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1000"/>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165" i="3" l="1"/>
  <c r="M156" i="3"/>
  <c r="M164" i="3"/>
  <c r="M163" i="3"/>
  <c r="M162" i="3"/>
  <c r="M161" i="3"/>
  <c r="M160" i="3"/>
  <c r="M159" i="3"/>
  <c r="M158" i="3"/>
  <c r="M157" i="3"/>
  <c r="O67" i="8"/>
  <c r="O66" i="8"/>
  <c r="O65" i="8"/>
  <c r="AP45" i="8"/>
  <c r="AP42" i="8"/>
  <c r="AP41" i="8"/>
  <c r="AP40" i="8"/>
  <c r="AP39" i="8"/>
  <c r="AP38" i="8"/>
  <c r="AP34" i="8"/>
  <c r="AX32" i="8"/>
  <c r="AU31" i="8"/>
  <c r="AX31" i="8"/>
  <c r="M155" i="3"/>
  <c r="M153" i="3"/>
  <c r="M151" i="3"/>
  <c r="M150" i="3"/>
  <c r="M149" i="3"/>
  <c r="M148" i="3"/>
  <c r="M147" i="3"/>
  <c r="M146" i="3"/>
  <c r="M145" i="3"/>
  <c r="M144" i="3"/>
  <c r="M143" i="3"/>
  <c r="M142" i="3"/>
  <c r="M140" i="3"/>
  <c r="M138" i="3"/>
  <c r="M137" i="3"/>
  <c r="M136" i="3"/>
  <c r="M135" i="3"/>
  <c r="M134" i="3"/>
  <c r="M132" i="3"/>
  <c r="M131" i="3"/>
  <c r="M130" i="3"/>
  <c r="M125" i="3"/>
  <c r="M124" i="3"/>
  <c r="M123" i="3"/>
  <c r="M122" i="3"/>
  <c r="M121" i="3"/>
  <c r="M120" i="3"/>
  <c r="M119" i="3"/>
  <c r="N120" i="3"/>
  <c r="N119" i="3"/>
  <c r="M118" i="3"/>
  <c r="M117" i="3"/>
  <c r="M116" i="3"/>
  <c r="M115" i="3"/>
  <c r="M114" i="3"/>
  <c r="M113" i="3"/>
  <c r="M112" i="3"/>
  <c r="M111" i="3"/>
  <c r="M110" i="3"/>
  <c r="M109" i="3"/>
  <c r="M108" i="3"/>
  <c r="M107" i="3"/>
  <c r="M106" i="3"/>
  <c r="M105" i="3"/>
  <c r="M104" i="3"/>
  <c r="M103" i="3"/>
  <c r="M102" i="3"/>
  <c r="M101" i="3"/>
  <c r="M100" i="3"/>
  <c r="M99" i="3"/>
  <c r="P101" i="3"/>
  <c r="P100" i="3"/>
  <c r="P99" i="3"/>
  <c r="M98" i="3"/>
  <c r="M97" i="3"/>
  <c r="M96" i="3"/>
  <c r="AP31" i="8"/>
  <c r="O34" i="8"/>
  <c r="AP58" i="8"/>
  <c r="AP55" i="8"/>
  <c r="AP54" i="8"/>
  <c r="AP35" i="8"/>
  <c r="J80" i="2"/>
  <c r="I80" i="2"/>
  <c r="H80" i="2"/>
  <c r="J79" i="2"/>
  <c r="I79" i="2"/>
  <c r="H79" i="2"/>
  <c r="K80" i="2"/>
  <c r="K79" i="2"/>
  <c r="AP37" i="8"/>
  <c r="BP7" i="9"/>
  <c r="AP67" i="8"/>
  <c r="AP66" i="8"/>
  <c r="AP65" i="8"/>
  <c r="AP225" i="8"/>
  <c r="AP79" i="8"/>
  <c r="AP78" i="8"/>
  <c r="AP77" i="8"/>
  <c r="AP76" i="8"/>
  <c r="AP75" i="8"/>
  <c r="AP70" i="8"/>
  <c r="AP18" i="8"/>
  <c r="AP16" i="8"/>
  <c r="AP13" i="8"/>
  <c r="AP11" i="8"/>
  <c r="AP202" i="8"/>
  <c r="X202" i="8"/>
  <c r="AP146" i="8"/>
  <c r="AP145" i="8"/>
  <c r="AI75" i="8"/>
  <c r="K89" i="5"/>
  <c r="J89" i="5"/>
  <c r="I89" i="5"/>
  <c r="H89" i="5"/>
  <c r="G89" i="5"/>
  <c r="AP59" i="8"/>
  <c r="AP49" i="8"/>
  <c r="O341" i="3"/>
  <c r="O340" i="3"/>
  <c r="O339" i="3"/>
  <c r="O338" i="3"/>
  <c r="O337" i="3"/>
  <c r="O336" i="3"/>
  <c r="O335" i="3"/>
  <c r="O334" i="3"/>
  <c r="O333" i="3"/>
  <c r="O332" i="3"/>
  <c r="O331" i="3"/>
  <c r="O330" i="3"/>
  <c r="O329" i="3"/>
  <c r="O328" i="3"/>
  <c r="N342" i="3"/>
  <c r="R25" i="8"/>
  <c r="Q76" i="8"/>
  <c r="P29" i="8"/>
  <c r="P28" i="8"/>
  <c r="C3" i="13"/>
  <c r="C4" i="13"/>
  <c r="C5" i="13"/>
  <c r="C6" i="13"/>
  <c r="E126" i="6"/>
  <c r="M149" i="2"/>
  <c r="L150" i="2"/>
  <c r="L131" i="2"/>
  <c r="L130" i="2"/>
  <c r="L129" i="2"/>
  <c r="M405" i="3"/>
  <c r="M404" i="3"/>
  <c r="M403" i="3"/>
  <c r="M402" i="3"/>
  <c r="M401" i="3"/>
  <c r="M400" i="3"/>
  <c r="M398" i="3"/>
  <c r="M397" i="3"/>
  <c r="M396" i="3"/>
  <c r="M395" i="3"/>
  <c r="N20" i="9"/>
  <c r="U226" i="8"/>
  <c r="U227" i="8"/>
  <c r="Q228" i="8"/>
  <c r="Q229" i="8"/>
  <c r="E132" i="6"/>
  <c r="S15" i="3"/>
  <c r="R15" i="3"/>
  <c r="N15" i="3"/>
  <c r="M15" i="3"/>
  <c r="K15" i="3"/>
  <c r="J15" i="3"/>
  <c r="O266" i="8"/>
  <c r="O265" i="8"/>
  <c r="O264" i="8"/>
  <c r="O263" i="8"/>
  <c r="O262" i="8"/>
  <c r="M20" i="9"/>
  <c r="E131" i="6"/>
  <c r="N16" i="9"/>
  <c r="Q74" i="8"/>
  <c r="AA325" i="8"/>
  <c r="AA324" i="8"/>
  <c r="W335" i="8"/>
  <c r="W334" i="8"/>
  <c r="W333" i="8"/>
  <c r="W328" i="8"/>
  <c r="W327" i="8"/>
  <c r="W329" i="8"/>
  <c r="AB335" i="8"/>
  <c r="AA335" i="8"/>
  <c r="AA334" i="8"/>
  <c r="AB334" i="8"/>
  <c r="AB333" i="8"/>
  <c r="AA333" i="8"/>
  <c r="AF335" i="8"/>
  <c r="AF334" i="8"/>
  <c r="AF333" i="8"/>
  <c r="K107" i="4"/>
  <c r="J107" i="4"/>
  <c r="G107" i="4"/>
  <c r="Q331" i="8"/>
  <c r="N485" i="3"/>
  <c r="AH326" i="8"/>
  <c r="K88" i="5"/>
  <c r="J88" i="5"/>
  <c r="I88" i="5"/>
  <c r="H88" i="5"/>
  <c r="G88" i="5"/>
  <c r="Q325" i="8"/>
  <c r="E130" i="6"/>
  <c r="AG326" i="8"/>
  <c r="K106" i="4"/>
  <c r="J106" i="4"/>
  <c r="G106" i="4"/>
  <c r="X326" i="8"/>
  <c r="AF326" i="8"/>
  <c r="AF76" i="8"/>
  <c r="K65" i="4"/>
  <c r="I65" i="4"/>
  <c r="H65" i="4"/>
  <c r="G65" i="4"/>
  <c r="BD22" i="9"/>
  <c r="AJ325" i="8"/>
  <c r="AJ324" i="8"/>
  <c r="AJ323" i="8"/>
  <c r="AU335" i="8"/>
  <c r="BB335" i="8"/>
  <c r="BA335" i="8"/>
  <c r="AZ335" i="8"/>
  <c r="AY335" i="8"/>
  <c r="AX335" i="8"/>
  <c r="AW335" i="8"/>
  <c r="AV335" i="8"/>
  <c r="AU334" i="8"/>
  <c r="S507" i="3"/>
  <c r="M507" i="3"/>
  <c r="L507" i="3"/>
  <c r="K507" i="3"/>
  <c r="J507" i="3"/>
  <c r="S506" i="3"/>
  <c r="M506" i="3"/>
  <c r="L506" i="3"/>
  <c r="K506" i="3"/>
  <c r="J506" i="3"/>
  <c r="BB334" i="8"/>
  <c r="BA334" i="8"/>
  <c r="AZ334" i="8"/>
  <c r="AY334" i="8"/>
  <c r="AX334" i="8"/>
  <c r="AW334" i="8"/>
  <c r="AV334" i="8"/>
  <c r="AU333" i="8"/>
  <c r="S505" i="3"/>
  <c r="M505" i="3"/>
  <c r="L505" i="3"/>
  <c r="K505" i="3"/>
  <c r="J505" i="3"/>
  <c r="AH335" i="8"/>
  <c r="AH334" i="8"/>
  <c r="BB333" i="8"/>
  <c r="BA333" i="8"/>
  <c r="AZ333" i="8"/>
  <c r="AY333" i="8"/>
  <c r="AX333" i="8"/>
  <c r="AW333" i="8"/>
  <c r="AV333" i="8"/>
  <c r="AH332" i="8"/>
  <c r="AH333" i="8"/>
  <c r="AH331" i="8"/>
  <c r="K87" i="5"/>
  <c r="J87" i="5"/>
  <c r="I87" i="5"/>
  <c r="H87" i="5"/>
  <c r="G87" i="5"/>
  <c r="J86" i="5"/>
  <c r="I86" i="5"/>
  <c r="H86" i="5"/>
  <c r="G86" i="5"/>
  <c r="K86" i="5"/>
  <c r="AI335" i="8"/>
  <c r="AI334" i="8"/>
  <c r="AI333" i="8"/>
  <c r="AI332" i="8"/>
  <c r="AI331" i="8"/>
  <c r="Z332" i="8"/>
  <c r="Y332" i="8"/>
  <c r="AV332" i="8"/>
  <c r="S504" i="3"/>
  <c r="M504" i="3"/>
  <c r="L504" i="3"/>
  <c r="K504" i="3"/>
  <c r="J504" i="3"/>
  <c r="BJ332" i="8"/>
  <c r="BB331" i="8"/>
  <c r="BH332" i="8"/>
  <c r="BF332" i="8"/>
  <c r="BD332" i="8"/>
  <c r="BB332" i="8"/>
  <c r="AZ332" i="8"/>
  <c r="AX332" i="8"/>
  <c r="AW331" i="8"/>
  <c r="R159" i="2"/>
  <c r="S159" i="2"/>
  <c r="O159" i="2"/>
  <c r="K159" i="2"/>
  <c r="K158" i="2"/>
  <c r="L159" i="2"/>
  <c r="J159" i="2"/>
  <c r="I159" i="2"/>
  <c r="H159" i="2"/>
  <c r="S503" i="3"/>
  <c r="M501" i="3"/>
  <c r="M500" i="3"/>
  <c r="M499" i="3"/>
  <c r="M503" i="3"/>
  <c r="R503" i="3"/>
  <c r="N503" i="3"/>
  <c r="L503" i="3"/>
  <c r="K503" i="3"/>
  <c r="J503" i="3"/>
  <c r="AW332" i="8"/>
  <c r="AZ331" i="8"/>
  <c r="BI332" i="8"/>
  <c r="BG332" i="8"/>
  <c r="BC332" i="8"/>
  <c r="BE332" i="8"/>
  <c r="BA332" i="8"/>
  <c r="AY332" i="8"/>
  <c r="AU332" i="8"/>
  <c r="S502" i="3"/>
  <c r="S501" i="3"/>
  <c r="S500" i="3"/>
  <c r="M502" i="3"/>
  <c r="L502" i="3"/>
  <c r="K502" i="3"/>
  <c r="J502" i="3"/>
  <c r="BA331" i="8"/>
  <c r="AX331" i="8"/>
  <c r="AY331" i="8"/>
  <c r="AV331" i="8"/>
  <c r="AU331" i="8"/>
  <c r="T158" i="2"/>
  <c r="S158" i="2"/>
  <c r="R158" i="2"/>
  <c r="K498" i="3"/>
  <c r="J498" i="3"/>
  <c r="K501" i="3"/>
  <c r="J501" i="3"/>
  <c r="J9" i="3"/>
  <c r="R501" i="3"/>
  <c r="Q501" i="3"/>
  <c r="P501" i="3"/>
  <c r="O501" i="3"/>
  <c r="N501" i="3"/>
  <c r="R500" i="3"/>
  <c r="O500" i="3"/>
  <c r="N500" i="3"/>
  <c r="K500" i="3"/>
  <c r="J500" i="3"/>
  <c r="S499" i="3"/>
  <c r="R499" i="3"/>
  <c r="P499" i="3"/>
  <c r="O499" i="3"/>
  <c r="N499" i="3"/>
  <c r="L499" i="3"/>
  <c r="K499" i="3"/>
  <c r="J499" i="3"/>
  <c r="U158" i="2"/>
  <c r="O158" i="2"/>
  <c r="L158" i="2"/>
  <c r="J158" i="2"/>
  <c r="I158" i="2"/>
  <c r="H158" i="2"/>
  <c r="M498" i="3"/>
  <c r="S498" i="3"/>
  <c r="R498" i="3"/>
  <c r="N498" i="3"/>
  <c r="O498" i="3"/>
  <c r="S157" i="2"/>
  <c r="R157" i="2"/>
  <c r="S495" i="3"/>
  <c r="M496" i="3"/>
  <c r="M495" i="3"/>
  <c r="L496" i="3"/>
  <c r="K496" i="3"/>
  <c r="J496" i="3"/>
  <c r="L495" i="3"/>
  <c r="K495" i="3"/>
  <c r="J495" i="3"/>
  <c r="S496" i="3"/>
  <c r="R496" i="3"/>
  <c r="N496" i="3"/>
  <c r="R495" i="3"/>
  <c r="N495" i="3"/>
  <c r="O495" i="3"/>
  <c r="J157" i="2"/>
  <c r="I157" i="2"/>
  <c r="H157" i="2"/>
  <c r="K157" i="2"/>
  <c r="O157" i="2"/>
  <c r="L157" i="2"/>
  <c r="M494" i="3"/>
  <c r="L494" i="3"/>
  <c r="K494" i="3"/>
  <c r="J494" i="3"/>
  <c r="S494" i="3"/>
  <c r="R494" i="3"/>
  <c r="N494" i="3"/>
  <c r="M493" i="3"/>
  <c r="M497" i="3"/>
  <c r="M492" i="3"/>
  <c r="L493" i="3"/>
  <c r="K493" i="3"/>
  <c r="J493" i="3"/>
  <c r="L497" i="3"/>
  <c r="K497" i="3"/>
  <c r="J497" i="3"/>
  <c r="L492" i="3"/>
  <c r="K492" i="3"/>
  <c r="J492" i="3"/>
  <c r="R493" i="3"/>
  <c r="N493" i="3"/>
  <c r="S497" i="3"/>
  <c r="R497" i="3"/>
  <c r="N497" i="3"/>
  <c r="O497" i="3"/>
  <c r="S492" i="3"/>
  <c r="S491" i="3"/>
  <c r="S490" i="3"/>
  <c r="R492" i="3"/>
  <c r="N492" i="3"/>
  <c r="R490" i="3"/>
  <c r="AH330" i="8"/>
  <c r="K85" i="5"/>
  <c r="J85" i="5"/>
  <c r="I85" i="5"/>
  <c r="H85" i="5"/>
  <c r="G85" i="5"/>
  <c r="AI330" i="8"/>
  <c r="U154" i="2"/>
  <c r="T154" i="2"/>
  <c r="S154" i="2"/>
  <c r="AX330" i="8"/>
  <c r="AW330" i="8"/>
  <c r="AV330" i="8"/>
  <c r="AU330" i="8"/>
  <c r="AX329" i="8"/>
  <c r="AW329" i="8"/>
  <c r="AV329" i="8"/>
  <c r="AU329" i="8"/>
  <c r="U155" i="2"/>
  <c r="T155" i="2"/>
  <c r="S155" i="2"/>
  <c r="R156" i="2"/>
  <c r="L489" i="3"/>
  <c r="K489" i="3"/>
  <c r="J489" i="3"/>
  <c r="J77" i="3"/>
  <c r="N489" i="3"/>
  <c r="S489" i="3"/>
  <c r="M489" i="3"/>
  <c r="U156" i="2"/>
  <c r="T156" i="2"/>
  <c r="S156" i="2"/>
  <c r="V37" i="2"/>
  <c r="V38" i="2"/>
  <c r="U38" i="2"/>
  <c r="T38" i="2"/>
  <c r="S38" i="2"/>
  <c r="R38" i="2"/>
  <c r="O156" i="2"/>
  <c r="L156" i="2"/>
  <c r="K156" i="2"/>
  <c r="J156" i="2"/>
  <c r="I156" i="2"/>
  <c r="H156" i="2"/>
  <c r="AH329" i="8"/>
  <c r="K84" i="5"/>
  <c r="J84" i="5"/>
  <c r="I84" i="5"/>
  <c r="H84" i="5"/>
  <c r="G84" i="5"/>
  <c r="AI329" i="8"/>
  <c r="AH328" i="8"/>
  <c r="AH327" i="8"/>
  <c r="K83" i="5"/>
  <c r="J83" i="5"/>
  <c r="I83" i="5"/>
  <c r="H83" i="5"/>
  <c r="G83" i="5"/>
  <c r="K82" i="5"/>
  <c r="J82" i="5"/>
  <c r="I82" i="5"/>
  <c r="H82" i="5"/>
  <c r="G82" i="5"/>
  <c r="AI328" i="8"/>
  <c r="AI327" i="8"/>
  <c r="AU328" i="8"/>
  <c r="AY328" i="8"/>
  <c r="AX328" i="8"/>
  <c r="AW328" i="8"/>
  <c r="AV328" i="8"/>
  <c r="S488" i="3"/>
  <c r="M488" i="3"/>
  <c r="L488" i="3"/>
  <c r="K488" i="3"/>
  <c r="J488" i="3"/>
  <c r="AV327" i="8"/>
  <c r="J155" i="2"/>
  <c r="I155" i="2"/>
  <c r="H155" i="2"/>
  <c r="R155" i="2"/>
  <c r="O155" i="2"/>
  <c r="L155" i="2"/>
  <c r="K155" i="2"/>
  <c r="AU327" i="8"/>
  <c r="S487" i="3"/>
  <c r="M487" i="3"/>
  <c r="L487" i="3"/>
  <c r="K487" i="3"/>
  <c r="J487" i="3"/>
  <c r="AY327" i="8"/>
  <c r="AX327" i="8"/>
  <c r="AW327" i="8"/>
  <c r="BA70" i="8"/>
  <c r="AZ70" i="8"/>
  <c r="AI70" i="8"/>
  <c r="AV326" i="8"/>
  <c r="AU326" i="8"/>
  <c r="R154" i="2"/>
  <c r="K154" i="2"/>
  <c r="J154" i="2"/>
  <c r="I154" i="2"/>
  <c r="H154" i="2"/>
  <c r="V41" i="2"/>
  <c r="U41" i="2"/>
  <c r="T41" i="2"/>
  <c r="S41" i="2"/>
  <c r="R41" i="2"/>
  <c r="O154" i="2"/>
  <c r="L154" i="2"/>
  <c r="M486" i="3"/>
  <c r="L486" i="3"/>
  <c r="K486" i="3"/>
  <c r="J486" i="3"/>
  <c r="S486" i="3"/>
  <c r="AI326" i="8"/>
  <c r="AX326" i="8"/>
  <c r="AW326" i="8"/>
  <c r="AH325" i="8"/>
  <c r="AI325" i="8"/>
  <c r="AH324" i="8"/>
  <c r="AI324" i="8"/>
  <c r="I79" i="5"/>
  <c r="H79" i="5"/>
  <c r="G79" i="5"/>
  <c r="J81" i="5"/>
  <c r="I81" i="5"/>
  <c r="H81" i="5"/>
  <c r="G81" i="5"/>
  <c r="K81" i="5"/>
  <c r="AW325" i="8"/>
  <c r="AV325" i="8"/>
  <c r="AU325" i="8"/>
  <c r="AW324" i="8"/>
  <c r="AV324" i="8"/>
  <c r="AU324" i="8"/>
  <c r="S485" i="3"/>
  <c r="M485" i="3"/>
  <c r="L485" i="3"/>
  <c r="K485" i="3"/>
  <c r="J485" i="3"/>
  <c r="S484" i="3"/>
  <c r="M484" i="3"/>
  <c r="L484" i="3"/>
  <c r="K484" i="3"/>
  <c r="J484" i="3"/>
  <c r="S483" i="3"/>
  <c r="M483" i="3"/>
  <c r="L483" i="3"/>
  <c r="K483" i="3"/>
  <c r="J483" i="3"/>
  <c r="AW323" i="8"/>
  <c r="AV323" i="8"/>
  <c r="AU323" i="8"/>
  <c r="S482" i="3"/>
  <c r="M482" i="3"/>
  <c r="L482" i="3"/>
  <c r="K482" i="3"/>
  <c r="J482" i="3"/>
  <c r="J79" i="5"/>
  <c r="AU189" i="8"/>
  <c r="AU188" i="8"/>
  <c r="AU187" i="8"/>
  <c r="S376" i="3"/>
  <c r="M376" i="3"/>
  <c r="L376" i="3"/>
  <c r="K376" i="3"/>
  <c r="J376" i="3"/>
  <c r="AX17" i="9"/>
  <c r="AW17" i="9"/>
  <c r="AV17" i="9"/>
  <c r="AV189" i="8"/>
  <c r="AA189" i="8"/>
  <c r="AP189" i="8"/>
  <c r="AL189" i="8"/>
  <c r="AF189" i="8"/>
  <c r="V189" i="8"/>
  <c r="R189" i="8"/>
  <c r="Q189" i="8"/>
  <c r="P189" i="8"/>
  <c r="O189" i="8"/>
  <c r="L189" i="8"/>
  <c r="K189" i="8"/>
  <c r="J189" i="8"/>
  <c r="AV188" i="8"/>
  <c r="AA188" i="8"/>
  <c r="AP188" i="8"/>
  <c r="AL188" i="8"/>
  <c r="AF188" i="8"/>
  <c r="V188" i="8"/>
  <c r="S188" i="8"/>
  <c r="R188" i="8"/>
  <c r="Q188" i="8"/>
  <c r="P188" i="8"/>
  <c r="O188" i="8"/>
  <c r="L188" i="8"/>
  <c r="K188" i="8"/>
  <c r="J188" i="8"/>
  <c r="AL187" i="8"/>
  <c r="AV187" i="8"/>
  <c r="AP187" i="8"/>
  <c r="AF187" i="8"/>
  <c r="AA187" i="8"/>
  <c r="V187" i="8"/>
  <c r="S187" i="8"/>
  <c r="R187" i="8"/>
  <c r="Q187" i="8"/>
  <c r="P187" i="8"/>
  <c r="O187" i="8"/>
  <c r="L187" i="8"/>
  <c r="K187" i="8"/>
  <c r="J187" i="8"/>
  <c r="M240" i="3"/>
  <c r="S242" i="3"/>
  <c r="M242" i="3"/>
  <c r="L242" i="3"/>
  <c r="K242" i="3"/>
  <c r="J242" i="3"/>
  <c r="AV322" i="8"/>
  <c r="S481" i="3"/>
  <c r="N481" i="3"/>
  <c r="M481" i="3"/>
  <c r="L481" i="3"/>
  <c r="K481" i="3"/>
  <c r="J481" i="3"/>
  <c r="AV320" i="8"/>
  <c r="AU322" i="8"/>
  <c r="AV321" i="8"/>
  <c r="AU321" i="8"/>
  <c r="AV311" i="8"/>
  <c r="AU320" i="8"/>
  <c r="AW322" i="8"/>
  <c r="AW321" i="8"/>
  <c r="AW320" i="8"/>
  <c r="AH322" i="8"/>
  <c r="AH321" i="8"/>
  <c r="AH320" i="8"/>
  <c r="K80" i="5"/>
  <c r="J80" i="5"/>
  <c r="I80" i="5"/>
  <c r="H80" i="5"/>
  <c r="G80" i="5"/>
  <c r="AF322" i="8"/>
  <c r="AF321" i="8"/>
  <c r="AF320" i="8"/>
  <c r="AU319" i="8"/>
  <c r="AV318" i="8"/>
  <c r="S480" i="3"/>
  <c r="N480" i="3"/>
  <c r="M480" i="3"/>
  <c r="L480" i="3"/>
  <c r="K480" i="3"/>
  <c r="J480" i="3"/>
  <c r="S479" i="3"/>
  <c r="N479" i="3"/>
  <c r="M479" i="3"/>
  <c r="L479" i="3"/>
  <c r="K479" i="3"/>
  <c r="J479" i="3"/>
  <c r="S478" i="3"/>
  <c r="S477" i="3"/>
  <c r="AV319" i="8"/>
  <c r="AU318" i="8"/>
  <c r="N478" i="3"/>
  <c r="M478" i="3"/>
  <c r="L478" i="3"/>
  <c r="K478" i="3"/>
  <c r="J478" i="3"/>
  <c r="N477" i="3"/>
  <c r="M477" i="3"/>
  <c r="L477" i="3"/>
  <c r="K477" i="3"/>
  <c r="J477" i="3"/>
  <c r="BD319" i="8"/>
  <c r="BC319" i="8"/>
  <c r="BB319" i="8"/>
  <c r="BA319" i="8"/>
  <c r="AZ319" i="8"/>
  <c r="AY319" i="8"/>
  <c r="AX319" i="8"/>
  <c r="AW319" i="8"/>
  <c r="AU7" i="8"/>
  <c r="BD318" i="8"/>
  <c r="BC318" i="8"/>
  <c r="BB318" i="8"/>
  <c r="BA318" i="8"/>
  <c r="AZ318" i="8"/>
  <c r="AY318" i="8"/>
  <c r="AX318" i="8"/>
  <c r="AW318" i="8"/>
  <c r="AV7" i="8"/>
  <c r="AU317" i="8"/>
  <c r="AU316" i="8"/>
  <c r="S476" i="3"/>
  <c r="N476" i="3"/>
  <c r="M476" i="3"/>
  <c r="L476" i="3"/>
  <c r="K476" i="3"/>
  <c r="J476" i="3"/>
  <c r="S475" i="3"/>
  <c r="N475" i="3"/>
  <c r="M475" i="3"/>
  <c r="L475" i="3"/>
  <c r="K475" i="3"/>
  <c r="J475" i="3"/>
  <c r="AX317" i="8"/>
  <c r="AW317" i="8"/>
  <c r="AV317" i="8"/>
  <c r="AX316" i="8"/>
  <c r="AW316" i="8"/>
  <c r="AV316" i="8"/>
  <c r="AX315" i="8"/>
  <c r="AW315" i="8"/>
  <c r="AX314" i="8"/>
  <c r="AW314" i="8"/>
  <c r="AV315" i="8"/>
  <c r="AU315" i="8"/>
  <c r="AV314" i="8"/>
  <c r="AU314" i="8"/>
  <c r="S474" i="3"/>
  <c r="N474" i="3"/>
  <c r="M474" i="3"/>
  <c r="L474" i="3"/>
  <c r="K474" i="3"/>
  <c r="J474" i="3"/>
  <c r="S473" i="3"/>
  <c r="N473" i="3"/>
  <c r="M473" i="3"/>
  <c r="L473" i="3"/>
  <c r="K473" i="3"/>
  <c r="J473" i="3"/>
  <c r="S472" i="3"/>
  <c r="N472" i="3"/>
  <c r="M472" i="3"/>
  <c r="L472" i="3"/>
  <c r="K472" i="3"/>
  <c r="J472" i="3"/>
  <c r="S471" i="3"/>
  <c r="N471" i="3"/>
  <c r="M471" i="3"/>
  <c r="L471" i="3"/>
  <c r="K471" i="3"/>
  <c r="J471" i="3"/>
  <c r="AX313" i="8"/>
  <c r="AW313" i="8"/>
  <c r="AV313" i="8"/>
  <c r="AU313" i="8"/>
  <c r="AX312" i="8"/>
  <c r="AW312" i="8"/>
  <c r="AV312" i="8"/>
  <c r="AU312" i="8"/>
  <c r="AX311" i="8"/>
  <c r="AW311" i="8"/>
  <c r="AU311" i="8"/>
  <c r="AX310" i="8"/>
  <c r="AW310" i="8"/>
  <c r="AV310" i="8"/>
  <c r="AU310" i="8"/>
  <c r="AX309" i="8"/>
  <c r="AW309" i="8"/>
  <c r="AV309" i="8"/>
  <c r="AU309" i="8"/>
  <c r="AW308" i="8"/>
  <c r="AX308" i="8"/>
  <c r="AV308" i="8"/>
  <c r="AU308" i="8"/>
  <c r="AW307" i="8"/>
  <c r="AX307" i="8"/>
  <c r="AV307" i="8"/>
  <c r="AU307" i="8"/>
  <c r="S470" i="3"/>
  <c r="N470" i="3"/>
  <c r="M470" i="3"/>
  <c r="L470" i="3"/>
  <c r="K470" i="3"/>
  <c r="J470" i="3"/>
  <c r="S469" i="3"/>
  <c r="N469" i="3"/>
  <c r="M469" i="3"/>
  <c r="L469" i="3"/>
  <c r="K469" i="3"/>
  <c r="J469" i="3"/>
  <c r="AU306" i="8"/>
  <c r="AV306" i="8"/>
  <c r="AV305" i="8"/>
  <c r="AU305" i="8"/>
  <c r="AX306" i="8"/>
  <c r="AW306" i="8"/>
  <c r="AX305" i="8"/>
  <c r="AW305" i="8"/>
  <c r="S468" i="3"/>
  <c r="N468" i="3"/>
  <c r="M468" i="3"/>
  <c r="L468" i="3"/>
  <c r="K468" i="3"/>
  <c r="J468" i="3"/>
  <c r="S467" i="3"/>
  <c r="N467" i="3"/>
  <c r="M467" i="3"/>
  <c r="L467" i="3"/>
  <c r="K467" i="3"/>
  <c r="J467" i="3"/>
  <c r="S466" i="3"/>
  <c r="N466" i="3"/>
  <c r="M466" i="3"/>
  <c r="L466" i="3"/>
  <c r="K466" i="3"/>
  <c r="J466" i="3"/>
  <c r="S465" i="3"/>
  <c r="N465" i="3"/>
  <c r="M465" i="3"/>
  <c r="L465" i="3"/>
  <c r="K465" i="3"/>
  <c r="J465" i="3"/>
  <c r="AV304" i="8"/>
  <c r="AU304" i="8"/>
  <c r="AX304" i="8"/>
  <c r="AW304" i="8"/>
  <c r="S464" i="3"/>
  <c r="N464" i="3"/>
  <c r="M464" i="3"/>
  <c r="L464" i="3"/>
  <c r="K464" i="3"/>
  <c r="J464" i="3"/>
  <c r="S463" i="3"/>
  <c r="N463" i="3"/>
  <c r="M463" i="3"/>
  <c r="L463" i="3"/>
  <c r="K463" i="3"/>
  <c r="J463" i="3"/>
  <c r="AV303" i="8"/>
  <c r="AU303" i="8"/>
  <c r="AX303" i="8"/>
  <c r="AW303" i="8"/>
  <c r="S462" i="3"/>
  <c r="N462" i="3"/>
  <c r="M462" i="3"/>
  <c r="L462" i="3"/>
  <c r="K462" i="3"/>
  <c r="J462" i="3"/>
  <c r="AW302" i="8"/>
  <c r="AW301" i="8"/>
  <c r="AW299" i="8"/>
  <c r="S461" i="3"/>
  <c r="N461" i="3"/>
  <c r="M461" i="3"/>
  <c r="L461" i="3"/>
  <c r="K461" i="3"/>
  <c r="J461" i="3"/>
  <c r="AX302" i="8"/>
  <c r="AV302" i="8"/>
  <c r="AU302" i="8"/>
  <c r="AX301" i="8"/>
  <c r="AV301" i="8"/>
  <c r="AU301" i="8"/>
  <c r="AW300" i="8"/>
  <c r="S460" i="3"/>
  <c r="N460" i="3"/>
  <c r="M460" i="3"/>
  <c r="L460" i="3"/>
  <c r="K460" i="3"/>
  <c r="J460" i="3"/>
  <c r="S459" i="3"/>
  <c r="N459" i="3"/>
  <c r="M459" i="3"/>
  <c r="L459" i="3"/>
  <c r="K459" i="3"/>
  <c r="J459" i="3"/>
  <c r="S458" i="3"/>
  <c r="N458" i="3"/>
  <c r="M458" i="3"/>
  <c r="L458" i="3"/>
  <c r="K458" i="3"/>
  <c r="J458" i="3"/>
  <c r="AV300" i="8"/>
  <c r="AU300" i="8"/>
  <c r="AX300" i="8"/>
  <c r="S457" i="3"/>
  <c r="N457" i="3"/>
  <c r="M457" i="3"/>
  <c r="L457" i="3"/>
  <c r="K457" i="3"/>
  <c r="J457" i="3"/>
  <c r="S456" i="3"/>
  <c r="N456" i="3"/>
  <c r="M456" i="3"/>
  <c r="L456" i="3"/>
  <c r="K456" i="3"/>
  <c r="J456" i="3"/>
  <c r="AV299" i="8"/>
  <c r="AX299" i="8"/>
  <c r="AU299" i="8"/>
  <c r="S455" i="3"/>
  <c r="N455" i="3"/>
  <c r="M455" i="3"/>
  <c r="L455" i="3"/>
  <c r="K455" i="3"/>
  <c r="J455" i="3"/>
  <c r="S454" i="3"/>
  <c r="S453" i="3"/>
  <c r="M453" i="3"/>
  <c r="N454" i="3"/>
  <c r="M454" i="3"/>
  <c r="N453" i="3"/>
  <c r="L454" i="3"/>
  <c r="K454" i="3"/>
  <c r="J454" i="3"/>
  <c r="L453" i="3"/>
  <c r="K453" i="3"/>
  <c r="J453" i="3"/>
  <c r="AH323" i="8"/>
  <c r="AI323" i="8"/>
  <c r="K79" i="5"/>
  <c r="AQ3" i="9"/>
  <c r="AP3" i="9"/>
  <c r="BD24" i="9"/>
  <c r="BC24" i="9"/>
  <c r="BF24" i="9"/>
  <c r="BE24" i="9"/>
  <c r="AX24" i="9"/>
  <c r="AW24" i="9"/>
  <c r="BB24" i="9"/>
  <c r="AV24" i="9"/>
  <c r="BK24" i="9"/>
  <c r="BJ24" i="9"/>
  <c r="BI24" i="9"/>
  <c r="BH24" i="9"/>
  <c r="BG24" i="9"/>
  <c r="AU24" i="9"/>
  <c r="BA24" i="9"/>
  <c r="AZ24" i="9"/>
  <c r="AT24" i="9"/>
  <c r="AY24" i="9"/>
  <c r="AS24" i="9"/>
  <c r="AR24" i="9"/>
  <c r="AG335" i="8"/>
  <c r="AG334" i="8"/>
  <c r="AG333" i="8"/>
  <c r="AG332" i="8"/>
  <c r="AF332" i="8"/>
  <c r="K105" i="4"/>
  <c r="J105" i="4"/>
  <c r="G105" i="4"/>
  <c r="K104" i="4"/>
  <c r="J104" i="4"/>
  <c r="G104" i="4"/>
  <c r="AG331" i="8"/>
  <c r="AF331" i="8"/>
  <c r="K103" i="4"/>
  <c r="J103" i="4"/>
  <c r="G103" i="4"/>
  <c r="K102" i="4"/>
  <c r="J102" i="4"/>
  <c r="G102" i="4"/>
  <c r="AG330" i="8"/>
  <c r="AF330" i="8"/>
  <c r="AG329" i="8"/>
  <c r="AF329" i="8"/>
  <c r="K101" i="4"/>
  <c r="J101" i="4"/>
  <c r="G101" i="4"/>
  <c r="K100" i="4"/>
  <c r="J100" i="4"/>
  <c r="G100" i="4"/>
  <c r="AG328" i="8"/>
  <c r="K99" i="4"/>
  <c r="J99" i="4"/>
  <c r="G99" i="4"/>
  <c r="AF328" i="8"/>
  <c r="K98" i="4"/>
  <c r="J98" i="4"/>
  <c r="G98" i="4"/>
  <c r="AG327" i="8"/>
  <c r="AF327" i="8"/>
  <c r="K97" i="4"/>
  <c r="J97" i="4"/>
  <c r="G97" i="4"/>
  <c r="K96" i="4"/>
  <c r="J96" i="4"/>
  <c r="G96" i="4"/>
  <c r="K95" i="4"/>
  <c r="J95" i="4"/>
  <c r="G95" i="4"/>
  <c r="J94" i="4"/>
  <c r="G94" i="4"/>
  <c r="K94" i="4"/>
  <c r="AG325" i="8"/>
  <c r="AF325" i="8"/>
  <c r="AF324" i="8"/>
  <c r="AG324" i="8"/>
  <c r="K93" i="4"/>
  <c r="J93" i="4"/>
  <c r="G93" i="4"/>
  <c r="AG323" i="8"/>
  <c r="AF323" i="8"/>
  <c r="AF282" i="8"/>
  <c r="AF281" i="8"/>
  <c r="AF274" i="8"/>
  <c r="AF273" i="8"/>
  <c r="AF272" i="8"/>
  <c r="AF271" i="8"/>
  <c r="AF270" i="8"/>
  <c r="AF269" i="8"/>
  <c r="AF268" i="8"/>
  <c r="AF267" i="8"/>
  <c r="AF172" i="8"/>
  <c r="J4" i="4"/>
  <c r="G4" i="4"/>
  <c r="G68" i="4"/>
  <c r="J68" i="4"/>
  <c r="AH5" i="8"/>
  <c r="AH14" i="8"/>
  <c r="O27" i="3"/>
  <c r="O12" i="3"/>
  <c r="AV18" i="8"/>
  <c r="AV16" i="8"/>
  <c r="N27" i="3"/>
  <c r="K27" i="3"/>
  <c r="K12" i="3"/>
  <c r="R12" i="3"/>
  <c r="J10" i="3"/>
  <c r="M10" i="3"/>
  <c r="R10" i="3"/>
  <c r="S10" i="3"/>
  <c r="S27" i="3"/>
  <c r="R27" i="3"/>
  <c r="AW18" i="8"/>
  <c r="BA14" i="8"/>
  <c r="AZ14" i="8"/>
  <c r="AY14" i="8"/>
  <c r="AX14" i="8"/>
  <c r="AW14" i="8"/>
  <c r="AW16" i="8"/>
  <c r="O6" i="2"/>
  <c r="K6" i="2"/>
  <c r="I6" i="2"/>
  <c r="H6" i="2"/>
  <c r="S6" i="2"/>
  <c r="R6" i="2"/>
  <c r="N12" i="3"/>
  <c r="M12" i="3"/>
  <c r="J12" i="3"/>
  <c r="S13" i="3"/>
  <c r="R13" i="3"/>
  <c r="N13" i="3"/>
  <c r="M13" i="3"/>
  <c r="K13" i="3"/>
  <c r="J13" i="3"/>
  <c r="AU13" i="8"/>
  <c r="AU11" i="8"/>
  <c r="R69" i="2"/>
  <c r="M27" i="3"/>
  <c r="J27" i="3"/>
  <c r="Z69" i="2"/>
  <c r="Y69" i="2"/>
  <c r="X69" i="2"/>
  <c r="W69" i="2"/>
  <c r="V69" i="2"/>
  <c r="U69" i="2"/>
  <c r="T69" i="2"/>
  <c r="S69" i="2"/>
  <c r="O69" i="2"/>
  <c r="L69" i="2"/>
  <c r="K69" i="2"/>
  <c r="K70" i="2"/>
  <c r="H70" i="2"/>
  <c r="H69" i="2"/>
  <c r="AI11" i="8"/>
  <c r="AI12" i="8"/>
  <c r="AI9" i="8"/>
  <c r="K78" i="5"/>
  <c r="J78" i="5"/>
  <c r="G78" i="5"/>
  <c r="K77" i="5"/>
  <c r="J77" i="5"/>
  <c r="G77" i="5"/>
  <c r="AI13" i="8"/>
  <c r="AH12" i="8"/>
  <c r="K76" i="5"/>
  <c r="J76" i="5"/>
  <c r="G76" i="5"/>
  <c r="AF13" i="8"/>
  <c r="AF12" i="8"/>
  <c r="K92" i="4"/>
  <c r="J92" i="4"/>
  <c r="G92" i="4"/>
  <c r="AI7" i="8"/>
  <c r="K75" i="5"/>
  <c r="J75" i="5"/>
  <c r="G75" i="5"/>
  <c r="AH7" i="8"/>
  <c r="G20" i="5"/>
  <c r="AF258" i="8"/>
  <c r="AF163" i="8"/>
  <c r="AF162" i="8"/>
  <c r="AF161" i="8"/>
  <c r="AF149" i="8"/>
  <c r="AF148" i="8"/>
  <c r="AF147" i="8"/>
  <c r="I7" i="4"/>
  <c r="H7" i="4"/>
  <c r="G7" i="4"/>
  <c r="W37" i="8"/>
  <c r="I5" i="4"/>
  <c r="H5" i="4"/>
  <c r="G5" i="4"/>
  <c r="K91" i="4"/>
  <c r="J91" i="4"/>
  <c r="G91" i="4"/>
  <c r="J90" i="4"/>
  <c r="G90" i="4"/>
  <c r="K90" i="4"/>
  <c r="X331" i="8"/>
  <c r="X332" i="8"/>
  <c r="X333" i="8"/>
  <c r="X335" i="8"/>
  <c r="X334" i="8"/>
  <c r="X330" i="8"/>
  <c r="X329" i="8"/>
  <c r="X328" i="8"/>
  <c r="X327" i="8"/>
  <c r="X325" i="8"/>
  <c r="X324" i="8"/>
  <c r="X323" i="8"/>
  <c r="V331" i="8"/>
  <c r="V333" i="8"/>
  <c r="V332" i="8"/>
  <c r="V335" i="8"/>
  <c r="V334" i="8"/>
  <c r="V330" i="8"/>
  <c r="V329" i="8"/>
  <c r="V328" i="8"/>
  <c r="V327" i="8"/>
  <c r="V326" i="8"/>
  <c r="V325" i="8"/>
  <c r="V324" i="8"/>
  <c r="V323" i="8"/>
  <c r="AP331" i="8"/>
  <c r="AP333" i="8"/>
  <c r="AP332" i="8"/>
  <c r="AP335" i="8"/>
  <c r="AP334" i="8"/>
  <c r="AP330" i="8"/>
  <c r="AP329" i="8"/>
  <c r="AP328" i="8"/>
  <c r="AP327" i="8"/>
  <c r="AP326" i="8"/>
  <c r="AP325" i="8"/>
  <c r="AP324" i="8"/>
  <c r="AP323" i="8"/>
  <c r="P331" i="8"/>
  <c r="O331" i="8"/>
  <c r="P333" i="8"/>
  <c r="O333" i="8"/>
  <c r="P332" i="8"/>
  <c r="O332" i="8"/>
  <c r="P335" i="8"/>
  <c r="O335" i="8"/>
  <c r="P334" i="8"/>
  <c r="O334" i="8"/>
  <c r="P330" i="8"/>
  <c r="O330" i="8"/>
  <c r="P329" i="8"/>
  <c r="O329" i="8"/>
  <c r="P328" i="8"/>
  <c r="O328" i="8"/>
  <c r="P327" i="8"/>
  <c r="O327" i="8"/>
  <c r="P326" i="8"/>
  <c r="O326" i="8"/>
  <c r="P325" i="8"/>
  <c r="O325" i="8"/>
  <c r="P324" i="8"/>
  <c r="O324" i="8"/>
  <c r="P323" i="8"/>
  <c r="O323" i="8"/>
  <c r="M331" i="8"/>
  <c r="L331" i="8"/>
  <c r="K331" i="8"/>
  <c r="J331" i="8"/>
  <c r="M333" i="8"/>
  <c r="L333" i="8"/>
  <c r="K333" i="8"/>
  <c r="J333" i="8"/>
  <c r="M332" i="8"/>
  <c r="L332" i="8"/>
  <c r="K332" i="8"/>
  <c r="J332" i="8"/>
  <c r="M335" i="8"/>
  <c r="L335" i="8"/>
  <c r="K335" i="8"/>
  <c r="J335" i="8"/>
  <c r="M334" i="8"/>
  <c r="L334" i="8"/>
  <c r="K334" i="8"/>
  <c r="J334" i="8"/>
  <c r="M330" i="8"/>
  <c r="L330" i="8"/>
  <c r="K330" i="8"/>
  <c r="J330" i="8"/>
  <c r="M329" i="8"/>
  <c r="L329" i="8"/>
  <c r="K329" i="8"/>
  <c r="J329" i="8"/>
  <c r="M328" i="8"/>
  <c r="L328" i="8"/>
  <c r="K328" i="8"/>
  <c r="J328" i="8"/>
  <c r="M327" i="8"/>
  <c r="L327" i="8"/>
  <c r="K327" i="8"/>
  <c r="J327" i="8"/>
  <c r="M326" i="8"/>
  <c r="L326" i="8"/>
  <c r="K326" i="8"/>
  <c r="J326" i="8"/>
  <c r="M325" i="8"/>
  <c r="L325" i="8"/>
  <c r="K325" i="8"/>
  <c r="J325" i="8"/>
  <c r="M324" i="8"/>
  <c r="L324" i="8"/>
  <c r="K324" i="8"/>
  <c r="J324" i="8"/>
  <c r="M323" i="8"/>
  <c r="L323" i="8"/>
  <c r="K323" i="8"/>
  <c r="J323" i="8"/>
  <c r="U24" i="9"/>
  <c r="N24" i="9"/>
  <c r="M24" i="9"/>
  <c r="E129" i="6"/>
  <c r="E128" i="6"/>
  <c r="K24" i="9"/>
  <c r="J24" i="9"/>
  <c r="I24" i="9"/>
  <c r="H24" i="9"/>
  <c r="F87" i="1"/>
  <c r="F86" i="1"/>
  <c r="F85" i="1"/>
  <c r="F84" i="1"/>
  <c r="W306" i="8"/>
  <c r="W305" i="8"/>
  <c r="W304" i="8"/>
  <c r="W303" i="8"/>
  <c r="W302" i="8"/>
  <c r="W301" i="8"/>
  <c r="W319" i="8"/>
  <c r="W318" i="8"/>
  <c r="Y317" i="8"/>
  <c r="Y316" i="8"/>
  <c r="AH319" i="8"/>
  <c r="AH318" i="8"/>
  <c r="K74" i="5"/>
  <c r="J74" i="5"/>
  <c r="I74" i="5"/>
  <c r="H74" i="5"/>
  <c r="G74" i="5"/>
  <c r="K73" i="5"/>
  <c r="J73" i="5"/>
  <c r="I73" i="5"/>
  <c r="H73" i="5"/>
  <c r="G73" i="5"/>
  <c r="AH309" i="8"/>
  <c r="AH310" i="8"/>
  <c r="AH311" i="8"/>
  <c r="AH312" i="8"/>
  <c r="AH313" i="8"/>
  <c r="K72" i="5"/>
  <c r="J72" i="5"/>
  <c r="I72" i="5"/>
  <c r="H72" i="5"/>
  <c r="G72" i="5"/>
  <c r="AH317" i="8"/>
  <c r="AH316" i="8"/>
  <c r="AH315" i="8"/>
  <c r="AH314" i="8"/>
  <c r="AH308" i="8"/>
  <c r="AH307" i="8"/>
  <c r="AH306" i="8"/>
  <c r="AH305" i="8"/>
  <c r="AH304" i="8"/>
  <c r="AH303" i="8"/>
  <c r="AH302" i="8"/>
  <c r="AH301" i="8"/>
  <c r="AH300" i="8"/>
  <c r="K71" i="5"/>
  <c r="J71" i="5"/>
  <c r="I71" i="5"/>
  <c r="H71" i="5"/>
  <c r="G71" i="5"/>
  <c r="AH299" i="8"/>
  <c r="J89" i="4"/>
  <c r="I89" i="4"/>
  <c r="H89" i="4"/>
  <c r="G89" i="4"/>
  <c r="BQ23" i="9"/>
  <c r="BP23" i="9"/>
  <c r="BO23" i="9"/>
  <c r="BN23" i="9"/>
  <c r="BM23" i="9"/>
  <c r="BL23" i="9"/>
  <c r="BK23" i="9"/>
  <c r="BJ23" i="9"/>
  <c r="BI23" i="9"/>
  <c r="BH23" i="9"/>
  <c r="BG23" i="9"/>
  <c r="BF23" i="9"/>
  <c r="BE23" i="9"/>
  <c r="BD23" i="9"/>
  <c r="BC23" i="9"/>
  <c r="BB23" i="9"/>
  <c r="BA23" i="9"/>
  <c r="AZ23" i="9"/>
  <c r="AY23" i="9"/>
  <c r="AX23" i="9"/>
  <c r="AW23" i="9"/>
  <c r="AV23" i="9"/>
  <c r="AU23" i="9"/>
  <c r="AT23" i="9"/>
  <c r="U23" i="9"/>
  <c r="AR23" i="9"/>
  <c r="AS23" i="9"/>
  <c r="N23" i="9"/>
  <c r="M23" i="9"/>
  <c r="J23" i="9"/>
  <c r="I23" i="9"/>
  <c r="H23" i="9"/>
  <c r="P322" i="8"/>
  <c r="P321" i="8"/>
  <c r="P320" i="8"/>
  <c r="P319" i="8"/>
  <c r="P318" i="8"/>
  <c r="P317" i="8"/>
  <c r="P316" i="8"/>
  <c r="P315" i="8"/>
  <c r="P314" i="8"/>
  <c r="P313" i="8"/>
  <c r="P312" i="8"/>
  <c r="P311" i="8"/>
  <c r="P310" i="8"/>
  <c r="P309" i="8"/>
  <c r="P308" i="8"/>
  <c r="P307" i="8"/>
  <c r="P306" i="8"/>
  <c r="P305" i="8"/>
  <c r="P304" i="8"/>
  <c r="P303" i="8"/>
  <c r="P302" i="8"/>
  <c r="P301" i="8"/>
  <c r="P300" i="8"/>
  <c r="P299" i="8"/>
  <c r="E127" i="6"/>
  <c r="L322" i="8"/>
  <c r="K322" i="8"/>
  <c r="J322" i="8"/>
  <c r="L321" i="8"/>
  <c r="K321" i="8"/>
  <c r="J321" i="8"/>
  <c r="L320" i="8"/>
  <c r="K320" i="8"/>
  <c r="J320" i="8"/>
  <c r="L319" i="8"/>
  <c r="K319" i="8"/>
  <c r="J319" i="8"/>
  <c r="L318" i="8"/>
  <c r="K318" i="8"/>
  <c r="J318" i="8"/>
  <c r="L317" i="8"/>
  <c r="K317" i="8"/>
  <c r="J317" i="8"/>
  <c r="L316" i="8"/>
  <c r="K316" i="8"/>
  <c r="J316" i="8"/>
  <c r="L315" i="8"/>
  <c r="K315" i="8"/>
  <c r="J315" i="8"/>
  <c r="L314" i="8"/>
  <c r="K314" i="8"/>
  <c r="J314" i="8"/>
  <c r="L313" i="8"/>
  <c r="K313" i="8"/>
  <c r="J313" i="8"/>
  <c r="L312" i="8"/>
  <c r="K312" i="8"/>
  <c r="J312" i="8"/>
  <c r="L311" i="8"/>
  <c r="K311" i="8"/>
  <c r="J311" i="8"/>
  <c r="L310" i="8"/>
  <c r="K310" i="8"/>
  <c r="J310" i="8"/>
  <c r="L309" i="8"/>
  <c r="K309" i="8"/>
  <c r="J309" i="8"/>
  <c r="L308" i="8"/>
  <c r="K308" i="8"/>
  <c r="J308" i="8"/>
  <c r="L307" i="8"/>
  <c r="K307" i="8"/>
  <c r="J307" i="8"/>
  <c r="L306" i="8"/>
  <c r="K306" i="8"/>
  <c r="J306" i="8"/>
  <c r="L305" i="8"/>
  <c r="K305" i="8"/>
  <c r="J305" i="8"/>
  <c r="L304" i="8"/>
  <c r="K304" i="8"/>
  <c r="J304" i="8"/>
  <c r="L303" i="8"/>
  <c r="K303" i="8"/>
  <c r="J303" i="8"/>
  <c r="L302" i="8"/>
  <c r="K302" i="8"/>
  <c r="J302" i="8"/>
  <c r="L301" i="8"/>
  <c r="K301" i="8"/>
  <c r="J301" i="8"/>
  <c r="L300" i="8"/>
  <c r="K300" i="8"/>
  <c r="J300" i="8"/>
  <c r="L299" i="8"/>
  <c r="F83" i="1"/>
  <c r="K299" i="8"/>
  <c r="F82" i="1"/>
  <c r="J299" i="8"/>
  <c r="O322" i="8"/>
  <c r="O321" i="8"/>
  <c r="O320" i="8"/>
  <c r="O319" i="8"/>
  <c r="O318" i="8"/>
  <c r="O317" i="8"/>
  <c r="O316" i="8"/>
  <c r="O315" i="8"/>
  <c r="O314" i="8"/>
  <c r="O313" i="8"/>
  <c r="O312" i="8"/>
  <c r="O311" i="8"/>
  <c r="O310" i="8"/>
  <c r="O309" i="8"/>
  <c r="O308" i="8"/>
  <c r="O307" i="8"/>
  <c r="O306" i="8"/>
  <c r="O305" i="8"/>
  <c r="O304" i="8"/>
  <c r="O303" i="8"/>
  <c r="O302" i="8"/>
  <c r="O301" i="8"/>
  <c r="O300" i="8"/>
  <c r="O299" i="8"/>
  <c r="X319" i="8"/>
  <c r="X318" i="8"/>
  <c r="X317" i="8"/>
  <c r="X316" i="8"/>
  <c r="X315" i="8"/>
  <c r="X314" i="8"/>
  <c r="X308" i="8"/>
  <c r="X307" i="8"/>
  <c r="X306" i="8"/>
  <c r="X305" i="8"/>
  <c r="X304" i="8"/>
  <c r="X303" i="8"/>
  <c r="X302" i="8"/>
  <c r="X301" i="8"/>
  <c r="X300" i="8"/>
  <c r="X299" i="8"/>
  <c r="X322" i="8"/>
  <c r="X321" i="8"/>
  <c r="X320" i="8"/>
  <c r="X313" i="8"/>
  <c r="X312" i="8"/>
  <c r="X311" i="8"/>
  <c r="X310" i="8"/>
  <c r="X309" i="8"/>
  <c r="AP319" i="8"/>
  <c r="AP318" i="8"/>
  <c r="AP317" i="8"/>
  <c r="AP316" i="8"/>
  <c r="AP315" i="8"/>
  <c r="AP314" i="8"/>
  <c r="AP308" i="8"/>
  <c r="AP307" i="8"/>
  <c r="AP306" i="8"/>
  <c r="AP305" i="8"/>
  <c r="AP304" i="8"/>
  <c r="AP303" i="8"/>
  <c r="AP302" i="8"/>
  <c r="AP301" i="8"/>
  <c r="AP300" i="8"/>
  <c r="AP299" i="8"/>
  <c r="AP313" i="8"/>
  <c r="AP312" i="8"/>
  <c r="AP311" i="8"/>
  <c r="AP310" i="8"/>
  <c r="AP309" i="8"/>
  <c r="AP322" i="8"/>
  <c r="AP321" i="8"/>
  <c r="AP320" i="8"/>
  <c r="AF317" i="8"/>
  <c r="AF319" i="8"/>
  <c r="AF318" i="8"/>
  <c r="AF316" i="8"/>
  <c r="AF315" i="8"/>
  <c r="AF314" i="8"/>
  <c r="AF313" i="8"/>
  <c r="AF312" i="8"/>
  <c r="AF311" i="8"/>
  <c r="AF310" i="8"/>
  <c r="AF309" i="8"/>
  <c r="AF308" i="8"/>
  <c r="AF307" i="8"/>
  <c r="AF306" i="8"/>
  <c r="AF305" i="8"/>
  <c r="AF304" i="8"/>
  <c r="AF303" i="8"/>
  <c r="AF302" i="8"/>
  <c r="AF301" i="8"/>
  <c r="AF300" i="8"/>
  <c r="AF299" i="8"/>
  <c r="V322" i="8"/>
  <c r="V321" i="8"/>
  <c r="V320" i="8"/>
  <c r="V319" i="8"/>
  <c r="V318" i="8"/>
  <c r="V317" i="8"/>
  <c r="V316" i="8"/>
  <c r="V315" i="8"/>
  <c r="V314" i="8"/>
  <c r="V313" i="8"/>
  <c r="V312" i="8"/>
  <c r="V311" i="8"/>
  <c r="V310" i="8"/>
  <c r="V309" i="8"/>
  <c r="V308" i="8"/>
  <c r="V307" i="8"/>
  <c r="V306" i="8"/>
  <c r="V305" i="8"/>
  <c r="V304" i="8"/>
  <c r="V303" i="8"/>
  <c r="V302" i="8"/>
  <c r="V301" i="8"/>
  <c r="V300" i="8"/>
  <c r="V299" i="8"/>
  <c r="K89" i="4"/>
  <c r="AW3" i="8"/>
  <c r="AV3" i="8"/>
  <c r="S8" i="2"/>
  <c r="R8" i="2"/>
  <c r="AX40" i="8"/>
  <c r="AW40" i="8"/>
  <c r="AV40" i="8"/>
  <c r="AX5" i="9"/>
  <c r="AW5" i="9"/>
  <c r="BB4" i="9"/>
  <c r="BA4" i="9"/>
  <c r="AH13" i="8"/>
  <c r="AV13" i="8"/>
  <c r="AV12" i="8"/>
  <c r="AU12" i="8"/>
  <c r="AP12" i="8"/>
  <c r="AA13" i="8"/>
  <c r="AA12" i="8"/>
  <c r="X11" i="8"/>
  <c r="X9" i="8"/>
  <c r="V13" i="8"/>
  <c r="V12" i="8"/>
  <c r="J13" i="8"/>
  <c r="P13" i="8"/>
  <c r="P12" i="8"/>
  <c r="O13" i="8"/>
  <c r="O12" i="8"/>
  <c r="J12" i="8"/>
  <c r="BM17" i="9"/>
  <c r="BL17" i="9"/>
  <c r="BK17" i="9"/>
  <c r="AU200" i="8"/>
  <c r="AU199" i="8"/>
  <c r="Y200" i="8"/>
  <c r="Y199" i="8"/>
  <c r="W200" i="8"/>
  <c r="W199" i="8"/>
  <c r="W198" i="8"/>
  <c r="AP200" i="8"/>
  <c r="AH200" i="8"/>
  <c r="AF200" i="8"/>
  <c r="AB200" i="8"/>
  <c r="AA200" i="8"/>
  <c r="V200" i="8"/>
  <c r="P200" i="8"/>
  <c r="O200" i="8"/>
  <c r="L200" i="8"/>
  <c r="K200" i="8"/>
  <c r="J200" i="8"/>
  <c r="AP199" i="8"/>
  <c r="AH199" i="8"/>
  <c r="AF199" i="8"/>
  <c r="AB199" i="8"/>
  <c r="AA199" i="8"/>
  <c r="V199" i="8"/>
  <c r="P199" i="8"/>
  <c r="O199" i="8"/>
  <c r="L199" i="8"/>
  <c r="K199" i="8"/>
  <c r="J199" i="8"/>
  <c r="AU198" i="8"/>
  <c r="S452" i="3"/>
  <c r="N452" i="3"/>
  <c r="M452" i="3"/>
  <c r="L452" i="3"/>
  <c r="K452" i="3"/>
  <c r="J452" i="3"/>
  <c r="S451" i="3"/>
  <c r="N451" i="3"/>
  <c r="M451" i="3"/>
  <c r="L451" i="3"/>
  <c r="K451" i="3"/>
  <c r="J451" i="3"/>
  <c r="N450" i="3"/>
  <c r="M450" i="3"/>
  <c r="S450" i="3"/>
  <c r="L450" i="3"/>
  <c r="K450" i="3"/>
  <c r="J450" i="3"/>
  <c r="AH198" i="8"/>
  <c r="AB198" i="8"/>
  <c r="AA198" i="8"/>
  <c r="Y198" i="8"/>
  <c r="P198" i="8"/>
  <c r="AP198" i="8"/>
  <c r="AF198" i="8"/>
  <c r="V198" i="8"/>
  <c r="O198" i="8"/>
  <c r="L198" i="8"/>
  <c r="K198" i="8"/>
  <c r="J198" i="8"/>
  <c r="BJ17" i="9"/>
  <c r="BI17" i="9"/>
  <c r="BH17" i="9"/>
  <c r="AU194" i="8"/>
  <c r="AU193" i="8"/>
  <c r="AU192" i="8"/>
  <c r="P194" i="8"/>
  <c r="P193" i="8"/>
  <c r="P192" i="8"/>
  <c r="O194" i="8"/>
  <c r="O193" i="8"/>
  <c r="O192" i="8"/>
  <c r="N449" i="3"/>
  <c r="N448" i="3"/>
  <c r="N447" i="3"/>
  <c r="M449" i="3"/>
  <c r="M448" i="3"/>
  <c r="M447" i="3"/>
  <c r="E125" i="6"/>
  <c r="S449" i="3"/>
  <c r="L449" i="3"/>
  <c r="K449" i="3"/>
  <c r="J449" i="3"/>
  <c r="S448" i="3"/>
  <c r="L448" i="3"/>
  <c r="K448" i="3"/>
  <c r="J448" i="3"/>
  <c r="S447" i="3"/>
  <c r="L447" i="3"/>
  <c r="K447" i="3"/>
  <c r="J447" i="3"/>
  <c r="AP194" i="8"/>
  <c r="AP193" i="8"/>
  <c r="AP192" i="8"/>
  <c r="AH194" i="8"/>
  <c r="AH193" i="8"/>
  <c r="AH192" i="8"/>
  <c r="AF194" i="8"/>
  <c r="AF193" i="8"/>
  <c r="AF192" i="8"/>
  <c r="AB194" i="8"/>
  <c r="AA194" i="8"/>
  <c r="AB193" i="8"/>
  <c r="AA193" i="8"/>
  <c r="AB192" i="8"/>
  <c r="AA192" i="8"/>
  <c r="Y194" i="8"/>
  <c r="W194" i="8"/>
  <c r="V194" i="8"/>
  <c r="L194" i="8"/>
  <c r="K194" i="8"/>
  <c r="J194" i="8"/>
  <c r="Y192" i="8"/>
  <c r="W192" i="8"/>
  <c r="V192" i="8"/>
  <c r="L192" i="8"/>
  <c r="K192" i="8"/>
  <c r="J192" i="8"/>
  <c r="Y193" i="8"/>
  <c r="W193" i="8"/>
  <c r="V193" i="8"/>
  <c r="L193" i="8"/>
  <c r="K193" i="8"/>
  <c r="J193" i="8"/>
  <c r="BM16" i="9"/>
  <c r="BL16" i="9"/>
  <c r="BK16" i="9"/>
  <c r="AV181" i="8"/>
  <c r="AV180" i="8"/>
  <c r="AU179" i="8"/>
  <c r="O153" i="2"/>
  <c r="L153" i="2"/>
  <c r="K153" i="2"/>
  <c r="I153" i="2"/>
  <c r="H153" i="2"/>
  <c r="AU181" i="8"/>
  <c r="AU180" i="8"/>
  <c r="N446" i="3"/>
  <c r="M446" i="3"/>
  <c r="N445" i="3"/>
  <c r="M445" i="3"/>
  <c r="K446" i="3"/>
  <c r="J446" i="3"/>
  <c r="K445" i="3"/>
  <c r="J445" i="3"/>
  <c r="R446" i="3"/>
  <c r="R445" i="3"/>
  <c r="S446" i="3"/>
  <c r="S445" i="3"/>
  <c r="AH181" i="8"/>
  <c r="AH180" i="8"/>
  <c r="K70" i="5"/>
  <c r="J70" i="5"/>
  <c r="AP181" i="8"/>
  <c r="AP180" i="8"/>
  <c r="AP179" i="8"/>
  <c r="H70" i="5"/>
  <c r="G70" i="5"/>
  <c r="AF181" i="8"/>
  <c r="AF180" i="8"/>
  <c r="AF179" i="8"/>
  <c r="K88" i="4"/>
  <c r="J88" i="4"/>
  <c r="H88" i="4"/>
  <c r="G88" i="4"/>
  <c r="X181" i="8"/>
  <c r="X180" i="8"/>
  <c r="AA181" i="8"/>
  <c r="W181" i="8"/>
  <c r="W180" i="8"/>
  <c r="V181" i="8"/>
  <c r="V180" i="8"/>
  <c r="V179" i="8"/>
  <c r="P181" i="8"/>
  <c r="P180" i="8"/>
  <c r="P179" i="8"/>
  <c r="O181" i="8"/>
  <c r="O180" i="8"/>
  <c r="O179" i="8"/>
  <c r="O178" i="8"/>
  <c r="E124" i="6"/>
  <c r="N181" i="8"/>
  <c r="M181" i="8"/>
  <c r="L181" i="8"/>
  <c r="K181" i="8"/>
  <c r="J181" i="8"/>
  <c r="N180" i="8"/>
  <c r="M180" i="8"/>
  <c r="L180" i="8"/>
  <c r="K180" i="8"/>
  <c r="J180" i="8"/>
  <c r="N179" i="8"/>
  <c r="M179" i="8"/>
  <c r="L179" i="8"/>
  <c r="K179" i="8"/>
  <c r="J179" i="8"/>
  <c r="BN11" i="9"/>
  <c r="BM11" i="9"/>
  <c r="AV250" i="8"/>
  <c r="AV249" i="8"/>
  <c r="AU250" i="8"/>
  <c r="AU249" i="8"/>
  <c r="AY250" i="8"/>
  <c r="AX250" i="8"/>
  <c r="AW250" i="8"/>
  <c r="AY249" i="8"/>
  <c r="AX249" i="8"/>
  <c r="AW249" i="8"/>
  <c r="Q271" i="3"/>
  <c r="Q270" i="3"/>
  <c r="S287" i="3"/>
  <c r="R287" i="3"/>
  <c r="P287" i="3"/>
  <c r="O287" i="3"/>
  <c r="N287" i="3"/>
  <c r="M287" i="3"/>
  <c r="K287" i="3"/>
  <c r="J287" i="3"/>
  <c r="S286" i="3"/>
  <c r="R286" i="3"/>
  <c r="P286" i="3"/>
  <c r="O286" i="3"/>
  <c r="N286" i="3"/>
  <c r="M286" i="3"/>
  <c r="K286" i="3"/>
  <c r="J286" i="3"/>
  <c r="K271" i="3"/>
  <c r="J271" i="3"/>
  <c r="K270" i="3"/>
  <c r="J270" i="3"/>
  <c r="S271" i="3"/>
  <c r="S270" i="3"/>
  <c r="R271" i="3"/>
  <c r="R270" i="3"/>
  <c r="P271" i="3"/>
  <c r="O271" i="3"/>
  <c r="N271" i="3"/>
  <c r="M271" i="3"/>
  <c r="P270" i="3"/>
  <c r="O270" i="3"/>
  <c r="N270" i="3"/>
  <c r="M270" i="3"/>
  <c r="AP250" i="8"/>
  <c r="AP249" i="8"/>
  <c r="AH250" i="8"/>
  <c r="AH249" i="8"/>
  <c r="AF250" i="8"/>
  <c r="AF249" i="8"/>
  <c r="AA249" i="8"/>
  <c r="AA250" i="8"/>
  <c r="W250" i="8"/>
  <c r="W249" i="8"/>
  <c r="V250" i="8"/>
  <c r="V249" i="8"/>
  <c r="Q250" i="8"/>
  <c r="P250" i="8"/>
  <c r="Q249" i="8"/>
  <c r="P249" i="8"/>
  <c r="O250" i="8"/>
  <c r="O249" i="8"/>
  <c r="K250" i="8"/>
  <c r="J250" i="8"/>
  <c r="K249" i="8"/>
  <c r="J249" i="8"/>
  <c r="AX11" i="9"/>
  <c r="AI235" i="8"/>
  <c r="AH235" i="8"/>
  <c r="AF235" i="8"/>
  <c r="K87" i="4"/>
  <c r="J87" i="4"/>
  <c r="J84" i="4"/>
  <c r="H87" i="4"/>
  <c r="G87" i="4"/>
  <c r="K235" i="8"/>
  <c r="J235" i="8"/>
  <c r="P240" i="8"/>
  <c r="O236" i="8"/>
  <c r="O233" i="8"/>
  <c r="O234" i="8"/>
  <c r="O235" i="8"/>
  <c r="V235" i="8"/>
  <c r="AP235" i="8"/>
  <c r="AZ235" i="8"/>
  <c r="AY235" i="8"/>
  <c r="AX235" i="8"/>
  <c r="AW235" i="8"/>
  <c r="AV235" i="8"/>
  <c r="AU235" i="8"/>
  <c r="AB235" i="8"/>
  <c r="AA235" i="8"/>
  <c r="E4" i="13"/>
  <c r="D13" i="13"/>
  <c r="E5" i="13"/>
  <c r="D14" i="13"/>
  <c r="E6" i="13"/>
  <c r="D15" i="13"/>
  <c r="E3" i="13"/>
  <c r="D12" i="13"/>
  <c r="BF15" i="9"/>
  <c r="BE15" i="9"/>
  <c r="BD15" i="9"/>
  <c r="BC15" i="9"/>
  <c r="AU161" i="8"/>
  <c r="Q161" i="8"/>
  <c r="N444" i="3"/>
  <c r="S444" i="3"/>
  <c r="M444" i="3"/>
  <c r="K444" i="3"/>
  <c r="J444" i="3"/>
  <c r="AV160" i="8"/>
  <c r="AU160" i="8"/>
  <c r="AV161" i="8"/>
  <c r="AQ161" i="8"/>
  <c r="AP161" i="8"/>
  <c r="AH161" i="8"/>
  <c r="X161" i="8"/>
  <c r="W161" i="8"/>
  <c r="V161" i="8"/>
  <c r="BA161" i="8"/>
  <c r="AZ161" i="8"/>
  <c r="AY161" i="8"/>
  <c r="AX161" i="8"/>
  <c r="AW161" i="8"/>
  <c r="AU163" i="8"/>
  <c r="S443" i="3"/>
  <c r="O443" i="3"/>
  <c r="N443" i="3"/>
  <c r="M443" i="3"/>
  <c r="K443" i="3"/>
  <c r="J443" i="3"/>
  <c r="R163" i="8"/>
  <c r="E122" i="6"/>
  <c r="Q163" i="8"/>
  <c r="E121" i="6"/>
  <c r="AQ163" i="8"/>
  <c r="AP163" i="8"/>
  <c r="AH163" i="8"/>
  <c r="X163" i="8"/>
  <c r="W163" i="8"/>
  <c r="V163" i="8"/>
  <c r="BA163" i="8"/>
  <c r="AZ163" i="8"/>
  <c r="AY163" i="8"/>
  <c r="AX163" i="8"/>
  <c r="AW163" i="8"/>
  <c r="AV163" i="8"/>
  <c r="AU162" i="8"/>
  <c r="S442" i="3"/>
  <c r="M442" i="3"/>
  <c r="K442" i="3"/>
  <c r="J442" i="3"/>
  <c r="AY160" i="8"/>
  <c r="BA162" i="8"/>
  <c r="AZ162" i="8"/>
  <c r="AY162" i="8"/>
  <c r="AX162" i="8"/>
  <c r="AW162" i="8"/>
  <c r="AV162" i="8"/>
  <c r="AQ162" i="8"/>
  <c r="AP162" i="8"/>
  <c r="AH162" i="8"/>
  <c r="AH160" i="8"/>
  <c r="AB162" i="8"/>
  <c r="W162" i="8"/>
  <c r="W160" i="8"/>
  <c r="AA162" i="8"/>
  <c r="X162" i="8"/>
  <c r="V162" i="8"/>
  <c r="K163" i="8"/>
  <c r="J163" i="8"/>
  <c r="K162" i="8"/>
  <c r="J162" i="8"/>
  <c r="K161" i="8"/>
  <c r="J161" i="8"/>
  <c r="P163" i="8"/>
  <c r="O163" i="8"/>
  <c r="P162" i="8"/>
  <c r="O162" i="8"/>
  <c r="P161" i="8"/>
  <c r="O161" i="8"/>
  <c r="BB160" i="8"/>
  <c r="BA160" i="8"/>
  <c r="AZ160" i="8"/>
  <c r="AX160" i="8"/>
  <c r="AW160" i="8"/>
  <c r="AQ160" i="8"/>
  <c r="AP160" i="8"/>
  <c r="AF160" i="8"/>
  <c r="AA160" i="8"/>
  <c r="AB160" i="8"/>
  <c r="X160" i="8"/>
  <c r="V160" i="8"/>
  <c r="P160" i="8"/>
  <c r="O160" i="8"/>
  <c r="K160" i="8"/>
  <c r="J160" i="8"/>
  <c r="BH67" i="8"/>
  <c r="BH66" i="8"/>
  <c r="BH65" i="8"/>
  <c r="E119" i="6"/>
  <c r="CF7" i="9"/>
  <c r="AU67" i="8"/>
  <c r="BB67" i="8"/>
  <c r="S441" i="3"/>
  <c r="R441" i="3"/>
  <c r="M441" i="3"/>
  <c r="L441" i="3"/>
  <c r="K441" i="3"/>
  <c r="J441" i="3"/>
  <c r="S440" i="3"/>
  <c r="R440" i="3"/>
  <c r="M440" i="3"/>
  <c r="L440" i="3"/>
  <c r="K440" i="3"/>
  <c r="J440" i="3"/>
  <c r="BA67" i="8"/>
  <c r="BG67" i="8"/>
  <c r="BF67" i="8"/>
  <c r="BE67" i="8"/>
  <c r="BD67" i="8"/>
  <c r="BC67" i="8"/>
  <c r="AZ67" i="8"/>
  <c r="AY67" i="8"/>
  <c r="AX67" i="8"/>
  <c r="AW67" i="8"/>
  <c r="AV67" i="8"/>
  <c r="AH67" i="8"/>
  <c r="AF67" i="8"/>
  <c r="Y67" i="8"/>
  <c r="W67" i="8"/>
  <c r="V67" i="8"/>
  <c r="L67" i="8"/>
  <c r="K67" i="8"/>
  <c r="J67" i="8"/>
  <c r="CE7" i="9"/>
  <c r="BB66" i="8"/>
  <c r="BA66" i="8"/>
  <c r="M439" i="3"/>
  <c r="M438" i="3"/>
  <c r="M435" i="3"/>
  <c r="M437" i="3"/>
  <c r="S439" i="3"/>
  <c r="R439" i="3"/>
  <c r="L439" i="3"/>
  <c r="K439" i="3"/>
  <c r="J439" i="3"/>
  <c r="R437" i="3"/>
  <c r="S438" i="3"/>
  <c r="R438" i="3"/>
  <c r="L438" i="3"/>
  <c r="K438" i="3"/>
  <c r="J438" i="3"/>
  <c r="BB65" i="8"/>
  <c r="R435" i="3"/>
  <c r="S436" i="3"/>
  <c r="R436" i="3"/>
  <c r="M436" i="3"/>
  <c r="L436" i="3"/>
  <c r="K436" i="3"/>
  <c r="J436" i="3"/>
  <c r="BC66" i="8"/>
  <c r="BC65" i="8"/>
  <c r="AU66" i="8"/>
  <c r="S437" i="3"/>
  <c r="L437" i="3"/>
  <c r="K437" i="3"/>
  <c r="J437" i="3"/>
  <c r="BG66" i="8"/>
  <c r="BF66" i="8"/>
  <c r="BE66" i="8"/>
  <c r="BD66" i="8"/>
  <c r="AZ66" i="8"/>
  <c r="AY66" i="8"/>
  <c r="AX66" i="8"/>
  <c r="AW66" i="8"/>
  <c r="AV66" i="8"/>
  <c r="AH66" i="8"/>
  <c r="AF66" i="8"/>
  <c r="Y66" i="8"/>
  <c r="W66" i="8"/>
  <c r="V66" i="8"/>
  <c r="L66" i="8"/>
  <c r="K66" i="8"/>
  <c r="J66" i="8"/>
  <c r="CD7" i="9"/>
  <c r="AU65" i="8"/>
  <c r="S435" i="3"/>
  <c r="L435" i="3"/>
  <c r="K435" i="3"/>
  <c r="J435" i="3"/>
  <c r="AU64" i="8"/>
  <c r="BC64" i="8"/>
  <c r="BG65" i="8"/>
  <c r="BF65" i="8"/>
  <c r="BE65" i="8"/>
  <c r="AW65" i="8"/>
  <c r="AV65" i="8"/>
  <c r="BD65" i="8"/>
  <c r="BA65" i="8"/>
  <c r="AZ65" i="8"/>
  <c r="AY65" i="8"/>
  <c r="AX65" i="8"/>
  <c r="AH65" i="8"/>
  <c r="AF65" i="8"/>
  <c r="Y65" i="8"/>
  <c r="W65" i="8"/>
  <c r="V65" i="8"/>
  <c r="L65" i="8"/>
  <c r="K65" i="8"/>
  <c r="J65" i="8"/>
  <c r="R150" i="8"/>
  <c r="E120" i="6"/>
  <c r="AX15" i="9"/>
  <c r="AF158" i="8"/>
  <c r="K86" i="4"/>
  <c r="H86" i="4"/>
  <c r="G86" i="4"/>
  <c r="H60" i="4"/>
  <c r="G60" i="4"/>
  <c r="X151" i="8"/>
  <c r="X155" i="8"/>
  <c r="AZ158" i="8"/>
  <c r="AY158" i="8"/>
  <c r="AX158" i="8"/>
  <c r="AW158" i="8"/>
  <c r="AV158" i="8"/>
  <c r="AU158" i="8"/>
  <c r="AT158" i="8"/>
  <c r="AS158" i="8"/>
  <c r="AR158" i="8"/>
  <c r="AQ158" i="8"/>
  <c r="AP158" i="8"/>
  <c r="AI158" i="8"/>
  <c r="AH158" i="8"/>
  <c r="V158" i="8"/>
  <c r="V155" i="8"/>
  <c r="S158" i="8"/>
  <c r="R158" i="8"/>
  <c r="Q158" i="8"/>
  <c r="P158" i="8"/>
  <c r="O158" i="8"/>
  <c r="T158" i="8"/>
  <c r="K158" i="8"/>
  <c r="J158" i="8"/>
  <c r="AY157" i="8"/>
  <c r="AX157" i="8"/>
  <c r="AW157" i="8"/>
  <c r="AV157" i="8"/>
  <c r="T157" i="8"/>
  <c r="AA153" i="8"/>
  <c r="AW155" i="8"/>
  <c r="AX155" i="8"/>
  <c r="AU155" i="8"/>
  <c r="AX153" i="8"/>
  <c r="AV153" i="8"/>
  <c r="AU153" i="8"/>
  <c r="BA150" i="8"/>
  <c r="AZ150" i="8"/>
  <c r="AZ151" i="8"/>
  <c r="AY151" i="8"/>
  <c r="AW151" i="8"/>
  <c r="AU150" i="8"/>
  <c r="M434" i="3"/>
  <c r="S434" i="3"/>
  <c r="K434" i="3"/>
  <c r="J434" i="3"/>
  <c r="Q150" i="8"/>
  <c r="O277" i="8"/>
  <c r="O276" i="8"/>
  <c r="O275" i="8"/>
  <c r="O272" i="8"/>
  <c r="O271" i="8"/>
  <c r="O270" i="8"/>
  <c r="O269" i="8"/>
  <c r="O268" i="8"/>
  <c r="O267" i="8"/>
  <c r="P272" i="8"/>
  <c r="P271" i="8"/>
  <c r="P270" i="8"/>
  <c r="P269" i="8"/>
  <c r="P268" i="8"/>
  <c r="P267" i="8"/>
  <c r="Q266" i="8"/>
  <c r="Q265" i="8"/>
  <c r="P264" i="8"/>
  <c r="Q263" i="8"/>
  <c r="Q262" i="8"/>
  <c r="O296" i="8"/>
  <c r="O295" i="8"/>
  <c r="O293" i="8"/>
  <c r="O292" i="8"/>
  <c r="O291" i="8"/>
  <c r="O290" i="8"/>
  <c r="O286" i="8"/>
  <c r="O284" i="8"/>
  <c r="O283" i="8"/>
  <c r="O282" i="8"/>
  <c r="O281" i="8"/>
  <c r="O280" i="8"/>
  <c r="O279" i="8"/>
  <c r="P278" i="8"/>
  <c r="P277" i="8"/>
  <c r="P276" i="8"/>
  <c r="P275" i="8"/>
  <c r="P283" i="8"/>
  <c r="P284" i="8"/>
  <c r="P285" i="8"/>
  <c r="P286" i="8"/>
  <c r="O285" i="8"/>
  <c r="T22" i="9"/>
  <c r="R22" i="9"/>
  <c r="P22" i="9"/>
  <c r="O22" i="9"/>
  <c r="E118" i="6"/>
  <c r="E117" i="6"/>
  <c r="AY284" i="8"/>
  <c r="BC283" i="8"/>
  <c r="AZ282" i="8"/>
  <c r="AY281" i="8"/>
  <c r="U152" i="2"/>
  <c r="T152" i="2"/>
  <c r="S152" i="2"/>
  <c r="R152" i="2"/>
  <c r="S433" i="3"/>
  <c r="R433" i="3"/>
  <c r="O433" i="3"/>
  <c r="N433" i="3"/>
  <c r="M433" i="3"/>
  <c r="L433" i="3"/>
  <c r="K433" i="3"/>
  <c r="J433" i="3"/>
  <c r="S432" i="3"/>
  <c r="R432" i="3"/>
  <c r="P432" i="3"/>
  <c r="O432" i="3"/>
  <c r="N432" i="3"/>
  <c r="M432" i="3"/>
  <c r="K432" i="3"/>
  <c r="J432" i="3"/>
  <c r="S431" i="3"/>
  <c r="R431" i="3"/>
  <c r="N431" i="3"/>
  <c r="M431" i="3"/>
  <c r="K431" i="3"/>
  <c r="J431" i="3"/>
  <c r="O152" i="2"/>
  <c r="K152" i="2"/>
  <c r="J152" i="2"/>
  <c r="I152" i="2"/>
  <c r="H152" i="2"/>
  <c r="AW280" i="8"/>
  <c r="BA279" i="8"/>
  <c r="AZ278" i="8"/>
  <c r="BA277" i="8"/>
  <c r="BC276" i="8"/>
  <c r="BA276" i="8"/>
  <c r="BG275" i="8"/>
  <c r="BE275" i="8"/>
  <c r="BA274" i="8"/>
  <c r="BA273" i="8"/>
  <c r="AY272" i="8"/>
  <c r="AZ271" i="8"/>
  <c r="AY270" i="8"/>
  <c r="AY269" i="8"/>
  <c r="AY268" i="8"/>
  <c r="AY267" i="8"/>
  <c r="AZ274" i="8"/>
  <c r="AY274" i="8"/>
  <c r="AX274" i="8"/>
  <c r="AW274" i="8"/>
  <c r="AW298" i="8"/>
  <c r="AW296" i="8"/>
  <c r="BB283" i="8"/>
  <c r="AX281" i="8"/>
  <c r="AZ279" i="8"/>
  <c r="AZ276" i="8"/>
  <c r="BB276" i="8"/>
  <c r="BF275" i="8"/>
  <c r="BD275" i="8"/>
  <c r="AX269" i="8"/>
  <c r="U62" i="2"/>
  <c r="W63" i="2"/>
  <c r="T64" i="2"/>
  <c r="W65" i="2"/>
  <c r="W66" i="2"/>
  <c r="V65" i="2"/>
  <c r="T65" i="2"/>
  <c r="V63" i="2"/>
  <c r="AX261" i="8"/>
  <c r="AW261" i="8"/>
  <c r="AX260" i="8"/>
  <c r="AW260" i="8"/>
  <c r="AX259" i="8"/>
  <c r="AW259" i="8"/>
  <c r="AW256" i="8"/>
  <c r="AZ258" i="8"/>
  <c r="AY258" i="8"/>
  <c r="AZ257" i="8"/>
  <c r="AY257" i="8"/>
  <c r="AZ256" i="8"/>
  <c r="AY256" i="8"/>
  <c r="AX256" i="8"/>
  <c r="AZ255" i="8"/>
  <c r="AY255" i="8"/>
  <c r="AZ254" i="8"/>
  <c r="AZ253" i="8"/>
  <c r="AZ252" i="8"/>
  <c r="AY248" i="8"/>
  <c r="AY247" i="8"/>
  <c r="AY246" i="8"/>
  <c r="AZ245" i="8"/>
  <c r="AZ244" i="8"/>
  <c r="AZ243" i="8"/>
  <c r="BC242" i="8"/>
  <c r="BB242" i="8"/>
  <c r="BC241" i="8"/>
  <c r="BB241" i="8"/>
  <c r="BC240" i="8"/>
  <c r="BB240" i="8"/>
  <c r="BA239" i="8"/>
  <c r="BB239" i="8"/>
  <c r="AW238" i="8"/>
  <c r="AV238" i="8"/>
  <c r="AW237" i="8"/>
  <c r="AV237" i="8"/>
  <c r="AW236" i="8"/>
  <c r="AV236" i="8"/>
  <c r="BB232" i="8"/>
  <c r="BA232" i="8"/>
  <c r="BB231" i="8"/>
  <c r="BA231" i="8"/>
  <c r="BC230" i="8"/>
  <c r="BB230" i="8"/>
  <c r="AZ230" i="8"/>
  <c r="AY230" i="8"/>
  <c r="AX225" i="8"/>
  <c r="AW225" i="8"/>
  <c r="AX224" i="8"/>
  <c r="AW224" i="8"/>
  <c r="AX223" i="8"/>
  <c r="AW223" i="8"/>
  <c r="BC222" i="8"/>
  <c r="BB222" i="8"/>
  <c r="BA222" i="8"/>
  <c r="AZ222" i="8"/>
  <c r="AX202" i="8"/>
  <c r="BB185" i="8"/>
  <c r="BB184" i="8"/>
  <c r="BB183" i="8"/>
  <c r="BA182" i="8"/>
  <c r="AW178" i="8"/>
  <c r="S430" i="3"/>
  <c r="R430" i="3"/>
  <c r="N430" i="3"/>
  <c r="M430" i="3"/>
  <c r="K430" i="3"/>
  <c r="J430" i="3"/>
  <c r="AV171" i="8"/>
  <c r="AW167" i="8"/>
  <c r="AV167" i="8"/>
  <c r="BA166" i="8"/>
  <c r="AZ166" i="8"/>
  <c r="AY166" i="8"/>
  <c r="AX166" i="8"/>
  <c r="AZ170" i="8"/>
  <c r="AY170" i="8"/>
  <c r="AX170" i="8"/>
  <c r="AX165" i="8"/>
  <c r="AW164" i="8"/>
  <c r="AW159" i="8"/>
  <c r="AW156" i="8"/>
  <c r="AV154" i="8"/>
  <c r="AV152" i="8"/>
  <c r="AW153" i="8"/>
  <c r="BE149" i="8"/>
  <c r="BD149" i="8"/>
  <c r="BC149" i="8"/>
  <c r="BB149" i="8"/>
  <c r="BE148" i="8"/>
  <c r="BD148" i="8"/>
  <c r="BC148" i="8"/>
  <c r="BB148" i="8"/>
  <c r="BE147" i="8"/>
  <c r="BD147" i="8"/>
  <c r="BC147" i="8"/>
  <c r="BB147" i="8"/>
  <c r="BC146" i="8"/>
  <c r="BB146" i="8"/>
  <c r="BA146" i="8"/>
  <c r="AZ146" i="8"/>
  <c r="BC145" i="8"/>
  <c r="BB145" i="8"/>
  <c r="BA145" i="8"/>
  <c r="AZ145" i="8"/>
  <c r="BC144" i="8"/>
  <c r="BB144" i="8"/>
  <c r="BA144" i="8"/>
  <c r="AZ144" i="8"/>
  <c r="BA129" i="8"/>
  <c r="AX128" i="8"/>
  <c r="AX127" i="8"/>
  <c r="AY126" i="8"/>
  <c r="AX125" i="8"/>
  <c r="AY111" i="8"/>
  <c r="AX124" i="8"/>
  <c r="S359" i="3"/>
  <c r="N359" i="3"/>
  <c r="M359" i="3"/>
  <c r="K359" i="3"/>
  <c r="J359" i="3"/>
  <c r="AW123" i="8"/>
  <c r="BC123" i="8"/>
  <c r="BB123" i="8"/>
  <c r="P124" i="8"/>
  <c r="O124" i="8"/>
  <c r="AX122" i="8"/>
  <c r="AW121" i="8"/>
  <c r="AV121" i="8"/>
  <c r="AX119" i="8"/>
  <c r="AX118" i="8"/>
  <c r="AW118" i="8"/>
  <c r="AV118" i="8"/>
  <c r="AU118" i="8"/>
  <c r="AX117" i="8"/>
  <c r="Y71" i="2"/>
  <c r="X73" i="2"/>
  <c r="Y74" i="2"/>
  <c r="AX110" i="8"/>
  <c r="AZ109" i="8"/>
  <c r="AX109" i="8"/>
  <c r="AY109" i="8"/>
  <c r="AW109" i="8"/>
  <c r="AV109" i="8"/>
  <c r="BF108" i="8"/>
  <c r="BE108" i="8"/>
  <c r="BD108" i="8"/>
  <c r="BB108" i="8"/>
  <c r="BA108" i="8"/>
  <c r="AZ108" i="8"/>
  <c r="AY108" i="8"/>
  <c r="BE105" i="8"/>
  <c r="BD105" i="8"/>
  <c r="BC105" i="8"/>
  <c r="BB105" i="8"/>
  <c r="BF104" i="8"/>
  <c r="BE104" i="8"/>
  <c r="BD104" i="8"/>
  <c r="BC104" i="8"/>
  <c r="AY100" i="8"/>
  <c r="BE101" i="8"/>
  <c r="BD101" i="8"/>
  <c r="BC101" i="8"/>
  <c r="BB101" i="8"/>
  <c r="AY97" i="8"/>
  <c r="BB96" i="8"/>
  <c r="BA95" i="8"/>
  <c r="AZ94" i="8"/>
  <c r="AY93" i="8"/>
  <c r="BD90" i="8"/>
  <c r="BC90" i="8"/>
  <c r="BB90" i="8"/>
  <c r="BA90" i="8"/>
  <c r="R177" i="3"/>
  <c r="R176" i="3"/>
  <c r="O177" i="3"/>
  <c r="O176" i="3"/>
  <c r="M9" i="3"/>
  <c r="M179" i="3"/>
  <c r="M178" i="3"/>
  <c r="M177" i="3"/>
  <c r="M176" i="3"/>
  <c r="BD81" i="8"/>
  <c r="BC81" i="8"/>
  <c r="BB81" i="8"/>
  <c r="BA81" i="8"/>
  <c r="BE80" i="8"/>
  <c r="BD80" i="8"/>
  <c r="BC80" i="8"/>
  <c r="BB80" i="8"/>
  <c r="BD79" i="8"/>
  <c r="BC79" i="8"/>
  <c r="AW78" i="8"/>
  <c r="AV78" i="8"/>
  <c r="AX77" i="8"/>
  <c r="AW77" i="8"/>
  <c r="AW76" i="8"/>
  <c r="AV76" i="8"/>
  <c r="AX75" i="8"/>
  <c r="AW75" i="8"/>
  <c r="BB74" i="8"/>
  <c r="BA74" i="8"/>
  <c r="BC58" i="8"/>
  <c r="BB58" i="8"/>
  <c r="BG64" i="8"/>
  <c r="BF64" i="8"/>
  <c r="BG63" i="8"/>
  <c r="BF63" i="8"/>
  <c r="BG62" i="8"/>
  <c r="BF62" i="8"/>
  <c r="BG61" i="8"/>
  <c r="BF61" i="8"/>
  <c r="BG60" i="8"/>
  <c r="BF60" i="8"/>
  <c r="BG59" i="8"/>
  <c r="BF59" i="8"/>
  <c r="BG57" i="8"/>
  <c r="BF57" i="8"/>
  <c r="BG56" i="8"/>
  <c r="BF56" i="8"/>
  <c r="BD55" i="8"/>
  <c r="BC55" i="8"/>
  <c r="BD54" i="8"/>
  <c r="BC54" i="8"/>
  <c r="BD53" i="8"/>
  <c r="BC53" i="8"/>
  <c r="BF52" i="8"/>
  <c r="BE52" i="8"/>
  <c r="BG51" i="8"/>
  <c r="BF51" i="8"/>
  <c r="BF50" i="8"/>
  <c r="BE50" i="8"/>
  <c r="BE49" i="8"/>
  <c r="BD49" i="8"/>
  <c r="BE48" i="8"/>
  <c r="BD48" i="8"/>
  <c r="BD47" i="8"/>
  <c r="BC47" i="8"/>
  <c r="BC46" i="8"/>
  <c r="BB46" i="8"/>
  <c r="BB45" i="8"/>
  <c r="BA45" i="8"/>
  <c r="AZ44" i="8"/>
  <c r="AY44" i="8"/>
  <c r="AZ43" i="8"/>
  <c r="AY43" i="8"/>
  <c r="BD42" i="8"/>
  <c r="BC42" i="8"/>
  <c r="BD41" i="8"/>
  <c r="BC41" i="8"/>
  <c r="AZ40" i="8"/>
  <c r="AY40" i="8"/>
  <c r="AY39" i="8"/>
  <c r="AX39" i="8"/>
  <c r="AY38" i="8"/>
  <c r="AX38" i="8"/>
  <c r="AW29" i="8"/>
  <c r="AV29" i="8"/>
  <c r="AW27" i="8"/>
  <c r="AV27" i="8"/>
  <c r="AW26" i="8"/>
  <c r="AV26" i="8"/>
  <c r="AW25" i="8"/>
  <c r="AV25" i="8"/>
  <c r="BD36" i="8"/>
  <c r="BC36" i="8"/>
  <c r="BD37" i="8"/>
  <c r="BC37" i="8"/>
  <c r="BC35" i="8"/>
  <c r="BB35" i="8"/>
  <c r="BC34" i="8"/>
  <c r="BB34" i="8"/>
  <c r="BC33" i="8"/>
  <c r="BB33" i="8"/>
  <c r="BB32" i="8"/>
  <c r="BA32" i="8"/>
  <c r="BA31" i="8"/>
  <c r="BB31" i="8"/>
  <c r="AW30" i="8"/>
  <c r="AV30" i="8"/>
  <c r="AW28" i="8"/>
  <c r="AV28" i="8"/>
  <c r="AW24" i="8"/>
  <c r="AV24" i="8"/>
  <c r="AW23" i="8"/>
  <c r="AV23" i="8"/>
  <c r="AW22" i="8"/>
  <c r="AV22" i="8"/>
  <c r="AW21" i="8"/>
  <c r="AW20" i="8"/>
  <c r="AW19" i="8"/>
  <c r="AV21" i="8"/>
  <c r="AV20" i="8"/>
  <c r="AV19" i="8"/>
  <c r="BB18" i="8"/>
  <c r="BA18" i="8"/>
  <c r="AZ18" i="8"/>
  <c r="AY18" i="8"/>
  <c r="BA17" i="8"/>
  <c r="AZ17" i="8"/>
  <c r="BB16" i="8"/>
  <c r="BA16" i="8"/>
  <c r="AY17" i="8"/>
  <c r="AV11" i="8"/>
  <c r="AV9" i="8"/>
  <c r="Z70" i="2"/>
  <c r="BC7" i="8"/>
  <c r="BB7" i="8"/>
  <c r="AZ7" i="8"/>
  <c r="AX5" i="8"/>
  <c r="AW5" i="8"/>
  <c r="AV5" i="8"/>
  <c r="Y46" i="2"/>
  <c r="X44" i="2"/>
  <c r="Y43" i="2"/>
  <c r="U12" i="2"/>
  <c r="R12" i="2"/>
  <c r="S12" i="2"/>
  <c r="T12" i="2"/>
  <c r="O12" i="2"/>
  <c r="K12" i="2"/>
  <c r="J12" i="2"/>
  <c r="I12" i="2"/>
  <c r="H12" i="2"/>
  <c r="U11" i="2"/>
  <c r="T11" i="2"/>
  <c r="S11" i="2"/>
  <c r="R11" i="2"/>
  <c r="S429" i="3"/>
  <c r="R429" i="3"/>
  <c r="N429" i="3"/>
  <c r="M429" i="3"/>
  <c r="J429" i="3"/>
  <c r="S428" i="3"/>
  <c r="R428" i="3"/>
  <c r="N428" i="3"/>
  <c r="M428" i="3"/>
  <c r="K428" i="3"/>
  <c r="J428" i="3"/>
  <c r="S427" i="3"/>
  <c r="R427" i="3"/>
  <c r="O427" i="3"/>
  <c r="N427" i="3"/>
  <c r="M427" i="3"/>
  <c r="L427" i="3"/>
  <c r="K427" i="3"/>
  <c r="J427" i="3"/>
  <c r="S426" i="3"/>
  <c r="R426" i="3"/>
  <c r="P426" i="3"/>
  <c r="O426" i="3"/>
  <c r="N426" i="3"/>
  <c r="M426" i="3"/>
  <c r="K426" i="3"/>
  <c r="J426" i="3"/>
  <c r="S425" i="3"/>
  <c r="R425" i="3"/>
  <c r="N425" i="3"/>
  <c r="M425" i="3"/>
  <c r="K425" i="3"/>
  <c r="J425" i="3"/>
  <c r="S424" i="3"/>
  <c r="R424" i="3"/>
  <c r="N424" i="3"/>
  <c r="M424" i="3"/>
  <c r="J424" i="3"/>
  <c r="S421" i="3"/>
  <c r="S420" i="3"/>
  <c r="J423" i="3"/>
  <c r="K421" i="3"/>
  <c r="J421" i="3"/>
  <c r="S423" i="3"/>
  <c r="R423" i="3"/>
  <c r="N423" i="3"/>
  <c r="M423" i="3"/>
  <c r="K423" i="3"/>
  <c r="S422" i="3"/>
  <c r="R422" i="3"/>
  <c r="O422" i="3"/>
  <c r="N422" i="3"/>
  <c r="M422" i="3"/>
  <c r="L422" i="3"/>
  <c r="K422" i="3"/>
  <c r="J422" i="3"/>
  <c r="R421" i="3"/>
  <c r="P421" i="3"/>
  <c r="O421" i="3"/>
  <c r="N421" i="3"/>
  <c r="M421" i="3"/>
  <c r="R420" i="3"/>
  <c r="N420" i="3"/>
  <c r="M420" i="3"/>
  <c r="K420" i="3"/>
  <c r="J420" i="3"/>
  <c r="O11" i="2"/>
  <c r="K11" i="2"/>
  <c r="J11" i="2"/>
  <c r="I11" i="2"/>
  <c r="H11" i="2"/>
  <c r="O381" i="3"/>
  <c r="R381" i="3"/>
  <c r="R165" i="3"/>
  <c r="N165" i="3"/>
  <c r="N156" i="3"/>
  <c r="R156" i="3"/>
  <c r="R17" i="3"/>
  <c r="M17" i="3"/>
  <c r="E116" i="6"/>
  <c r="U10" i="2"/>
  <c r="I10" i="2"/>
  <c r="J10" i="2"/>
  <c r="T10" i="2"/>
  <c r="S10" i="2"/>
  <c r="R10" i="2"/>
  <c r="O10" i="2"/>
  <c r="K10" i="2"/>
  <c r="H10" i="2"/>
  <c r="K9" i="2"/>
  <c r="AY271" i="8"/>
  <c r="AV5" i="9"/>
  <c r="AU5" i="9"/>
  <c r="AT5" i="9"/>
  <c r="AS5" i="9"/>
  <c r="AR5" i="9"/>
  <c r="X3" i="9"/>
  <c r="U4" i="9"/>
  <c r="M4" i="9"/>
  <c r="N4" i="9"/>
  <c r="H4" i="9"/>
  <c r="BJ16" i="9"/>
  <c r="AA178" i="8"/>
  <c r="P263" i="8"/>
  <c r="P265" i="8"/>
  <c r="Q177" i="8"/>
  <c r="E115" i="6"/>
  <c r="AD173" i="8"/>
  <c r="AF178" i="8"/>
  <c r="K85" i="4"/>
  <c r="I85" i="4"/>
  <c r="H85" i="4"/>
  <c r="G85" i="4"/>
  <c r="AV178" i="8"/>
  <c r="AU178" i="8"/>
  <c r="AP178" i="8"/>
  <c r="AH178" i="8"/>
  <c r="X178" i="8"/>
  <c r="V178" i="8"/>
  <c r="N178" i="8"/>
  <c r="M178" i="8"/>
  <c r="L178" i="8"/>
  <c r="K178" i="8"/>
  <c r="J178" i="8"/>
  <c r="AC173" i="8"/>
  <c r="AB173" i="8"/>
  <c r="AB170" i="8"/>
  <c r="AA170" i="8"/>
  <c r="AA166" i="8"/>
  <c r="AD175" i="8"/>
  <c r="AC175" i="8"/>
  <c r="AC174" i="8"/>
  <c r="AB174" i="8"/>
  <c r="AB171" i="8"/>
  <c r="AA171" i="8"/>
  <c r="AB167" i="8"/>
  <c r="AA167" i="8"/>
  <c r="AB165" i="8"/>
  <c r="AA165" i="8"/>
  <c r="AV165" i="8"/>
  <c r="S419" i="3"/>
  <c r="M419" i="3"/>
  <c r="K419" i="3"/>
  <c r="J167" i="8"/>
  <c r="L419" i="3"/>
  <c r="M166" i="8"/>
  <c r="J419" i="3"/>
  <c r="K165" i="8"/>
  <c r="R107" i="8"/>
  <c r="R106" i="8"/>
  <c r="R105" i="8"/>
  <c r="R104" i="8"/>
  <c r="P96" i="8"/>
  <c r="P95" i="8"/>
  <c r="P92" i="8"/>
  <c r="P91" i="8"/>
  <c r="Q90" i="8"/>
  <c r="R89" i="8"/>
  <c r="R88" i="8"/>
  <c r="R87" i="8"/>
  <c r="R86" i="8"/>
  <c r="P113" i="8"/>
  <c r="P111" i="8"/>
  <c r="P110" i="8"/>
  <c r="P109" i="8"/>
  <c r="O107" i="8"/>
  <c r="O106" i="8"/>
  <c r="O105" i="8"/>
  <c r="O104" i="8"/>
  <c r="O96" i="8"/>
  <c r="O95" i="8"/>
  <c r="O92" i="8"/>
  <c r="O91" i="8"/>
  <c r="O90" i="8"/>
  <c r="O89" i="8"/>
  <c r="O88" i="8"/>
  <c r="O87" i="8"/>
  <c r="O86" i="8"/>
  <c r="R84" i="8"/>
  <c r="R83" i="8"/>
  <c r="R82" i="8"/>
  <c r="R81" i="8"/>
  <c r="R80" i="8"/>
  <c r="O84" i="8"/>
  <c r="O83" i="8"/>
  <c r="O82" i="8"/>
  <c r="O81" i="8"/>
  <c r="O80" i="8"/>
  <c r="AY155" i="8"/>
  <c r="AX151" i="8"/>
  <c r="AY150" i="8"/>
  <c r="AX150" i="8"/>
  <c r="AW150" i="8"/>
  <c r="AV151" i="8"/>
  <c r="S418" i="3"/>
  <c r="K418" i="3"/>
  <c r="J418" i="3"/>
  <c r="M418" i="3"/>
  <c r="P259" i="8"/>
  <c r="O261" i="8"/>
  <c r="O260" i="8"/>
  <c r="O259" i="8"/>
  <c r="O258" i="8"/>
  <c r="O257" i="8"/>
  <c r="O256" i="8"/>
  <c r="M259" i="8"/>
  <c r="N259" i="8"/>
  <c r="L259" i="8"/>
  <c r="W296" i="8"/>
  <c r="AF73" i="8"/>
  <c r="AF72" i="8"/>
  <c r="AF71" i="8"/>
  <c r="AF69" i="8"/>
  <c r="AF70" i="8"/>
  <c r="N129" i="8"/>
  <c r="M129" i="8"/>
  <c r="N128" i="8"/>
  <c r="M128" i="8"/>
  <c r="N127" i="8"/>
  <c r="M127" i="8"/>
  <c r="N126" i="8"/>
  <c r="M126" i="8"/>
  <c r="N125" i="8"/>
  <c r="M125" i="8"/>
  <c r="AU78" i="8"/>
  <c r="AU29" i="8"/>
  <c r="V78" i="8"/>
  <c r="AA77" i="8"/>
  <c r="AA78" i="8"/>
  <c r="X78" i="8"/>
  <c r="AI77" i="8"/>
  <c r="K12" i="5"/>
  <c r="J12" i="5"/>
  <c r="I12" i="5"/>
  <c r="H12" i="5"/>
  <c r="G12" i="5"/>
  <c r="AI78" i="8"/>
  <c r="K11" i="5"/>
  <c r="J11" i="5"/>
  <c r="I11" i="5"/>
  <c r="H11" i="5"/>
  <c r="G11" i="5"/>
  <c r="AH78" i="8"/>
  <c r="AF78" i="8"/>
  <c r="O78" i="8"/>
  <c r="L78" i="8"/>
  <c r="K78" i="8"/>
  <c r="J78" i="8"/>
  <c r="L12" i="9"/>
  <c r="K12" i="9"/>
  <c r="E80" i="1"/>
  <c r="F81" i="1"/>
  <c r="E81" i="1"/>
  <c r="F80" i="1"/>
  <c r="AW222" i="8"/>
  <c r="AW221" i="8"/>
  <c r="S417" i="3"/>
  <c r="R417" i="3"/>
  <c r="O417" i="3"/>
  <c r="N417" i="3"/>
  <c r="M417" i="3"/>
  <c r="K417" i="3"/>
  <c r="J417" i="3"/>
  <c r="AV220" i="8"/>
  <c r="AQ220" i="8"/>
  <c r="S416" i="3"/>
  <c r="R416" i="3"/>
  <c r="O416" i="3"/>
  <c r="N416" i="3"/>
  <c r="M416" i="3"/>
  <c r="L416" i="3"/>
  <c r="K416" i="3"/>
  <c r="J416" i="3"/>
  <c r="AW220" i="8"/>
  <c r="AQ218" i="8"/>
  <c r="AV219" i="8"/>
  <c r="S415" i="3"/>
  <c r="R415" i="3"/>
  <c r="O415" i="3"/>
  <c r="N415" i="3"/>
  <c r="M415" i="3"/>
  <c r="L415" i="3"/>
  <c r="K415" i="3"/>
  <c r="J415" i="3"/>
  <c r="AW219" i="8"/>
  <c r="AV218" i="8"/>
  <c r="S414" i="3"/>
  <c r="R414" i="3"/>
  <c r="O414" i="3"/>
  <c r="N414" i="3"/>
  <c r="M414" i="3"/>
  <c r="L414" i="3"/>
  <c r="K414" i="3"/>
  <c r="J414" i="3"/>
  <c r="AW218" i="8"/>
  <c r="AY217" i="8"/>
  <c r="AW216" i="8"/>
  <c r="AW215" i="8"/>
  <c r="AW214" i="8"/>
  <c r="S413" i="3"/>
  <c r="R413" i="3"/>
  <c r="O413" i="3"/>
  <c r="N413" i="3"/>
  <c r="M413" i="3"/>
  <c r="K413" i="3"/>
  <c r="J413" i="3"/>
  <c r="AV213" i="8"/>
  <c r="AQ213" i="8"/>
  <c r="O412" i="3"/>
  <c r="S412" i="3"/>
  <c r="R412" i="3"/>
  <c r="N412" i="3"/>
  <c r="M412" i="3"/>
  <c r="L412" i="3"/>
  <c r="K412" i="3"/>
  <c r="J412" i="3"/>
  <c r="AW213" i="8"/>
  <c r="AW212" i="8"/>
  <c r="AW211" i="8"/>
  <c r="S411" i="3"/>
  <c r="R411" i="3"/>
  <c r="O411" i="3"/>
  <c r="N411" i="3"/>
  <c r="M411" i="3"/>
  <c r="K411" i="3"/>
  <c r="J411" i="3"/>
  <c r="AW210" i="8"/>
  <c r="AW209" i="8"/>
  <c r="AW208" i="8"/>
  <c r="AW207" i="8"/>
  <c r="AW206" i="8"/>
  <c r="R128" i="3"/>
  <c r="R129" i="3"/>
  <c r="N128" i="3"/>
  <c r="N129" i="3"/>
  <c r="R134" i="3"/>
  <c r="N134" i="3"/>
  <c r="R138" i="3"/>
  <c r="R139" i="3"/>
  <c r="N138" i="3"/>
  <c r="N139" i="3"/>
  <c r="R140" i="3"/>
  <c r="N140" i="3"/>
  <c r="R141" i="3"/>
  <c r="N141" i="3"/>
  <c r="R151" i="3"/>
  <c r="R152" i="3"/>
  <c r="R153" i="3"/>
  <c r="R154" i="3"/>
  <c r="N153" i="3"/>
  <c r="N152" i="3"/>
  <c r="N151" i="3"/>
  <c r="N154" i="3"/>
  <c r="O165" i="3"/>
  <c r="O156" i="3"/>
  <c r="R166" i="3"/>
  <c r="O174" i="3"/>
  <c r="R174" i="3"/>
  <c r="E114" i="6"/>
  <c r="R180" i="3"/>
  <c r="S410" i="3"/>
  <c r="R410" i="3"/>
  <c r="O410" i="3"/>
  <c r="N410" i="3"/>
  <c r="M410" i="3"/>
  <c r="K410" i="3"/>
  <c r="J410" i="3"/>
  <c r="O11" i="9"/>
  <c r="N11" i="9"/>
  <c r="Q21" i="9"/>
  <c r="P19" i="9"/>
  <c r="P18" i="9"/>
  <c r="N17" i="9"/>
  <c r="O16" i="9"/>
  <c r="Q15" i="9"/>
  <c r="O14" i="9"/>
  <c r="O13" i="9"/>
  <c r="P12" i="9"/>
  <c r="Q9" i="9"/>
  <c r="P8" i="9"/>
  <c r="N7" i="9"/>
  <c r="R6" i="9"/>
  <c r="O3" i="9"/>
  <c r="O10" i="9"/>
  <c r="P283" i="3"/>
  <c r="P285" i="3"/>
  <c r="P284" i="3"/>
  <c r="P282" i="3"/>
  <c r="P281" i="3"/>
  <c r="P280" i="3"/>
  <c r="P279" i="3"/>
  <c r="Q278" i="3"/>
  <c r="Q277" i="3"/>
  <c r="Q276" i="3"/>
  <c r="R285" i="3"/>
  <c r="R284" i="3"/>
  <c r="R282" i="3"/>
  <c r="R281" i="3"/>
  <c r="R280" i="3"/>
  <c r="R279" i="3"/>
  <c r="R278" i="3"/>
  <c r="R277" i="3"/>
  <c r="R276" i="3"/>
  <c r="Q261" i="3"/>
  <c r="P261" i="3"/>
  <c r="Q262" i="3"/>
  <c r="P262" i="3"/>
  <c r="Q263" i="3"/>
  <c r="P263" i="3"/>
  <c r="Q264" i="3"/>
  <c r="P264" i="3"/>
  <c r="Q265" i="3"/>
  <c r="P265" i="3"/>
  <c r="Q266" i="3"/>
  <c r="P266" i="3"/>
  <c r="P273" i="3"/>
  <c r="O273" i="3"/>
  <c r="P272" i="3"/>
  <c r="O272" i="3"/>
  <c r="P269" i="3"/>
  <c r="O269" i="3"/>
  <c r="O268" i="3"/>
  <c r="P268" i="3"/>
  <c r="O267" i="3"/>
  <c r="R273" i="3"/>
  <c r="R272" i="3"/>
  <c r="R269" i="3"/>
  <c r="R268" i="3"/>
  <c r="R266" i="3"/>
  <c r="R265" i="3"/>
  <c r="R264" i="3"/>
  <c r="R263" i="3"/>
  <c r="R262" i="3"/>
  <c r="R261" i="3"/>
  <c r="P260" i="3"/>
  <c r="P256" i="3"/>
  <c r="R256" i="3"/>
  <c r="R255" i="3"/>
  <c r="P255" i="3"/>
  <c r="O256" i="3"/>
  <c r="O255" i="3"/>
  <c r="E113" i="6"/>
  <c r="E112" i="6"/>
  <c r="E111" i="6"/>
  <c r="R259" i="3"/>
  <c r="R258" i="3"/>
  <c r="N244" i="3"/>
  <c r="N243" i="3"/>
  <c r="R244" i="3"/>
  <c r="R243" i="3"/>
  <c r="R35" i="3"/>
  <c r="R34" i="3"/>
  <c r="M16" i="3"/>
  <c r="R16" i="3"/>
  <c r="R239" i="3"/>
  <c r="E94" i="6"/>
  <c r="R223" i="3"/>
  <c r="R219" i="3"/>
  <c r="R218" i="3"/>
  <c r="R217" i="3"/>
  <c r="E29" i="6"/>
  <c r="R168" i="3"/>
  <c r="E69" i="6"/>
  <c r="N3" i="9"/>
  <c r="O236" i="3"/>
  <c r="O228" i="3"/>
  <c r="N30" i="3"/>
  <c r="N20" i="3"/>
  <c r="O19" i="3"/>
  <c r="P9" i="3"/>
  <c r="N8" i="3"/>
  <c r="N406" i="3"/>
  <c r="O231" i="3"/>
  <c r="N124" i="3"/>
  <c r="N123" i="3"/>
  <c r="N122" i="3"/>
  <c r="N121" i="3"/>
  <c r="N118" i="3"/>
  <c r="N117" i="3"/>
  <c r="O116" i="3"/>
  <c r="O101" i="3"/>
  <c r="O97" i="3"/>
  <c r="N26" i="3"/>
  <c r="N25" i="3"/>
  <c r="R406" i="3"/>
  <c r="R231" i="3"/>
  <c r="R155" i="3"/>
  <c r="R142" i="3"/>
  <c r="R137" i="3"/>
  <c r="R136" i="3"/>
  <c r="R135" i="3"/>
  <c r="R124" i="3"/>
  <c r="R123" i="3"/>
  <c r="R122" i="3"/>
  <c r="R121" i="3"/>
  <c r="R118" i="3"/>
  <c r="R117" i="3"/>
  <c r="R116" i="3"/>
  <c r="R101" i="3"/>
  <c r="R97" i="3"/>
  <c r="R26" i="3"/>
  <c r="R25" i="3"/>
  <c r="R14" i="3"/>
  <c r="N14" i="3"/>
  <c r="E82" i="6"/>
  <c r="E75" i="6"/>
  <c r="E73" i="6"/>
  <c r="R371" i="3"/>
  <c r="N371" i="3"/>
  <c r="M236" i="3"/>
  <c r="M235" i="3"/>
  <c r="M228" i="3"/>
  <c r="M227" i="3"/>
  <c r="R236" i="3"/>
  <c r="R235" i="3"/>
  <c r="R228" i="3"/>
  <c r="R227" i="3"/>
  <c r="O194" i="3"/>
  <c r="R194" i="3"/>
  <c r="R30" i="3"/>
  <c r="R20" i="3"/>
  <c r="R19" i="3"/>
  <c r="R9" i="3"/>
  <c r="M30" i="3"/>
  <c r="M20" i="3"/>
  <c r="M19" i="3"/>
  <c r="M8" i="3"/>
  <c r="R8" i="3"/>
  <c r="R364" i="3"/>
  <c r="R372" i="3"/>
  <c r="R373" i="3"/>
  <c r="R374" i="3"/>
  <c r="R375" i="3"/>
  <c r="R377" i="3"/>
  <c r="R378" i="3"/>
  <c r="R379" i="3"/>
  <c r="R385" i="3"/>
  <c r="R384" i="3"/>
  <c r="R383" i="3"/>
  <c r="R382" i="3"/>
  <c r="R386" i="3"/>
  <c r="R387" i="3"/>
  <c r="R388" i="3"/>
  <c r="R389" i="3"/>
  <c r="R390" i="3"/>
  <c r="R391" i="3"/>
  <c r="R392" i="3"/>
  <c r="R393" i="3"/>
  <c r="R407" i="3"/>
  <c r="R408" i="3"/>
  <c r="R409" i="3"/>
  <c r="R349" i="3"/>
  <c r="R348" i="3"/>
  <c r="R347" i="3"/>
  <c r="R346" i="3"/>
  <c r="R345" i="3"/>
  <c r="R341" i="3"/>
  <c r="R340" i="3"/>
  <c r="R339" i="3"/>
  <c r="R338" i="3"/>
  <c r="R337" i="3"/>
  <c r="R336" i="3"/>
  <c r="R335" i="3"/>
  <c r="R334" i="3"/>
  <c r="R333" i="3"/>
  <c r="R332" i="3"/>
  <c r="R331" i="3"/>
  <c r="R330" i="3"/>
  <c r="R329" i="3"/>
  <c r="R328" i="3"/>
  <c r="R327" i="3"/>
  <c r="E101" i="6"/>
  <c r="R290" i="3"/>
  <c r="R289" i="3"/>
  <c r="R288" i="3"/>
  <c r="R252" i="3"/>
  <c r="R251" i="3"/>
  <c r="R250" i="3"/>
  <c r="R246" i="3"/>
  <c r="R245" i="3"/>
  <c r="E96" i="6"/>
  <c r="R237" i="3"/>
  <c r="R234" i="3"/>
  <c r="R233" i="3"/>
  <c r="R232" i="3"/>
  <c r="R230" i="3"/>
  <c r="R229" i="3"/>
  <c r="R226" i="3"/>
  <c r="R225" i="3"/>
  <c r="R224" i="3"/>
  <c r="R199" i="3"/>
  <c r="R198" i="3"/>
  <c r="R150" i="3"/>
  <c r="R149" i="3"/>
  <c r="R148" i="3"/>
  <c r="R147" i="3"/>
  <c r="R146" i="3"/>
  <c r="R145" i="3"/>
  <c r="R144" i="3"/>
  <c r="R143" i="3"/>
  <c r="R133" i="3"/>
  <c r="R132" i="3"/>
  <c r="R131" i="3"/>
  <c r="R130" i="3"/>
  <c r="R127" i="3"/>
  <c r="R126" i="3"/>
  <c r="R120" i="3"/>
  <c r="R119" i="3"/>
  <c r="R96" i="3"/>
  <c r="R33" i="3"/>
  <c r="R32" i="3"/>
  <c r="R31" i="3"/>
  <c r="R29" i="3"/>
  <c r="R28" i="3"/>
  <c r="R23" i="3"/>
  <c r="R22" i="3"/>
  <c r="R21" i="3"/>
  <c r="R18" i="3"/>
  <c r="R11" i="3"/>
  <c r="R7" i="3"/>
  <c r="R6" i="3"/>
  <c r="R5" i="3"/>
  <c r="E2" i="6"/>
  <c r="S3" i="3"/>
  <c r="S4" i="3"/>
  <c r="S5" i="3"/>
  <c r="S6" i="3"/>
  <c r="S7" i="3"/>
  <c r="S8" i="3"/>
  <c r="S9" i="3"/>
  <c r="S11" i="3"/>
  <c r="S14" i="3"/>
  <c r="S16" i="3"/>
  <c r="S17" i="3"/>
  <c r="S18" i="3"/>
  <c r="S19" i="3"/>
  <c r="S20" i="3"/>
  <c r="S21" i="3"/>
  <c r="S22" i="3"/>
  <c r="S23" i="3"/>
  <c r="S24" i="3"/>
  <c r="S25" i="3"/>
  <c r="S26" i="3"/>
  <c r="S28" i="3"/>
  <c r="S29" i="3"/>
  <c r="S30" i="3"/>
  <c r="S31" i="3"/>
  <c r="S32" i="3"/>
  <c r="S33" i="3"/>
  <c r="S34" i="3"/>
  <c r="S35" i="3"/>
  <c r="S36" i="3"/>
  <c r="S37" i="3"/>
  <c r="S38" i="3"/>
  <c r="S39" i="3"/>
  <c r="S40" i="3"/>
  <c r="S41" i="3"/>
  <c r="S42" i="3"/>
  <c r="S43" i="3"/>
  <c r="S44" i="3"/>
  <c r="S45" i="3"/>
  <c r="S46" i="3"/>
  <c r="S48" i="3"/>
  <c r="S49" i="3"/>
  <c r="S50" i="3"/>
  <c r="S51" i="3"/>
  <c r="S52" i="3"/>
  <c r="S53" i="3"/>
  <c r="S54" i="3"/>
  <c r="S55" i="3"/>
  <c r="S56" i="3"/>
  <c r="S57" i="3"/>
  <c r="S58" i="3"/>
  <c r="S60" i="3"/>
  <c r="S61" i="3"/>
  <c r="S62" i="3"/>
  <c r="S63" i="3"/>
  <c r="S64" i="3"/>
  <c r="S65" i="3"/>
  <c r="S66" i="3"/>
  <c r="S67" i="3"/>
  <c r="S68" i="3"/>
  <c r="S69" i="3"/>
  <c r="S70"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6" i="3"/>
  <c r="S127" i="3"/>
  <c r="S128" i="3"/>
  <c r="S129"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2" i="3"/>
  <c r="S273" i="3"/>
  <c r="S274" i="3"/>
  <c r="S275" i="3"/>
  <c r="S276" i="3"/>
  <c r="S277" i="3"/>
  <c r="S278" i="3"/>
  <c r="S279" i="3"/>
  <c r="S280" i="3"/>
  <c r="S281" i="3"/>
  <c r="S282" i="3"/>
  <c r="S283" i="3"/>
  <c r="S284" i="3"/>
  <c r="S285"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60" i="3"/>
  <c r="S361" i="3"/>
  <c r="S362" i="3"/>
  <c r="S363" i="3"/>
  <c r="S364" i="3"/>
  <c r="S365" i="3"/>
  <c r="S366" i="3"/>
  <c r="S367" i="3"/>
  <c r="S368" i="3"/>
  <c r="S369" i="3"/>
  <c r="S370" i="3"/>
  <c r="S371" i="3"/>
  <c r="S372" i="3"/>
  <c r="S373" i="3"/>
  <c r="S374" i="3"/>
  <c r="S375"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BA96" i="8"/>
  <c r="AZ95" i="8"/>
  <c r="AY94" i="8"/>
  <c r="AY92" i="8"/>
  <c r="L183" i="3"/>
  <c r="K183" i="3"/>
  <c r="J183" i="3"/>
  <c r="AU111" i="8"/>
  <c r="AI121" i="8"/>
  <c r="AI119" i="8"/>
  <c r="AI116" i="8"/>
  <c r="AI113" i="8"/>
  <c r="K28" i="5"/>
  <c r="H28" i="5"/>
  <c r="G28" i="5"/>
  <c r="K27" i="5"/>
  <c r="H27" i="5"/>
  <c r="G27" i="5"/>
  <c r="K26" i="5"/>
  <c r="H26" i="5"/>
  <c r="G26" i="5"/>
  <c r="K25" i="5"/>
  <c r="H25" i="5"/>
  <c r="G25" i="5"/>
  <c r="E110" i="6"/>
  <c r="AU7" i="9"/>
  <c r="AS7" i="9"/>
  <c r="AR7" i="9"/>
  <c r="K175" i="8"/>
  <c r="J175" i="8"/>
  <c r="K176" i="8"/>
  <c r="J176" i="8"/>
  <c r="K177" i="8"/>
  <c r="J177" i="8"/>
  <c r="K174" i="8"/>
  <c r="J174" i="8"/>
  <c r="K173" i="8"/>
  <c r="J173" i="8"/>
  <c r="K172" i="8"/>
  <c r="J172" i="8"/>
  <c r="K171" i="8"/>
  <c r="J171" i="8"/>
  <c r="K170" i="8"/>
  <c r="J170" i="8"/>
  <c r="K169" i="8"/>
  <c r="J169" i="8"/>
  <c r="K168" i="8"/>
  <c r="J168" i="8"/>
  <c r="K167" i="8"/>
  <c r="K166" i="8"/>
  <c r="J166" i="8"/>
  <c r="J165" i="8"/>
  <c r="K164" i="8"/>
  <c r="J164" i="8"/>
  <c r="J226" i="8"/>
  <c r="H19" i="9"/>
  <c r="F79" i="1"/>
  <c r="I16" i="9"/>
  <c r="H16" i="9"/>
  <c r="F78" i="1"/>
  <c r="F77" i="1"/>
  <c r="O8" i="9"/>
  <c r="E109" i="6"/>
  <c r="N8" i="9"/>
  <c r="E108" i="6"/>
  <c r="O12" i="9"/>
  <c r="E107" i="6"/>
  <c r="AY18" i="9"/>
  <c r="AX18" i="9"/>
  <c r="BC18" i="9"/>
  <c r="BE8" i="9"/>
  <c r="AU76" i="8"/>
  <c r="AU28" i="8"/>
  <c r="AI76" i="8"/>
  <c r="K10" i="5"/>
  <c r="J10" i="5"/>
  <c r="I10" i="5"/>
  <c r="H10" i="5"/>
  <c r="G10" i="5"/>
  <c r="W76" i="8"/>
  <c r="X76" i="8"/>
  <c r="V76" i="8"/>
  <c r="O76" i="8"/>
  <c r="AH76" i="8"/>
  <c r="P76" i="8"/>
  <c r="L76" i="8"/>
  <c r="K76" i="8"/>
  <c r="J76" i="8"/>
  <c r="AV13" i="9"/>
  <c r="AZ10" i="9"/>
  <c r="W284" i="8"/>
  <c r="W283" i="8"/>
  <c r="W280" i="8"/>
  <c r="W279" i="8"/>
  <c r="AD278" i="8"/>
  <c r="AD277" i="8"/>
  <c r="AD276" i="8"/>
  <c r="AD275" i="8"/>
  <c r="AB29" i="8"/>
  <c r="AA29" i="8"/>
  <c r="AA27" i="8"/>
  <c r="AA26" i="8"/>
  <c r="AB26" i="8"/>
  <c r="AB27" i="8"/>
  <c r="AY45" i="8"/>
  <c r="AX45" i="8"/>
  <c r="AW45" i="8"/>
  <c r="AV45" i="8"/>
  <c r="AZ45" i="8"/>
  <c r="AE112" i="8"/>
  <c r="X112" i="8"/>
  <c r="AW111" i="8"/>
  <c r="X120" i="8"/>
  <c r="W124" i="8"/>
  <c r="W123" i="8"/>
  <c r="W122" i="8"/>
  <c r="W114" i="8"/>
  <c r="W112" i="8"/>
  <c r="W111" i="8"/>
  <c r="W110" i="8"/>
  <c r="W109" i="8"/>
  <c r="AZ9" i="9"/>
  <c r="BL9" i="9"/>
  <c r="T128" i="2"/>
  <c r="S128" i="2"/>
  <c r="R128" i="2"/>
  <c r="P409" i="3"/>
  <c r="O409" i="3"/>
  <c r="N409" i="3"/>
  <c r="M409" i="3"/>
  <c r="P408" i="3"/>
  <c r="O408" i="3"/>
  <c r="N408" i="3"/>
  <c r="M408" i="3"/>
  <c r="P407" i="3"/>
  <c r="O407" i="3"/>
  <c r="N407" i="3"/>
  <c r="M407" i="3"/>
  <c r="L409" i="3"/>
  <c r="K409" i="3"/>
  <c r="J409" i="3"/>
  <c r="L408" i="3"/>
  <c r="K408" i="3"/>
  <c r="J408" i="3"/>
  <c r="L407" i="3"/>
  <c r="K407" i="3"/>
  <c r="J407" i="3"/>
  <c r="V56" i="2"/>
  <c r="U56" i="2"/>
  <c r="T56" i="2"/>
  <c r="S56" i="2"/>
  <c r="R56" i="2"/>
  <c r="V55" i="2"/>
  <c r="U55" i="2"/>
  <c r="T55" i="2"/>
  <c r="S55" i="2"/>
  <c r="R55" i="2"/>
  <c r="AW122" i="8"/>
  <c r="AX121" i="8"/>
  <c r="AY120" i="8"/>
  <c r="AW119" i="8"/>
  <c r="AY118" i="8"/>
  <c r="AW117" i="8"/>
  <c r="R75" i="2"/>
  <c r="K75" i="2"/>
  <c r="J75" i="2"/>
  <c r="I75" i="2"/>
  <c r="H75" i="2"/>
  <c r="Y75" i="2"/>
  <c r="X75" i="2"/>
  <c r="W75" i="2"/>
  <c r="V75" i="2"/>
  <c r="U75" i="2"/>
  <c r="T75" i="2"/>
  <c r="S75" i="2"/>
  <c r="O75" i="2"/>
  <c r="AW116" i="8"/>
  <c r="AW115" i="8"/>
  <c r="AY114" i="8"/>
  <c r="X74" i="2"/>
  <c r="W74" i="2"/>
  <c r="V74" i="2"/>
  <c r="U74" i="2"/>
  <c r="T74" i="2"/>
  <c r="S74" i="2"/>
  <c r="R74" i="2"/>
  <c r="O74" i="2"/>
  <c r="K74" i="2"/>
  <c r="J74" i="2"/>
  <c r="I74" i="2"/>
  <c r="H74" i="2"/>
  <c r="AV113" i="8"/>
  <c r="AZ112" i="8"/>
  <c r="AX111" i="8"/>
  <c r="W73" i="2"/>
  <c r="V73" i="2"/>
  <c r="U73" i="2"/>
  <c r="T73" i="2"/>
  <c r="S73" i="2"/>
  <c r="R73" i="2"/>
  <c r="O73" i="2"/>
  <c r="K73" i="2"/>
  <c r="J73" i="2"/>
  <c r="I73" i="2"/>
  <c r="H73" i="2"/>
  <c r="AW110" i="8"/>
  <c r="BA109" i="8"/>
  <c r="K72" i="2"/>
  <c r="J72" i="2"/>
  <c r="I72" i="2"/>
  <c r="H72" i="2"/>
  <c r="X72" i="2"/>
  <c r="W72" i="2"/>
  <c r="V72" i="2"/>
  <c r="U72" i="2"/>
  <c r="T72" i="2"/>
  <c r="S72" i="2"/>
  <c r="R72" i="2"/>
  <c r="O72" i="2"/>
  <c r="V67" i="2"/>
  <c r="U67" i="2"/>
  <c r="V66" i="2"/>
  <c r="U66" i="2"/>
  <c r="E8" i="13"/>
  <c r="X223" i="8"/>
  <c r="X224" i="8"/>
  <c r="X157" i="8"/>
  <c r="X77" i="8"/>
  <c r="X75" i="8"/>
  <c r="X38" i="8"/>
  <c r="X171" i="8"/>
  <c r="X174" i="8"/>
  <c r="X173" i="8"/>
  <c r="X170" i="8"/>
  <c r="X169" i="8"/>
  <c r="X117" i="8"/>
  <c r="X280" i="8"/>
  <c r="X118" i="8"/>
  <c r="X31" i="8"/>
  <c r="X122" i="8"/>
  <c r="X110" i="8"/>
  <c r="X109" i="8"/>
  <c r="X47" i="8"/>
  <c r="X279" i="8"/>
  <c r="X124" i="8"/>
  <c r="X123" i="8"/>
  <c r="X111" i="8"/>
  <c r="W298" i="8"/>
  <c r="X295" i="8"/>
  <c r="Y284" i="8"/>
  <c r="AA284" i="8"/>
  <c r="Y283" i="8"/>
  <c r="AA280" i="8"/>
  <c r="AA279" i="8"/>
  <c r="AE278" i="8"/>
  <c r="AE277" i="8"/>
  <c r="AE276" i="8"/>
  <c r="AE275" i="8"/>
  <c r="Y282" i="8"/>
  <c r="Y281" i="8"/>
  <c r="AC278" i="8"/>
  <c r="AB278" i="8"/>
  <c r="AA278" i="8"/>
  <c r="AC277" i="8"/>
  <c r="AB277" i="8"/>
  <c r="AA277" i="8"/>
  <c r="AC276" i="8"/>
  <c r="AB276" i="8"/>
  <c r="AA276" i="8"/>
  <c r="AC275" i="8"/>
  <c r="AB275" i="8"/>
  <c r="AA275" i="8"/>
  <c r="Y278" i="8"/>
  <c r="Y277" i="8"/>
  <c r="Y276" i="8"/>
  <c r="Y275" i="8"/>
  <c r="AA274" i="8"/>
  <c r="W273" i="8"/>
  <c r="Y274" i="8"/>
  <c r="Y273" i="8"/>
  <c r="Y272" i="8"/>
  <c r="Y271" i="8"/>
  <c r="Y270" i="8"/>
  <c r="Y269" i="8"/>
  <c r="Y267" i="8"/>
  <c r="AA253" i="8"/>
  <c r="AA254" i="8"/>
  <c r="AA251" i="8"/>
  <c r="AA252" i="8"/>
  <c r="AA221" i="8"/>
  <c r="W221" i="8"/>
  <c r="AA219" i="8"/>
  <c r="W219" i="8"/>
  <c r="AA218" i="8"/>
  <c r="W218" i="8"/>
  <c r="AA217" i="8"/>
  <c r="W217" i="8"/>
  <c r="AA216" i="8"/>
  <c r="W216" i="8"/>
  <c r="AA215" i="8"/>
  <c r="W215" i="8"/>
  <c r="AA212" i="8"/>
  <c r="AA211" i="8"/>
  <c r="X205" i="8"/>
  <c r="X204" i="8"/>
  <c r="X203" i="8"/>
  <c r="AC197" i="8"/>
  <c r="AB196" i="8"/>
  <c r="Y191" i="8"/>
  <c r="W185" i="8"/>
  <c r="W184" i="8"/>
  <c r="W183" i="8"/>
  <c r="X175" i="8"/>
  <c r="AI175" i="8"/>
  <c r="AA169" i="8"/>
  <c r="X167" i="8"/>
  <c r="X166" i="8"/>
  <c r="X146" i="8"/>
  <c r="X145" i="8"/>
  <c r="X144" i="8"/>
  <c r="X141" i="8"/>
  <c r="X142" i="8"/>
  <c r="W154" i="8"/>
  <c r="AA152" i="8"/>
  <c r="AA154" i="8"/>
  <c r="W152" i="8"/>
  <c r="AD129" i="8"/>
  <c r="AB123" i="8"/>
  <c r="AA123" i="8"/>
  <c r="AC120" i="8"/>
  <c r="X116" i="8"/>
  <c r="Z116" i="8"/>
  <c r="AB115" i="8"/>
  <c r="X115" i="8"/>
  <c r="X114" i="8"/>
  <c r="AB113" i="8"/>
  <c r="W102" i="8"/>
  <c r="AA100" i="8"/>
  <c r="AA99" i="8"/>
  <c r="AA98" i="8"/>
  <c r="AA97" i="8"/>
  <c r="Y100" i="8"/>
  <c r="W100" i="8"/>
  <c r="Y99" i="8"/>
  <c r="W99" i="8"/>
  <c r="Y98" i="8"/>
  <c r="W98" i="8"/>
  <c r="Y97" i="8"/>
  <c r="W97" i="8"/>
  <c r="AA96" i="8"/>
  <c r="Y96" i="8"/>
  <c r="W96" i="8"/>
  <c r="Y95" i="8"/>
  <c r="W95" i="8"/>
  <c r="Y94" i="8"/>
  <c r="W94" i="8"/>
  <c r="X86" i="8"/>
  <c r="AA81" i="8"/>
  <c r="W81" i="8"/>
  <c r="AA80" i="8"/>
  <c r="W80" i="8"/>
  <c r="W79" i="8"/>
  <c r="W74" i="8"/>
  <c r="W73" i="8"/>
  <c r="X70" i="8"/>
  <c r="Y68" i="8"/>
  <c r="W68" i="8"/>
  <c r="Y64" i="8"/>
  <c r="W64" i="8"/>
  <c r="Y63" i="8"/>
  <c r="W63" i="8"/>
  <c r="Y62" i="8"/>
  <c r="W62" i="8"/>
  <c r="Y61" i="8"/>
  <c r="W61" i="8"/>
  <c r="Y60" i="8"/>
  <c r="W60" i="8"/>
  <c r="Y59" i="8"/>
  <c r="W59" i="8"/>
  <c r="Y58" i="8"/>
  <c r="W58" i="8"/>
  <c r="Y57" i="8"/>
  <c r="W57" i="8"/>
  <c r="Y56" i="8"/>
  <c r="W56" i="8"/>
  <c r="Y55" i="8"/>
  <c r="W55" i="8"/>
  <c r="Y54" i="8"/>
  <c r="W54" i="8"/>
  <c r="Y53" i="8"/>
  <c r="W53" i="8"/>
  <c r="Y52" i="8"/>
  <c r="W52" i="8"/>
  <c r="Y51" i="8"/>
  <c r="W51" i="8"/>
  <c r="AB49" i="8"/>
  <c r="AB48" i="8"/>
  <c r="AA49" i="8"/>
  <c r="Y49" i="8"/>
  <c r="W49" i="8"/>
  <c r="Y48" i="8"/>
  <c r="W48" i="8"/>
  <c r="W47" i="8"/>
  <c r="W46" i="8"/>
  <c r="Y46" i="8"/>
  <c r="Y45" i="8"/>
  <c r="W45" i="8"/>
  <c r="W40" i="8"/>
  <c r="Y41" i="8"/>
  <c r="Y40" i="8"/>
  <c r="W35" i="8"/>
  <c r="W34" i="8"/>
  <c r="Y35" i="8"/>
  <c r="Y34" i="8"/>
  <c r="AA33" i="8"/>
  <c r="Y33" i="8"/>
  <c r="X30" i="8"/>
  <c r="AC29" i="8"/>
  <c r="AA18" i="8"/>
  <c r="AA17" i="8"/>
  <c r="AA9" i="8"/>
  <c r="AF28" i="8"/>
  <c r="AF14" i="8"/>
  <c r="AV210" i="8"/>
  <c r="AW273" i="8"/>
  <c r="AX70" i="8"/>
  <c r="AA86" i="8"/>
  <c r="O111" i="2"/>
  <c r="K111" i="2"/>
  <c r="I111" i="2"/>
  <c r="H111" i="2"/>
  <c r="H45" i="2"/>
  <c r="H43" i="2"/>
  <c r="J9" i="8"/>
  <c r="O9" i="3"/>
  <c r="E106" i="6"/>
  <c r="E105" i="6"/>
  <c r="N9" i="3"/>
  <c r="AP261" i="8"/>
  <c r="AP260" i="8"/>
  <c r="AP259" i="8"/>
  <c r="AP258" i="8"/>
  <c r="AP257" i="8"/>
  <c r="AP256" i="8"/>
  <c r="AP255" i="8"/>
  <c r="AP254" i="8"/>
  <c r="AP253" i="8"/>
  <c r="AP252" i="8"/>
  <c r="AP251" i="8"/>
  <c r="AP248" i="8"/>
  <c r="AP247" i="8"/>
  <c r="AP246" i="8"/>
  <c r="AP245" i="8"/>
  <c r="AP244" i="8"/>
  <c r="AP243" i="8"/>
  <c r="AP242" i="8"/>
  <c r="AP241" i="8"/>
  <c r="AP240" i="8"/>
  <c r="AP239" i="8"/>
  <c r="AP238" i="8"/>
  <c r="AP237" i="8"/>
  <c r="AP236" i="8"/>
  <c r="AP234" i="8"/>
  <c r="AP233" i="8"/>
  <c r="AP232" i="8"/>
  <c r="AP231" i="8"/>
  <c r="AP230" i="8"/>
  <c r="O230" i="8"/>
  <c r="AF296" i="8"/>
  <c r="I84" i="4"/>
  <c r="H84" i="4"/>
  <c r="G84" i="4"/>
  <c r="K84" i="4"/>
  <c r="J59" i="5"/>
  <c r="AF295" i="8"/>
  <c r="AF293" i="8"/>
  <c r="AF292" i="8"/>
  <c r="AF291" i="8"/>
  <c r="K83" i="4"/>
  <c r="J83" i="4"/>
  <c r="I83" i="4"/>
  <c r="H83" i="4"/>
  <c r="G83" i="4"/>
  <c r="J58" i="5"/>
  <c r="J56" i="5"/>
  <c r="AF288" i="8"/>
  <c r="AF287" i="8"/>
  <c r="AF286" i="8"/>
  <c r="BG22" i="9"/>
  <c r="AU22" i="9"/>
  <c r="AT22" i="9"/>
  <c r="BF22" i="9"/>
  <c r="BE22" i="9"/>
  <c r="BC22" i="9"/>
  <c r="BB22" i="9"/>
  <c r="BA22" i="9"/>
  <c r="AZ22" i="9"/>
  <c r="AY22" i="9"/>
  <c r="AX22" i="9"/>
  <c r="AW22" i="9"/>
  <c r="AJ298" i="8"/>
  <c r="AV298" i="8"/>
  <c r="AB290" i="8"/>
  <c r="AH298" i="8"/>
  <c r="AI298" i="8"/>
  <c r="AF298" i="8"/>
  <c r="Q298" i="8"/>
  <c r="P298" i="8"/>
  <c r="T151" i="2"/>
  <c r="K151" i="2"/>
  <c r="J151" i="2"/>
  <c r="I151" i="2"/>
  <c r="H151" i="2"/>
  <c r="M151" i="2"/>
  <c r="L151" i="2"/>
  <c r="U151" i="2"/>
  <c r="S151" i="2"/>
  <c r="R151" i="2"/>
  <c r="O151" i="2"/>
  <c r="X298" i="8"/>
  <c r="AU298" i="8"/>
  <c r="AP298" i="8"/>
  <c r="AA298" i="8"/>
  <c r="V298" i="8"/>
  <c r="O298" i="8"/>
  <c r="L298" i="8"/>
  <c r="K298" i="8"/>
  <c r="J298" i="8"/>
  <c r="AV297" i="8"/>
  <c r="W297" i="8"/>
  <c r="Q297" i="8"/>
  <c r="P297" i="8"/>
  <c r="O297" i="8"/>
  <c r="M150" i="2"/>
  <c r="W150" i="2"/>
  <c r="V150" i="2"/>
  <c r="U150" i="2"/>
  <c r="T150" i="2"/>
  <c r="S150" i="2"/>
  <c r="R150" i="2"/>
  <c r="L76" i="2"/>
  <c r="K76" i="2"/>
  <c r="L71" i="2"/>
  <c r="K71" i="2"/>
  <c r="K150" i="2"/>
  <c r="O150" i="2"/>
  <c r="J150" i="2"/>
  <c r="I150" i="2"/>
  <c r="H150" i="2"/>
  <c r="L297" i="8"/>
  <c r="K297" i="8"/>
  <c r="J297" i="8"/>
  <c r="AF297" i="8"/>
  <c r="AH297" i="8"/>
  <c r="K69" i="5"/>
  <c r="J69" i="5"/>
  <c r="I69" i="5"/>
  <c r="H69" i="5"/>
  <c r="G69" i="5"/>
  <c r="K82" i="4"/>
  <c r="J82" i="4"/>
  <c r="I82" i="4"/>
  <c r="H82" i="4"/>
  <c r="G82" i="4"/>
  <c r="AJ297" i="8"/>
  <c r="K68" i="5"/>
  <c r="J68" i="5"/>
  <c r="I68" i="5"/>
  <c r="H68" i="5"/>
  <c r="G68" i="5"/>
  <c r="AH290" i="8"/>
  <c r="K67" i="5"/>
  <c r="J67" i="5"/>
  <c r="I67" i="5"/>
  <c r="H67" i="5"/>
  <c r="G67" i="5"/>
  <c r="AI297" i="8"/>
  <c r="AA297" i="8"/>
  <c r="V297" i="8"/>
  <c r="X297" i="8"/>
  <c r="I66" i="5"/>
  <c r="H66" i="5"/>
  <c r="G66" i="5"/>
  <c r="J66" i="5"/>
  <c r="K66" i="5"/>
  <c r="AU297" i="8"/>
  <c r="AP297" i="8"/>
  <c r="AA290" i="8"/>
  <c r="AA296" i="8"/>
  <c r="W295" i="8"/>
  <c r="AU294" i="8"/>
  <c r="AP294" i="8"/>
  <c r="AH294" i="8"/>
  <c r="AF294" i="8"/>
  <c r="AA294" i="8"/>
  <c r="W294" i="8"/>
  <c r="V294" i="8"/>
  <c r="P294" i="8"/>
  <c r="O294" i="8"/>
  <c r="L294" i="8"/>
  <c r="K294" i="8"/>
  <c r="J294" i="8"/>
  <c r="AU288" i="8"/>
  <c r="M347" i="3"/>
  <c r="L347" i="3"/>
  <c r="K347" i="3"/>
  <c r="J347" i="3"/>
  <c r="AV288" i="8"/>
  <c r="AP288" i="8"/>
  <c r="AH288" i="8"/>
  <c r="AB288" i="8"/>
  <c r="AB287" i="8"/>
  <c r="AA288" i="8"/>
  <c r="X288" i="8"/>
  <c r="V288" i="8"/>
  <c r="O288" i="8"/>
  <c r="L288" i="8"/>
  <c r="K288" i="8"/>
  <c r="J288" i="8"/>
  <c r="AU287" i="8"/>
  <c r="M346" i="3"/>
  <c r="L346" i="3"/>
  <c r="K346" i="3"/>
  <c r="J346" i="3"/>
  <c r="AV287" i="8"/>
  <c r="AP287" i="8"/>
  <c r="AH287" i="8"/>
  <c r="AA287" i="8"/>
  <c r="X287" i="8"/>
  <c r="V287" i="8"/>
  <c r="O287" i="8"/>
  <c r="L287" i="8"/>
  <c r="K287" i="8"/>
  <c r="J287" i="8"/>
  <c r="Q286" i="8"/>
  <c r="Q22" i="9"/>
  <c r="E104" i="6"/>
  <c r="AP19" i="8"/>
  <c r="AP143" i="8"/>
  <c r="AP142" i="8"/>
  <c r="AP141" i="8"/>
  <c r="AP154" i="8"/>
  <c r="AP205" i="8"/>
  <c r="AP296" i="8"/>
  <c r="AP293" i="8"/>
  <c r="AP292" i="8"/>
  <c r="AP291" i="8"/>
  <c r="AP290" i="8"/>
  <c r="AP289" i="8"/>
  <c r="AP286" i="8"/>
  <c r="BK21" i="9"/>
  <c r="BL285" i="8"/>
  <c r="BK285" i="8"/>
  <c r="BJ285" i="8"/>
  <c r="BI285" i="8"/>
  <c r="BH285" i="8"/>
  <c r="BG285" i="8"/>
  <c r="BF285" i="8"/>
  <c r="BE285" i="8"/>
  <c r="BD285" i="8"/>
  <c r="BC285" i="8"/>
  <c r="BB285" i="8"/>
  <c r="BA285" i="8"/>
  <c r="AZ285" i="8"/>
  <c r="AY285" i="8"/>
  <c r="AX285" i="8"/>
  <c r="AW285" i="8"/>
  <c r="AV285" i="8"/>
  <c r="AU285" i="8"/>
  <c r="AH285" i="8"/>
  <c r="AF65" i="5"/>
  <c r="AE65" i="5"/>
  <c r="AD65" i="5"/>
  <c r="AC65" i="5"/>
  <c r="AB65" i="5"/>
  <c r="AA65" i="5"/>
  <c r="Z65" i="5"/>
  <c r="Y65" i="5"/>
  <c r="X65" i="5"/>
  <c r="W65" i="5"/>
  <c r="V65" i="5"/>
  <c r="U65" i="5"/>
  <c r="T65" i="5"/>
  <c r="S65" i="5"/>
  <c r="R65" i="5"/>
  <c r="Q65" i="5"/>
  <c r="P65" i="5"/>
  <c r="AD285" i="8"/>
  <c r="O65" i="5"/>
  <c r="K65" i="5"/>
  <c r="J65" i="5"/>
  <c r="L142" i="2"/>
  <c r="K142" i="2"/>
  <c r="I65" i="5"/>
  <c r="H65" i="5"/>
  <c r="G65" i="5"/>
  <c r="AC285" i="8"/>
  <c r="V149" i="2"/>
  <c r="U149" i="2"/>
  <c r="T149" i="2"/>
  <c r="S149" i="2"/>
  <c r="R149" i="2"/>
  <c r="O149" i="2"/>
  <c r="K149" i="2"/>
  <c r="L149" i="2"/>
  <c r="J149" i="2"/>
  <c r="I149" i="2"/>
  <c r="H149" i="2"/>
  <c r="T148" i="2"/>
  <c r="S148" i="2"/>
  <c r="R148" i="2"/>
  <c r="O148" i="2"/>
  <c r="M148" i="2"/>
  <c r="L148" i="2"/>
  <c r="K148" i="2"/>
  <c r="J148" i="2"/>
  <c r="I148" i="2"/>
  <c r="H148" i="2"/>
  <c r="U136" i="2"/>
  <c r="M307" i="3"/>
  <c r="L307" i="3"/>
  <c r="K307" i="3"/>
  <c r="J307" i="3"/>
  <c r="N306" i="3"/>
  <c r="N308" i="3"/>
  <c r="N309" i="3"/>
  <c r="N310" i="3"/>
  <c r="N311" i="3"/>
  <c r="N312" i="3"/>
  <c r="N313" i="3"/>
  <c r="N314" i="3"/>
  <c r="N315" i="3"/>
  <c r="N316" i="3"/>
  <c r="N317" i="3"/>
  <c r="N318" i="3"/>
  <c r="N319" i="3"/>
  <c r="N320" i="3"/>
  <c r="N321" i="3"/>
  <c r="N322" i="3"/>
  <c r="N323" i="3"/>
  <c r="N324" i="3"/>
  <c r="N325" i="3"/>
  <c r="N326" i="3"/>
  <c r="T136" i="2"/>
  <c r="S136" i="2"/>
  <c r="R136" i="2"/>
  <c r="O136" i="2"/>
  <c r="M136" i="2"/>
  <c r="L136" i="2"/>
  <c r="K136" i="2"/>
  <c r="J136" i="2"/>
  <c r="I136" i="2"/>
  <c r="H136" i="2"/>
  <c r="AB285" i="8"/>
  <c r="AA285" i="8"/>
  <c r="AP285" i="8"/>
  <c r="V285" i="8"/>
  <c r="Q285" i="8"/>
  <c r="E58" i="6"/>
  <c r="E14" i="6"/>
  <c r="L285" i="8"/>
  <c r="K285" i="8"/>
  <c r="J285" i="8"/>
  <c r="M147" i="2"/>
  <c r="M146" i="2"/>
  <c r="M145" i="2"/>
  <c r="M144" i="2"/>
  <c r="M143" i="2"/>
  <c r="M142" i="2"/>
  <c r="M141" i="2"/>
  <c r="M140" i="2"/>
  <c r="M139" i="2"/>
  <c r="M138" i="2"/>
  <c r="M137" i="2"/>
  <c r="M135" i="2"/>
  <c r="M134" i="2"/>
  <c r="M133" i="2"/>
  <c r="M132" i="2"/>
  <c r="T147" i="2"/>
  <c r="S147" i="2"/>
  <c r="R147" i="2"/>
  <c r="O147" i="2"/>
  <c r="L147" i="2"/>
  <c r="K147" i="2"/>
  <c r="J147" i="2"/>
  <c r="I147" i="2"/>
  <c r="H147" i="2"/>
  <c r="T146" i="2"/>
  <c r="S146" i="2"/>
  <c r="R146" i="2"/>
  <c r="O146" i="2"/>
  <c r="L146" i="2"/>
  <c r="K146" i="2"/>
  <c r="J146" i="2"/>
  <c r="I146" i="2"/>
  <c r="H146" i="2"/>
  <c r="T145" i="2"/>
  <c r="S145" i="2"/>
  <c r="R145" i="2"/>
  <c r="O145" i="2"/>
  <c r="L145" i="2"/>
  <c r="K145" i="2"/>
  <c r="J145" i="2"/>
  <c r="I145" i="2"/>
  <c r="H145" i="2"/>
  <c r="T144" i="2"/>
  <c r="S144" i="2"/>
  <c r="R144" i="2"/>
  <c r="O144" i="2"/>
  <c r="L144" i="2"/>
  <c r="K144" i="2"/>
  <c r="J144" i="2"/>
  <c r="I144" i="2"/>
  <c r="H144" i="2"/>
  <c r="T143" i="2"/>
  <c r="S143" i="2"/>
  <c r="R143" i="2"/>
  <c r="O143" i="2"/>
  <c r="L143" i="2"/>
  <c r="K143" i="2"/>
  <c r="J143" i="2"/>
  <c r="I143" i="2"/>
  <c r="H143" i="2"/>
  <c r="T142" i="2"/>
  <c r="S142" i="2"/>
  <c r="R142" i="2"/>
  <c r="O142" i="2"/>
  <c r="J142" i="2"/>
  <c r="I142" i="2"/>
  <c r="H142" i="2"/>
  <c r="T141" i="2"/>
  <c r="S141" i="2"/>
  <c r="R141" i="2"/>
  <c r="O141" i="2"/>
  <c r="L141" i="2"/>
  <c r="K141" i="2"/>
  <c r="J141" i="2"/>
  <c r="I141" i="2"/>
  <c r="H141" i="2"/>
  <c r="T140" i="2"/>
  <c r="S140" i="2"/>
  <c r="R140" i="2"/>
  <c r="O140" i="2"/>
  <c r="L140" i="2"/>
  <c r="K140" i="2"/>
  <c r="J140" i="2"/>
  <c r="I140" i="2"/>
  <c r="H140" i="2"/>
  <c r="T139" i="2"/>
  <c r="S139" i="2"/>
  <c r="R139" i="2"/>
  <c r="O139" i="2"/>
  <c r="L139" i="2"/>
  <c r="K139" i="2"/>
  <c r="J139" i="2"/>
  <c r="I139" i="2"/>
  <c r="H139" i="2"/>
  <c r="T138" i="2"/>
  <c r="S138" i="2"/>
  <c r="R138" i="2"/>
  <c r="O138" i="2"/>
  <c r="L138" i="2"/>
  <c r="K138" i="2"/>
  <c r="J138" i="2"/>
  <c r="I138" i="2"/>
  <c r="H138" i="2"/>
  <c r="T137" i="2"/>
  <c r="S137" i="2"/>
  <c r="R137" i="2"/>
  <c r="O137" i="2"/>
  <c r="L137" i="2"/>
  <c r="K137" i="2"/>
  <c r="J137" i="2"/>
  <c r="I137" i="2"/>
  <c r="H137" i="2"/>
  <c r="T135" i="2"/>
  <c r="S135" i="2"/>
  <c r="R135" i="2"/>
  <c r="O135" i="2"/>
  <c r="L135" i="2"/>
  <c r="K135" i="2"/>
  <c r="J135" i="2"/>
  <c r="I135" i="2"/>
  <c r="H135" i="2"/>
  <c r="U134" i="2"/>
  <c r="T134" i="2"/>
  <c r="S134" i="2"/>
  <c r="R134" i="2"/>
  <c r="O134" i="2"/>
  <c r="L134" i="2"/>
  <c r="K134" i="2"/>
  <c r="J134" i="2"/>
  <c r="I134" i="2"/>
  <c r="H134" i="2"/>
  <c r="T133" i="2"/>
  <c r="S133" i="2"/>
  <c r="R133" i="2"/>
  <c r="O133" i="2"/>
  <c r="L133" i="2"/>
  <c r="K133" i="2"/>
  <c r="J133" i="2"/>
  <c r="I133" i="2"/>
  <c r="H133" i="2"/>
  <c r="T132" i="2"/>
  <c r="S132" i="2"/>
  <c r="R132" i="2"/>
  <c r="O132" i="2"/>
  <c r="L132" i="2"/>
  <c r="K132" i="2"/>
  <c r="J132" i="2"/>
  <c r="I132" i="2"/>
  <c r="H132" i="2"/>
  <c r="BH21" i="9"/>
  <c r="BG21" i="9"/>
  <c r="L61" i="2"/>
  <c r="AP280" i="8"/>
  <c r="AP279" i="8"/>
  <c r="AH279" i="8"/>
  <c r="P343" i="3"/>
  <c r="P344" i="3"/>
  <c r="AA273" i="8"/>
  <c r="AH284" i="8"/>
  <c r="AH283" i="8"/>
  <c r="O195" i="3"/>
  <c r="P194" i="3"/>
  <c r="N195" i="3"/>
  <c r="AY276" i="8"/>
  <c r="L67" i="2"/>
  <c r="AY278" i="8"/>
  <c r="K44" i="2"/>
  <c r="J44" i="2"/>
  <c r="I44" i="2"/>
  <c r="H44" i="2"/>
  <c r="W44" i="2"/>
  <c r="V44" i="2"/>
  <c r="U44" i="2"/>
  <c r="T44" i="2"/>
  <c r="S44" i="2"/>
  <c r="R44" i="2"/>
  <c r="O44" i="2"/>
  <c r="AX272" i="8"/>
  <c r="S65" i="2"/>
  <c r="R65" i="2"/>
  <c r="U65" i="2"/>
  <c r="O65" i="2"/>
  <c r="J65" i="2"/>
  <c r="I65" i="2"/>
  <c r="H65" i="2"/>
  <c r="K65" i="2"/>
  <c r="K63" i="2"/>
  <c r="R64" i="2"/>
  <c r="M406" i="3"/>
  <c r="L406" i="3"/>
  <c r="K406" i="3"/>
  <c r="J406" i="3"/>
  <c r="AX267" i="8"/>
  <c r="AX268" i="8"/>
  <c r="T63" i="2"/>
  <c r="S63" i="2"/>
  <c r="U63" i="2"/>
  <c r="R63" i="2"/>
  <c r="O63" i="2"/>
  <c r="L64" i="2"/>
  <c r="J63" i="2"/>
  <c r="I63" i="2"/>
  <c r="H63" i="2"/>
  <c r="L62" i="2"/>
  <c r="O100" i="3"/>
  <c r="O99" i="3"/>
  <c r="L59" i="2"/>
  <c r="L60" i="2"/>
  <c r="O327" i="3"/>
  <c r="N327" i="3"/>
  <c r="N305" i="3"/>
  <c r="N304" i="3"/>
  <c r="N303" i="3"/>
  <c r="N302" i="3"/>
  <c r="N301" i="3"/>
  <c r="N300" i="3"/>
  <c r="N299" i="3"/>
  <c r="N298" i="3"/>
  <c r="N297" i="3"/>
  <c r="N293" i="3"/>
  <c r="N292" i="3"/>
  <c r="N291" i="3"/>
  <c r="O295" i="3"/>
  <c r="N294" i="3"/>
  <c r="P266" i="8"/>
  <c r="E103" i="6"/>
  <c r="N295" i="3"/>
  <c r="E102" i="6"/>
  <c r="AX262" i="8"/>
  <c r="AW262" i="8"/>
  <c r="P262" i="8"/>
  <c r="AX263" i="8"/>
  <c r="AW263" i="8"/>
  <c r="AX265" i="8"/>
  <c r="AW265" i="8"/>
  <c r="K405" i="3"/>
  <c r="J405" i="3"/>
  <c r="K404" i="3"/>
  <c r="J404" i="3"/>
  <c r="T131" i="2"/>
  <c r="S131" i="2"/>
  <c r="R131" i="2"/>
  <c r="T130" i="2"/>
  <c r="S130" i="2"/>
  <c r="R130" i="2"/>
  <c r="T129" i="2"/>
  <c r="S129" i="2"/>
  <c r="R129" i="2"/>
  <c r="M399" i="3"/>
  <c r="K403" i="3"/>
  <c r="J403" i="3"/>
  <c r="K402" i="3"/>
  <c r="J402" i="3"/>
  <c r="K401" i="3"/>
  <c r="J401" i="3"/>
  <c r="K400" i="3"/>
  <c r="J400" i="3"/>
  <c r="K399" i="3"/>
  <c r="J399" i="3"/>
  <c r="K398" i="3"/>
  <c r="J398" i="3"/>
  <c r="K397" i="3"/>
  <c r="J397" i="3"/>
  <c r="K396" i="3"/>
  <c r="J396" i="3"/>
  <c r="K395" i="3"/>
  <c r="J395" i="3"/>
  <c r="AU265" i="8"/>
  <c r="O131" i="2"/>
  <c r="K131" i="2"/>
  <c r="I131" i="2"/>
  <c r="H131" i="2"/>
  <c r="O130" i="2"/>
  <c r="K130" i="2"/>
  <c r="I130" i="2"/>
  <c r="H130" i="2"/>
  <c r="O129" i="2"/>
  <c r="K129" i="2"/>
  <c r="I129" i="2"/>
  <c r="H129" i="2"/>
  <c r="N296" i="3"/>
  <c r="AP266" i="8"/>
  <c r="AP265" i="8"/>
  <c r="AP264" i="8"/>
  <c r="AP263" i="8"/>
  <c r="AP262" i="8"/>
  <c r="E100" i="6"/>
  <c r="AW20" i="9"/>
  <c r="BA229" i="8"/>
  <c r="AZ228" i="8"/>
  <c r="BA227" i="8"/>
  <c r="AZ226" i="8"/>
  <c r="O394" i="3"/>
  <c r="E99" i="6"/>
  <c r="N394" i="3"/>
  <c r="M394" i="3"/>
  <c r="L394" i="3"/>
  <c r="K394" i="3"/>
  <c r="J394" i="3"/>
  <c r="AU19" i="9"/>
  <c r="AT19" i="9"/>
  <c r="AU229" i="8"/>
  <c r="AU228" i="8"/>
  <c r="M50" i="2"/>
  <c r="M128" i="2"/>
  <c r="K128" i="2"/>
  <c r="O128" i="2"/>
  <c r="L128" i="2"/>
  <c r="J128" i="2"/>
  <c r="I128" i="2"/>
  <c r="H128" i="2"/>
  <c r="AZ229" i="8"/>
  <c r="AY229" i="8"/>
  <c r="AX229" i="8"/>
  <c r="AW229" i="8"/>
  <c r="AV229" i="8"/>
  <c r="AY228" i="8"/>
  <c r="AX228" i="8"/>
  <c r="AW228" i="8"/>
  <c r="AV228" i="8"/>
  <c r="AP229" i="8"/>
  <c r="AQ228" i="8"/>
  <c r="AP228" i="8"/>
  <c r="L53" i="2"/>
  <c r="L52" i="2"/>
  <c r="AI229" i="8"/>
  <c r="AH229" i="8"/>
  <c r="AK228" i="8"/>
  <c r="AJ228" i="8"/>
  <c r="AI228" i="8"/>
  <c r="AH228" i="8"/>
  <c r="AF229" i="8"/>
  <c r="AF228" i="8"/>
  <c r="K81" i="4"/>
  <c r="I81" i="4"/>
  <c r="H81" i="4"/>
  <c r="G81" i="4"/>
  <c r="AA227" i="8"/>
  <c r="AA226" i="8"/>
  <c r="AA229" i="8"/>
  <c r="AA228" i="8"/>
  <c r="W229" i="8"/>
  <c r="AB228" i="8"/>
  <c r="AB229" i="8"/>
  <c r="AC228" i="8"/>
  <c r="V229" i="8"/>
  <c r="V228" i="8"/>
  <c r="M229" i="8"/>
  <c r="L229" i="8"/>
  <c r="K229" i="8"/>
  <c r="M228" i="8"/>
  <c r="L228" i="8"/>
  <c r="K228" i="8"/>
  <c r="O226" i="8"/>
  <c r="O227" i="8"/>
  <c r="P229" i="8"/>
  <c r="O229" i="8"/>
  <c r="O228" i="8"/>
  <c r="P228" i="8"/>
  <c r="E98" i="6"/>
  <c r="O127" i="2"/>
  <c r="M127" i="2"/>
  <c r="L127" i="2"/>
  <c r="K127" i="2"/>
  <c r="J127" i="2"/>
  <c r="I127" i="2"/>
  <c r="H127" i="2"/>
  <c r="O126" i="2"/>
  <c r="L126" i="2"/>
  <c r="K126" i="2"/>
  <c r="J126" i="2"/>
  <c r="I126" i="2"/>
  <c r="H126" i="2"/>
  <c r="O125" i="2"/>
  <c r="L125" i="2"/>
  <c r="K125" i="2"/>
  <c r="J125" i="2"/>
  <c r="I125" i="2"/>
  <c r="H125" i="2"/>
  <c r="O124" i="2"/>
  <c r="L124" i="2"/>
  <c r="K124" i="2"/>
  <c r="J124" i="2"/>
  <c r="I124" i="2"/>
  <c r="H124" i="2"/>
  <c r="O123" i="2"/>
  <c r="L123" i="2"/>
  <c r="K123" i="2"/>
  <c r="J123" i="2"/>
  <c r="I123" i="2"/>
  <c r="H123" i="2"/>
  <c r="O122" i="2"/>
  <c r="L122" i="2"/>
  <c r="K122" i="2"/>
  <c r="J122" i="2"/>
  <c r="I122" i="2"/>
  <c r="H122" i="2"/>
  <c r="O19" i="9"/>
  <c r="E97" i="6"/>
  <c r="O18" i="9"/>
  <c r="M17" i="9"/>
  <c r="AX217" i="8"/>
  <c r="AW217" i="8"/>
  <c r="AV217" i="8"/>
  <c r="AU217" i="8"/>
  <c r="AQ217" i="8"/>
  <c r="AP217" i="8"/>
  <c r="AH217" i="8"/>
  <c r="AG217" i="8"/>
  <c r="AF217" i="8"/>
  <c r="V217" i="8"/>
  <c r="P217" i="8"/>
  <c r="O217" i="8"/>
  <c r="K217" i="8"/>
  <c r="J217" i="8"/>
  <c r="BI18" i="9"/>
  <c r="BH18" i="9"/>
  <c r="BF18" i="9"/>
  <c r="BE18" i="9"/>
  <c r="BD18" i="9"/>
  <c r="BB18" i="9"/>
  <c r="BA18" i="9"/>
  <c r="AZ18" i="9"/>
  <c r="AW18" i="9"/>
  <c r="AV18" i="9"/>
  <c r="AU18" i="9"/>
  <c r="AH225" i="8"/>
  <c r="AQ225" i="8"/>
  <c r="AQ224" i="8"/>
  <c r="AQ223" i="8"/>
  <c r="AP224" i="8"/>
  <c r="AP223" i="8"/>
  <c r="AH224" i="8"/>
  <c r="AI223" i="8"/>
  <c r="AH223" i="8"/>
  <c r="R225" i="8"/>
  <c r="Q225" i="8"/>
  <c r="R224" i="8"/>
  <c r="Q224" i="8"/>
  <c r="R223" i="8"/>
  <c r="Q223" i="8"/>
  <c r="AQ222" i="8"/>
  <c r="AP222" i="8"/>
  <c r="R222" i="8"/>
  <c r="Q222" i="8"/>
  <c r="AI222" i="8"/>
  <c r="AH222" i="8"/>
  <c r="R220" i="8"/>
  <c r="Q220" i="8"/>
  <c r="O121" i="2"/>
  <c r="L121" i="2"/>
  <c r="K121" i="2"/>
  <c r="I121" i="2"/>
  <c r="H121" i="2"/>
  <c r="AX221" i="8"/>
  <c r="AV221" i="8"/>
  <c r="AQ221" i="8"/>
  <c r="AG221" i="8"/>
  <c r="AF221" i="8"/>
  <c r="S221" i="8"/>
  <c r="R221" i="8"/>
  <c r="Q221" i="8"/>
  <c r="AQ219" i="8"/>
  <c r="M103" i="2"/>
  <c r="M104" i="2"/>
  <c r="M105" i="2"/>
  <c r="M106" i="2"/>
  <c r="M107" i="2"/>
  <c r="M108" i="2"/>
  <c r="M109" i="2"/>
  <c r="M110" i="2"/>
  <c r="L112" i="2"/>
  <c r="N113" i="2"/>
  <c r="N114" i="2"/>
  <c r="L120" i="2"/>
  <c r="L119" i="2"/>
  <c r="N393" i="3"/>
  <c r="M393" i="3"/>
  <c r="K393" i="3"/>
  <c r="J393" i="3"/>
  <c r="N392" i="3"/>
  <c r="M392" i="3"/>
  <c r="K392" i="3"/>
  <c r="J392" i="3"/>
  <c r="N391" i="3"/>
  <c r="M391" i="3"/>
  <c r="K391" i="3"/>
  <c r="J391" i="3"/>
  <c r="N390" i="3"/>
  <c r="M390" i="3"/>
  <c r="K390" i="3"/>
  <c r="J390" i="3"/>
  <c r="N389" i="3"/>
  <c r="N388" i="3"/>
  <c r="N384" i="3"/>
  <c r="N383" i="3"/>
  <c r="O382" i="3"/>
  <c r="P381" i="3"/>
  <c r="N385" i="3"/>
  <c r="N386" i="3"/>
  <c r="N387" i="3"/>
  <c r="AG219" i="8"/>
  <c r="AF219" i="8"/>
  <c r="S219" i="8"/>
  <c r="R219" i="8"/>
  <c r="Q219" i="8"/>
  <c r="N16" i="3"/>
  <c r="M35" i="3"/>
  <c r="M34" i="3"/>
  <c r="N34" i="3"/>
  <c r="N35" i="3"/>
  <c r="AG208" i="8"/>
  <c r="AF208" i="8"/>
  <c r="O246" i="3"/>
  <c r="N246" i="3"/>
  <c r="L46" i="2"/>
  <c r="I46" i="2"/>
  <c r="H46" i="2"/>
  <c r="N245" i="3"/>
  <c r="M245" i="3"/>
  <c r="AQ202" i="8"/>
  <c r="AF202" i="8"/>
  <c r="K80" i="4"/>
  <c r="H80" i="4"/>
  <c r="G80" i="4"/>
  <c r="U207" i="8"/>
  <c r="U206" i="8"/>
  <c r="S218" i="8"/>
  <c r="S216" i="8"/>
  <c r="S215" i="8"/>
  <c r="S214" i="8"/>
  <c r="S213" i="8"/>
  <c r="S212" i="8"/>
  <c r="R211" i="8"/>
  <c r="S210" i="8"/>
  <c r="S209" i="8"/>
  <c r="Q202" i="8"/>
  <c r="P202" i="8"/>
  <c r="O120" i="2"/>
  <c r="K120" i="2"/>
  <c r="I120" i="2"/>
  <c r="H120" i="2"/>
  <c r="AU218" i="8"/>
  <c r="AP218" i="8"/>
  <c r="AH218" i="8"/>
  <c r="AG218" i="8"/>
  <c r="AF218" i="8"/>
  <c r="V218" i="8"/>
  <c r="R218" i="8"/>
  <c r="Q218" i="8"/>
  <c r="P218" i="8"/>
  <c r="O218" i="8"/>
  <c r="K218" i="8"/>
  <c r="J218" i="8"/>
  <c r="AY216" i="8"/>
  <c r="AX216" i="8"/>
  <c r="AV216" i="8"/>
  <c r="AU216" i="8"/>
  <c r="AQ216" i="8"/>
  <c r="AP216" i="8"/>
  <c r="AH216" i="8"/>
  <c r="AG216" i="8"/>
  <c r="AF216" i="8"/>
  <c r="V216" i="8"/>
  <c r="R216" i="8"/>
  <c r="Q216" i="8"/>
  <c r="P216" i="8"/>
  <c r="O216" i="8"/>
  <c r="K216" i="8"/>
  <c r="J216" i="8"/>
  <c r="AY215" i="8"/>
  <c r="AG215" i="8"/>
  <c r="AF215" i="8"/>
  <c r="AG214" i="8"/>
  <c r="AF214" i="8"/>
  <c r="AB201" i="8"/>
  <c r="Z195" i="8"/>
  <c r="W208" i="8"/>
  <c r="W212" i="8"/>
  <c r="W211" i="8"/>
  <c r="W210" i="8"/>
  <c r="W209" i="8"/>
  <c r="R215" i="8"/>
  <c r="Q215" i="8"/>
  <c r="R214" i="8"/>
  <c r="Q214" i="8"/>
  <c r="AX215" i="8"/>
  <c r="AV215" i="8"/>
  <c r="AU215" i="8"/>
  <c r="AQ215" i="8"/>
  <c r="AP215" i="8"/>
  <c r="AH215" i="8"/>
  <c r="V215" i="8"/>
  <c r="P215" i="8"/>
  <c r="O215" i="8"/>
  <c r="K215" i="8"/>
  <c r="J215" i="8"/>
  <c r="AV206" i="8"/>
  <c r="AY214" i="8"/>
  <c r="AX214" i="8"/>
  <c r="AV214" i="8"/>
  <c r="AQ214" i="8"/>
  <c r="J388" i="3"/>
  <c r="K388" i="3"/>
  <c r="M388" i="3"/>
  <c r="J389" i="3"/>
  <c r="K389" i="3"/>
  <c r="M389" i="3"/>
  <c r="M387" i="3"/>
  <c r="K387" i="3"/>
  <c r="J387" i="3"/>
  <c r="M386" i="3"/>
  <c r="K386" i="3"/>
  <c r="J386" i="3"/>
  <c r="O104" i="2"/>
  <c r="L104" i="2"/>
  <c r="K104" i="2"/>
  <c r="I104" i="2"/>
  <c r="H104" i="2"/>
  <c r="K110" i="2"/>
  <c r="K109" i="2"/>
  <c r="K108" i="2"/>
  <c r="K107" i="2"/>
  <c r="K106" i="2"/>
  <c r="K105" i="2"/>
  <c r="K103" i="2"/>
  <c r="O105" i="2"/>
  <c r="L105" i="2"/>
  <c r="I105" i="2"/>
  <c r="H105" i="2"/>
  <c r="O119" i="2"/>
  <c r="K119" i="2"/>
  <c r="I119" i="2"/>
  <c r="H119" i="2"/>
  <c r="AF213" i="8"/>
  <c r="R213" i="8"/>
  <c r="Q213" i="8"/>
  <c r="BA185" i="8"/>
  <c r="AZ185" i="8"/>
  <c r="AY185" i="8"/>
  <c r="BA184" i="8"/>
  <c r="AZ184" i="8"/>
  <c r="AY184" i="8"/>
  <c r="BA183" i="8"/>
  <c r="AZ183" i="8"/>
  <c r="AY183" i="8"/>
  <c r="AZ182" i="8"/>
  <c r="AY182" i="8"/>
  <c r="AX182" i="8"/>
  <c r="AW182" i="8"/>
  <c r="AX185" i="8"/>
  <c r="AX184" i="8"/>
  <c r="AX183" i="8"/>
  <c r="AV209" i="8"/>
  <c r="M385" i="3"/>
  <c r="L385" i="3"/>
  <c r="K385" i="3"/>
  <c r="J385" i="3"/>
  <c r="M384" i="3"/>
  <c r="L384" i="3"/>
  <c r="K384" i="3"/>
  <c r="J384" i="3"/>
  <c r="AU210" i="8"/>
  <c r="AU209" i="8"/>
  <c r="AV207" i="8"/>
  <c r="AV211" i="8"/>
  <c r="AV212" i="8"/>
  <c r="AU212" i="8"/>
  <c r="AQ212" i="8"/>
  <c r="AP212" i="8"/>
  <c r="AH212" i="8"/>
  <c r="AG212" i="8"/>
  <c r="AF212" i="8"/>
  <c r="V212" i="8"/>
  <c r="R212" i="8"/>
  <c r="Q212" i="8"/>
  <c r="P212" i="8"/>
  <c r="O212" i="8"/>
  <c r="K212" i="8"/>
  <c r="J212" i="8"/>
  <c r="AX211" i="8"/>
  <c r="AU211" i="8"/>
  <c r="AQ211" i="8"/>
  <c r="AP211" i="8"/>
  <c r="AH211" i="8"/>
  <c r="AG211" i="8"/>
  <c r="AF211" i="8"/>
  <c r="V211" i="8"/>
  <c r="Q211" i="8"/>
  <c r="P211" i="8"/>
  <c r="O211" i="8"/>
  <c r="K211" i="8"/>
  <c r="J211" i="8"/>
  <c r="T206" i="8"/>
  <c r="S206" i="8"/>
  <c r="T207" i="8"/>
  <c r="S207" i="8"/>
  <c r="R210" i="8"/>
  <c r="Q210" i="8"/>
  <c r="R209" i="8"/>
  <c r="Q209" i="8"/>
  <c r="AY210" i="8"/>
  <c r="AX210" i="8"/>
  <c r="AA209" i="8"/>
  <c r="AA210" i="8"/>
  <c r="AQ210" i="8"/>
  <c r="AP210" i="8"/>
  <c r="AH210" i="8"/>
  <c r="AG210" i="8"/>
  <c r="AF210" i="8"/>
  <c r="V210" i="8"/>
  <c r="P210" i="8"/>
  <c r="O210" i="8"/>
  <c r="K210" i="8"/>
  <c r="J210" i="8"/>
  <c r="AX209" i="8"/>
  <c r="AY209" i="8"/>
  <c r="AH209" i="8"/>
  <c r="AA118" i="2"/>
  <c r="Z118" i="2"/>
  <c r="Y118" i="2"/>
  <c r="X118" i="2"/>
  <c r="W118" i="2"/>
  <c r="V118" i="2"/>
  <c r="U118" i="2"/>
  <c r="T118" i="2"/>
  <c r="S118" i="2"/>
  <c r="R118" i="2"/>
  <c r="O118" i="2"/>
  <c r="M118" i="2"/>
  <c r="L118" i="2"/>
  <c r="K118" i="2"/>
  <c r="J118" i="2"/>
  <c r="I118" i="2"/>
  <c r="H118" i="2"/>
  <c r="AA117" i="2"/>
  <c r="Z117" i="2"/>
  <c r="Y117" i="2"/>
  <c r="X117" i="2"/>
  <c r="W117" i="2"/>
  <c r="V117" i="2"/>
  <c r="U117" i="2"/>
  <c r="T117" i="2"/>
  <c r="S117" i="2"/>
  <c r="R117" i="2"/>
  <c r="O117" i="2"/>
  <c r="N117" i="2"/>
  <c r="M117" i="2"/>
  <c r="L117" i="2"/>
  <c r="K117" i="2"/>
  <c r="J117" i="2"/>
  <c r="I117" i="2"/>
  <c r="H117" i="2"/>
  <c r="S116" i="2"/>
  <c r="S115" i="2"/>
  <c r="M383" i="3"/>
  <c r="L383" i="3"/>
  <c r="K383" i="3"/>
  <c r="J383" i="3"/>
  <c r="AA116" i="2"/>
  <c r="Z116" i="2"/>
  <c r="Y116" i="2"/>
  <c r="X116" i="2"/>
  <c r="W116" i="2"/>
  <c r="V116" i="2"/>
  <c r="U116" i="2"/>
  <c r="T116" i="2"/>
  <c r="R116" i="2"/>
  <c r="O116" i="2"/>
  <c r="M116" i="2"/>
  <c r="L116" i="2"/>
  <c r="K116" i="2"/>
  <c r="J116" i="2"/>
  <c r="I116" i="2"/>
  <c r="H116" i="2"/>
  <c r="AA115" i="2"/>
  <c r="Z115" i="2"/>
  <c r="Y115" i="2"/>
  <c r="X115" i="2"/>
  <c r="W115" i="2"/>
  <c r="V115" i="2"/>
  <c r="U115" i="2"/>
  <c r="T115" i="2"/>
  <c r="R115" i="2"/>
  <c r="O115" i="2"/>
  <c r="N115" i="2"/>
  <c r="M115" i="2"/>
  <c r="L115" i="2"/>
  <c r="K115" i="2"/>
  <c r="J115" i="2"/>
  <c r="I115" i="2"/>
  <c r="H115" i="2"/>
  <c r="M113" i="2"/>
  <c r="L113" i="2"/>
  <c r="M114" i="2"/>
  <c r="L114" i="2"/>
  <c r="R113" i="2"/>
  <c r="R114" i="2"/>
  <c r="V209" i="8"/>
  <c r="R206" i="8"/>
  <c r="Q206" i="8"/>
  <c r="R207" i="8"/>
  <c r="Q207" i="8"/>
  <c r="AQ209" i="8"/>
  <c r="AP209" i="8"/>
  <c r="AG209" i="8"/>
  <c r="AF209" i="8"/>
  <c r="P209" i="8"/>
  <c r="O209" i="8"/>
  <c r="K209" i="8"/>
  <c r="J209" i="8"/>
  <c r="U114" i="2"/>
  <c r="T114" i="2"/>
  <c r="S114" i="2"/>
  <c r="U113" i="2"/>
  <c r="T113" i="2"/>
  <c r="S113" i="2"/>
  <c r="O113" i="2"/>
  <c r="O114" i="2"/>
  <c r="K113" i="2"/>
  <c r="K114" i="2"/>
  <c r="I113" i="2"/>
  <c r="H113" i="2"/>
  <c r="I114" i="2"/>
  <c r="H114" i="2"/>
  <c r="AQ208" i="8"/>
  <c r="AY206" i="8"/>
  <c r="AY207" i="8"/>
  <c r="AA95" i="2"/>
  <c r="Z95" i="2"/>
  <c r="Y95" i="2"/>
  <c r="X95" i="2"/>
  <c r="W95" i="2"/>
  <c r="V95" i="2"/>
  <c r="U95" i="2"/>
  <c r="T95" i="2"/>
  <c r="S95" i="2"/>
  <c r="R95" i="2"/>
  <c r="O95" i="2"/>
  <c r="M95" i="2"/>
  <c r="L95" i="2"/>
  <c r="K95" i="2"/>
  <c r="J95" i="2"/>
  <c r="I95" i="2"/>
  <c r="H95" i="2"/>
  <c r="AX206" i="8"/>
  <c r="AQ206" i="8"/>
  <c r="N382" i="3"/>
  <c r="N381" i="3"/>
  <c r="M382" i="3"/>
  <c r="M381" i="3"/>
  <c r="L382" i="3"/>
  <c r="K382" i="3"/>
  <c r="J382" i="3"/>
  <c r="J381" i="3"/>
  <c r="L381" i="3"/>
  <c r="K381" i="3"/>
  <c r="AQ207" i="8"/>
  <c r="O112" i="2"/>
  <c r="K112" i="2"/>
  <c r="I112" i="2"/>
  <c r="H112" i="2"/>
  <c r="O110" i="2"/>
  <c r="L110" i="2"/>
  <c r="I110" i="2"/>
  <c r="H110" i="2"/>
  <c r="O109" i="2"/>
  <c r="L109" i="2"/>
  <c r="I109" i="2"/>
  <c r="H109" i="2"/>
  <c r="O108" i="2"/>
  <c r="L108" i="2"/>
  <c r="I108" i="2"/>
  <c r="H108" i="2"/>
  <c r="O107" i="2"/>
  <c r="L107" i="2"/>
  <c r="I107" i="2"/>
  <c r="H107" i="2"/>
  <c r="O106" i="2"/>
  <c r="L106" i="2"/>
  <c r="I106" i="2"/>
  <c r="H106" i="2"/>
  <c r="O103" i="2"/>
  <c r="L103" i="2"/>
  <c r="I103" i="2"/>
  <c r="H103" i="2"/>
  <c r="AX207" i="8"/>
  <c r="AU17" i="9"/>
  <c r="N18" i="9"/>
  <c r="BG17" i="9"/>
  <c r="BA17" i="9"/>
  <c r="AZ17" i="9"/>
  <c r="AY17" i="9"/>
  <c r="AT17" i="9"/>
  <c r="AH197" i="8"/>
  <c r="AB197" i="8"/>
  <c r="AI196" i="8"/>
  <c r="Y195" i="8"/>
  <c r="R102" i="2"/>
  <c r="L102" i="2"/>
  <c r="K102" i="2"/>
  <c r="O102" i="2"/>
  <c r="J102" i="2"/>
  <c r="I102" i="2"/>
  <c r="H102" i="2"/>
  <c r="AH196" i="8"/>
  <c r="AU195" i="8"/>
  <c r="M380" i="3"/>
  <c r="L380" i="3"/>
  <c r="K380" i="3"/>
  <c r="J380" i="3"/>
  <c r="AW195" i="8"/>
  <c r="AV195" i="8"/>
  <c r="AP195" i="8"/>
  <c r="AH195" i="8"/>
  <c r="AF195" i="8"/>
  <c r="AA195" i="8"/>
  <c r="V195" i="8"/>
  <c r="O195" i="8"/>
  <c r="L195" i="8"/>
  <c r="K195" i="8"/>
  <c r="J195" i="8"/>
  <c r="AW191" i="8"/>
  <c r="AV191" i="8"/>
  <c r="AP201" i="8"/>
  <c r="AP196" i="8"/>
  <c r="AP190" i="8"/>
  <c r="P191" i="8"/>
  <c r="E95" i="6"/>
  <c r="AH191" i="8"/>
  <c r="AH185" i="8"/>
  <c r="AH184" i="8"/>
  <c r="AH183" i="8"/>
  <c r="AH182" i="8"/>
  <c r="AF185" i="8"/>
  <c r="AF184" i="8"/>
  <c r="AF183" i="8"/>
  <c r="K79" i="4"/>
  <c r="I79" i="4"/>
  <c r="H79" i="4"/>
  <c r="G79" i="4"/>
  <c r="AW185" i="8"/>
  <c r="AW184" i="8"/>
  <c r="AW183" i="8"/>
  <c r="O379" i="3"/>
  <c r="N379" i="3"/>
  <c r="M379" i="3"/>
  <c r="L379" i="3"/>
  <c r="K379" i="3"/>
  <c r="J379" i="3"/>
  <c r="O378" i="3"/>
  <c r="N378" i="3"/>
  <c r="M378" i="3"/>
  <c r="L378" i="3"/>
  <c r="K378" i="3"/>
  <c r="J378" i="3"/>
  <c r="O377" i="3"/>
  <c r="N377" i="3"/>
  <c r="M377" i="3"/>
  <c r="L377" i="3"/>
  <c r="K377" i="3"/>
  <c r="J377" i="3"/>
  <c r="AV185" i="8"/>
  <c r="AV184" i="8"/>
  <c r="AV183" i="8"/>
  <c r="AU185" i="8"/>
  <c r="AU184" i="8"/>
  <c r="AU183" i="8"/>
  <c r="AU182" i="8"/>
  <c r="J372" i="3"/>
  <c r="K372" i="3"/>
  <c r="L372" i="3"/>
  <c r="M372" i="3"/>
  <c r="N372" i="3"/>
  <c r="O372" i="3"/>
  <c r="J373" i="3"/>
  <c r="K373" i="3"/>
  <c r="L373" i="3"/>
  <c r="M373" i="3"/>
  <c r="N373" i="3"/>
  <c r="O373" i="3"/>
  <c r="J374" i="3"/>
  <c r="K374" i="3"/>
  <c r="L374" i="3"/>
  <c r="M374" i="3"/>
  <c r="N374" i="3"/>
  <c r="O374" i="3"/>
  <c r="J375" i="3"/>
  <c r="K375" i="3"/>
  <c r="L375" i="3"/>
  <c r="M375" i="3"/>
  <c r="N375" i="3"/>
  <c r="O375" i="3"/>
  <c r="AP185" i="8"/>
  <c r="AP184" i="8"/>
  <c r="AP183" i="8"/>
  <c r="AA185" i="8"/>
  <c r="AA184" i="8"/>
  <c r="AA183" i="8"/>
  <c r="V185" i="8"/>
  <c r="V184" i="8"/>
  <c r="V183" i="8"/>
  <c r="R100" i="2"/>
  <c r="AA100" i="2"/>
  <c r="Z100" i="2"/>
  <c r="Y100" i="2"/>
  <c r="X100" i="2"/>
  <c r="W100" i="2"/>
  <c r="V100" i="2"/>
  <c r="U100" i="2"/>
  <c r="T100" i="2"/>
  <c r="S100" i="2"/>
  <c r="O100" i="2"/>
  <c r="N100" i="2"/>
  <c r="M100" i="2"/>
  <c r="L100" i="2"/>
  <c r="K100" i="2"/>
  <c r="J100" i="2"/>
  <c r="I100" i="2"/>
  <c r="H100" i="2"/>
  <c r="R98" i="2"/>
  <c r="N98" i="2"/>
  <c r="AA98" i="2"/>
  <c r="Z98" i="2"/>
  <c r="Y98" i="2"/>
  <c r="X98" i="2"/>
  <c r="W98" i="2"/>
  <c r="V98" i="2"/>
  <c r="U98" i="2"/>
  <c r="T98" i="2"/>
  <c r="S98" i="2"/>
  <c r="O98" i="2"/>
  <c r="M98" i="2"/>
  <c r="L98" i="2"/>
  <c r="K98" i="2"/>
  <c r="J98" i="2"/>
  <c r="I98" i="2"/>
  <c r="H98" i="2"/>
  <c r="R96" i="2"/>
  <c r="N96" i="2"/>
  <c r="AA96" i="2"/>
  <c r="Z96" i="2"/>
  <c r="Y96" i="2"/>
  <c r="X96" i="2"/>
  <c r="W96" i="2"/>
  <c r="V96" i="2"/>
  <c r="U96" i="2"/>
  <c r="T96" i="2"/>
  <c r="S96" i="2"/>
  <c r="O96" i="2"/>
  <c r="M96" i="2"/>
  <c r="L96" i="2"/>
  <c r="K96" i="2"/>
  <c r="J96" i="2"/>
  <c r="I96" i="2"/>
  <c r="H96" i="2"/>
  <c r="R101" i="2"/>
  <c r="Z101" i="2"/>
  <c r="Y101" i="2"/>
  <c r="X101" i="2"/>
  <c r="W101" i="2"/>
  <c r="V101" i="2"/>
  <c r="U101" i="2"/>
  <c r="T101" i="2"/>
  <c r="S101" i="2"/>
  <c r="O101" i="2"/>
  <c r="N101" i="2"/>
  <c r="M101" i="2"/>
  <c r="L101" i="2"/>
  <c r="K101" i="2"/>
  <c r="J101" i="2"/>
  <c r="I101" i="2"/>
  <c r="H101" i="2"/>
  <c r="R99" i="2"/>
  <c r="N99" i="2"/>
  <c r="Z99" i="2"/>
  <c r="Y99" i="2"/>
  <c r="X99" i="2"/>
  <c r="W99" i="2"/>
  <c r="V99" i="2"/>
  <c r="U99" i="2"/>
  <c r="T99" i="2"/>
  <c r="S99" i="2"/>
  <c r="O99" i="2"/>
  <c r="M99" i="2"/>
  <c r="L99" i="2"/>
  <c r="K99" i="2"/>
  <c r="J99" i="2"/>
  <c r="I99" i="2"/>
  <c r="H99" i="2"/>
  <c r="R94" i="2"/>
  <c r="R97" i="2"/>
  <c r="X97" i="2"/>
  <c r="W97" i="2"/>
  <c r="Y97" i="2"/>
  <c r="Z97" i="2"/>
  <c r="L9" i="2"/>
  <c r="M371" i="3"/>
  <c r="L371" i="3"/>
  <c r="K371" i="3"/>
  <c r="J371" i="3"/>
  <c r="S97" i="2"/>
  <c r="V97" i="2"/>
  <c r="U97" i="2"/>
  <c r="T97" i="2"/>
  <c r="N97" i="2"/>
  <c r="AA94" i="2"/>
  <c r="S94" i="2"/>
  <c r="Z94" i="2"/>
  <c r="Y94" i="2"/>
  <c r="X94" i="2"/>
  <c r="W94" i="2"/>
  <c r="V94" i="2"/>
  <c r="U94" i="2"/>
  <c r="T94" i="2"/>
  <c r="AU9" i="8"/>
  <c r="N94" i="2"/>
  <c r="O94" i="2"/>
  <c r="O97" i="2"/>
  <c r="M94" i="2"/>
  <c r="M97" i="2"/>
  <c r="L94" i="2"/>
  <c r="L97" i="2"/>
  <c r="K94" i="2"/>
  <c r="K97" i="2"/>
  <c r="J94" i="2"/>
  <c r="I94" i="2"/>
  <c r="H94" i="2"/>
  <c r="J97" i="2"/>
  <c r="I97" i="2"/>
  <c r="H97" i="2"/>
  <c r="Q182" i="8"/>
  <c r="P239" i="3"/>
  <c r="O239" i="3"/>
  <c r="N239" i="3"/>
  <c r="R186" i="8"/>
  <c r="Q186" i="8"/>
  <c r="R185" i="8"/>
  <c r="Q185" i="8"/>
  <c r="R184" i="8"/>
  <c r="Q184" i="8"/>
  <c r="R183" i="8"/>
  <c r="Q183" i="8"/>
  <c r="S182" i="8"/>
  <c r="R182" i="8"/>
  <c r="E92" i="6"/>
  <c r="E93" i="6"/>
  <c r="J40" i="5"/>
  <c r="P40" i="5"/>
  <c r="O40" i="5"/>
  <c r="N3" i="10"/>
  <c r="AV186" i="8"/>
  <c r="M241" i="3"/>
  <c r="L241" i="3"/>
  <c r="K241" i="3"/>
  <c r="J241" i="3"/>
  <c r="AB186" i="8"/>
  <c r="P186" i="8"/>
  <c r="Q6" i="9"/>
  <c r="E91" i="6"/>
  <c r="AI190" i="8"/>
  <c r="AH190" i="8"/>
  <c r="P185" i="8"/>
  <c r="E90" i="6"/>
  <c r="P184" i="8"/>
  <c r="E89" i="6"/>
  <c r="P183" i="8"/>
  <c r="E88" i="6"/>
  <c r="O201" i="8"/>
  <c r="O197" i="8"/>
  <c r="O196" i="8"/>
  <c r="O191" i="8"/>
  <c r="O190" i="8"/>
  <c r="O186" i="8"/>
  <c r="P182" i="8"/>
  <c r="O185" i="8"/>
  <c r="O184" i="8"/>
  <c r="O183" i="8"/>
  <c r="E87" i="6"/>
  <c r="L185" i="8"/>
  <c r="K185" i="8"/>
  <c r="J185" i="8"/>
  <c r="L184" i="8"/>
  <c r="K184" i="8"/>
  <c r="J184" i="8"/>
  <c r="L183" i="8"/>
  <c r="K183" i="8"/>
  <c r="J183" i="8"/>
  <c r="BD16" i="9"/>
  <c r="BI16" i="9"/>
  <c r="BH16" i="9"/>
  <c r="BG16" i="9"/>
  <c r="BF16" i="9"/>
  <c r="BE16" i="9"/>
  <c r="AU177" i="8"/>
  <c r="M370" i="3"/>
  <c r="L370" i="3"/>
  <c r="K370" i="3"/>
  <c r="J370" i="3"/>
  <c r="AU176" i="8"/>
  <c r="M369" i="3"/>
  <c r="L369" i="3"/>
  <c r="K369" i="3"/>
  <c r="J369" i="3"/>
  <c r="AU175" i="8"/>
  <c r="M368" i="3"/>
  <c r="L368" i="3"/>
  <c r="K368" i="3"/>
  <c r="J368" i="3"/>
  <c r="AU174" i="8"/>
  <c r="M367" i="3"/>
  <c r="L367" i="3"/>
  <c r="K367" i="3"/>
  <c r="J367" i="3"/>
  <c r="AU173" i="8"/>
  <c r="AU172" i="8"/>
  <c r="M366" i="3"/>
  <c r="L366" i="3"/>
  <c r="K366" i="3"/>
  <c r="J366" i="3"/>
  <c r="M365" i="3"/>
  <c r="L365" i="3"/>
  <c r="K365" i="3"/>
  <c r="J365" i="3"/>
  <c r="N329" i="3"/>
  <c r="N328" i="3"/>
  <c r="N330" i="3"/>
  <c r="N331" i="3"/>
  <c r="N339" i="3"/>
  <c r="N341" i="3"/>
  <c r="N340" i="3"/>
  <c r="N334" i="3"/>
  <c r="N335" i="3"/>
  <c r="N338" i="3"/>
  <c r="N337" i="3"/>
  <c r="N336" i="3"/>
  <c r="N333" i="3"/>
  <c r="N332" i="3"/>
  <c r="Y93" i="2"/>
  <c r="W93" i="2"/>
  <c r="V93" i="2"/>
  <c r="X93" i="2"/>
  <c r="U93" i="2"/>
  <c r="T93" i="2"/>
  <c r="S93" i="2"/>
  <c r="R93" i="2"/>
  <c r="K93" i="2"/>
  <c r="J93" i="2"/>
  <c r="I93" i="2"/>
  <c r="H93" i="2"/>
  <c r="O93" i="2"/>
  <c r="AI174" i="8"/>
  <c r="J64" i="5"/>
  <c r="K64" i="5"/>
  <c r="I64" i="5"/>
  <c r="H64" i="5"/>
  <c r="G64" i="5"/>
  <c r="K78" i="4"/>
  <c r="I78" i="4"/>
  <c r="H78" i="4"/>
  <c r="G78" i="4"/>
  <c r="AI173" i="8"/>
  <c r="AH177" i="8"/>
  <c r="AH176" i="8"/>
  <c r="AH175" i="8"/>
  <c r="AH174" i="8"/>
  <c r="AH173" i="8"/>
  <c r="AH172" i="8"/>
  <c r="AP177" i="8"/>
  <c r="AP176" i="8"/>
  <c r="AP175" i="8"/>
  <c r="AP174" i="8"/>
  <c r="AP173" i="8"/>
  <c r="AP172" i="8"/>
  <c r="AF177" i="8"/>
  <c r="AF175" i="8"/>
  <c r="AF176" i="8"/>
  <c r="AF174" i="8"/>
  <c r="AF173" i="8"/>
  <c r="AF171" i="8"/>
  <c r="AF169" i="8"/>
  <c r="AF167" i="8"/>
  <c r="AF165" i="8"/>
  <c r="P177" i="8"/>
  <c r="E86" i="6"/>
  <c r="AB176" i="8"/>
  <c r="AB175" i="8"/>
  <c r="AA177" i="8"/>
  <c r="AA176" i="8"/>
  <c r="AA175" i="8"/>
  <c r="AA174" i="8"/>
  <c r="AA173" i="8"/>
  <c r="V177" i="8"/>
  <c r="V176" i="8"/>
  <c r="V175" i="8"/>
  <c r="V174" i="8"/>
  <c r="V173" i="8"/>
  <c r="V172" i="8"/>
  <c r="O177" i="8"/>
  <c r="N177" i="8"/>
  <c r="M177" i="8"/>
  <c r="L177" i="8"/>
  <c r="O176" i="8"/>
  <c r="N176" i="8"/>
  <c r="M176" i="8"/>
  <c r="L176" i="8"/>
  <c r="O175" i="8"/>
  <c r="N175" i="8"/>
  <c r="M175" i="8"/>
  <c r="L175" i="8"/>
  <c r="O174" i="8"/>
  <c r="N174" i="8"/>
  <c r="M174" i="8"/>
  <c r="L174" i="8"/>
  <c r="O173" i="8"/>
  <c r="N173" i="8"/>
  <c r="M173" i="8"/>
  <c r="L173" i="8"/>
  <c r="O172" i="8"/>
  <c r="N172" i="8"/>
  <c r="M172" i="8"/>
  <c r="L172" i="8"/>
  <c r="AI171" i="8"/>
  <c r="AI170" i="8"/>
  <c r="AI169" i="8"/>
  <c r="AI168" i="8"/>
  <c r="AI166" i="8"/>
  <c r="AW170" i="8"/>
  <c r="AV170" i="8"/>
  <c r="AU170" i="8"/>
  <c r="AW166" i="8"/>
  <c r="AV166" i="8"/>
  <c r="AU166" i="8"/>
  <c r="AF170" i="8"/>
  <c r="AF166" i="8"/>
  <c r="AP166" i="8"/>
  <c r="AP170" i="8"/>
  <c r="AH170" i="8"/>
  <c r="AH166" i="8"/>
  <c r="V166" i="8"/>
  <c r="W166" i="8"/>
  <c r="W170" i="8"/>
  <c r="V170" i="8"/>
  <c r="O166" i="8"/>
  <c r="N166" i="8"/>
  <c r="L166" i="8"/>
  <c r="O170" i="8"/>
  <c r="N170" i="8"/>
  <c r="M170" i="8"/>
  <c r="L170" i="8"/>
  <c r="Q171" i="8"/>
  <c r="Q169" i="8"/>
  <c r="Q168" i="8"/>
  <c r="Q167" i="8"/>
  <c r="Q165" i="8"/>
  <c r="Q164" i="8"/>
  <c r="W71" i="2"/>
  <c r="V71" i="2"/>
  <c r="W70" i="2"/>
  <c r="V70" i="2"/>
  <c r="E85" i="6"/>
  <c r="BB15" i="9"/>
  <c r="AB157" i="8"/>
  <c r="S157" i="8"/>
  <c r="O364" i="3"/>
  <c r="AU157" i="8"/>
  <c r="N364" i="3"/>
  <c r="M364" i="3"/>
  <c r="K364" i="3"/>
  <c r="J364" i="3"/>
  <c r="AG157" i="8"/>
  <c r="AF157" i="8"/>
  <c r="R157" i="8"/>
  <c r="W153" i="8"/>
  <c r="AF153" i="8"/>
  <c r="K77" i="4"/>
  <c r="H77" i="4"/>
  <c r="G77" i="4"/>
  <c r="AI153" i="8"/>
  <c r="K63" i="5"/>
  <c r="J63" i="5"/>
  <c r="H63" i="5"/>
  <c r="G63" i="5"/>
  <c r="AP153" i="8"/>
  <c r="R153" i="8"/>
  <c r="AP152" i="8"/>
  <c r="AL152" i="8"/>
  <c r="N12" i="10"/>
  <c r="M12" i="10"/>
  <c r="K12" i="10"/>
  <c r="J12" i="10"/>
  <c r="H12" i="10"/>
  <c r="G12" i="10"/>
  <c r="Q62" i="5"/>
  <c r="P62" i="5"/>
  <c r="O62" i="5"/>
  <c r="J62" i="5"/>
  <c r="H62" i="5"/>
  <c r="G62" i="5"/>
  <c r="K62" i="5"/>
  <c r="AP155" i="8"/>
  <c r="AI155" i="8"/>
  <c r="K61" i="5"/>
  <c r="J61" i="5"/>
  <c r="H61" i="5"/>
  <c r="G61" i="5"/>
  <c r="N237" i="3"/>
  <c r="N236" i="3"/>
  <c r="N235" i="3"/>
  <c r="N234" i="3"/>
  <c r="N233" i="3"/>
  <c r="N232" i="3"/>
  <c r="N224" i="3"/>
  <c r="N225" i="3"/>
  <c r="N226" i="3"/>
  <c r="N227" i="3"/>
  <c r="N228" i="3"/>
  <c r="L26" i="2"/>
  <c r="L27" i="2"/>
  <c r="N230" i="3"/>
  <c r="N229" i="3"/>
  <c r="L25" i="2"/>
  <c r="L24" i="2"/>
  <c r="N231" i="3"/>
  <c r="AV155" i="8"/>
  <c r="AI151" i="8"/>
  <c r="H60" i="5"/>
  <c r="G60" i="5"/>
  <c r="J60" i="5"/>
  <c r="K60" i="5"/>
  <c r="S155" i="8"/>
  <c r="E83" i="6"/>
  <c r="R155" i="8"/>
  <c r="AB151" i="8"/>
  <c r="R151" i="8"/>
  <c r="AP151" i="8"/>
  <c r="M223" i="3"/>
  <c r="AB150" i="8"/>
  <c r="AR150" i="8"/>
  <c r="P150" i="8"/>
  <c r="P15" i="9"/>
  <c r="E81" i="6"/>
  <c r="Q149" i="8"/>
  <c r="N222" i="3"/>
  <c r="O221" i="3"/>
  <c r="Q148" i="8"/>
  <c r="O220" i="3"/>
  <c r="Q147" i="8"/>
  <c r="AH146" i="8"/>
  <c r="S146" i="8"/>
  <c r="O219" i="3"/>
  <c r="Q218" i="3"/>
  <c r="S145" i="8"/>
  <c r="AH145" i="8"/>
  <c r="AH144" i="8"/>
  <c r="Q144" i="8"/>
  <c r="N14" i="9"/>
  <c r="E80" i="6"/>
  <c r="AW140" i="8"/>
  <c r="AV140" i="8"/>
  <c r="AW138" i="8"/>
  <c r="AV138" i="8"/>
  <c r="AX137" i="8"/>
  <c r="AW137" i="8"/>
  <c r="M363" i="3"/>
  <c r="M362" i="3"/>
  <c r="J363" i="3"/>
  <c r="J362" i="3"/>
  <c r="AF140" i="8"/>
  <c r="AF139" i="8"/>
  <c r="AF138" i="8"/>
  <c r="AF137" i="8"/>
  <c r="K76" i="4"/>
  <c r="G76" i="4"/>
  <c r="AF136" i="8"/>
  <c r="K75" i="4"/>
  <c r="G75" i="4"/>
  <c r="AX135" i="8"/>
  <c r="AW135" i="8"/>
  <c r="M361" i="3"/>
  <c r="M360" i="3"/>
  <c r="J361" i="3"/>
  <c r="J360" i="3"/>
  <c r="AF135" i="8"/>
  <c r="AF134" i="8"/>
  <c r="K74" i="4"/>
  <c r="G74" i="4"/>
  <c r="K73" i="4"/>
  <c r="G73" i="4"/>
  <c r="AP133" i="8"/>
  <c r="AP132" i="8"/>
  <c r="N216" i="3"/>
  <c r="N214" i="3"/>
  <c r="O213" i="3"/>
  <c r="O212" i="3"/>
  <c r="O211" i="3"/>
  <c r="O210" i="3"/>
  <c r="O209" i="3"/>
  <c r="O208" i="3"/>
  <c r="N207" i="3"/>
  <c r="O206" i="3"/>
  <c r="AP131" i="8"/>
  <c r="AG130" i="8"/>
  <c r="AF130" i="8"/>
  <c r="K72" i="4"/>
  <c r="G72" i="4"/>
  <c r="K71" i="4"/>
  <c r="G71" i="4"/>
  <c r="W46" i="2"/>
  <c r="V46" i="2"/>
  <c r="V43" i="2"/>
  <c r="U43" i="2"/>
  <c r="V45" i="2"/>
  <c r="U45" i="2"/>
  <c r="AP130" i="8"/>
  <c r="Q134" i="8"/>
  <c r="Q135" i="8"/>
  <c r="Q136" i="8"/>
  <c r="Q137" i="8"/>
  <c r="Q138" i="8"/>
  <c r="Q139" i="8"/>
  <c r="Q140" i="8"/>
  <c r="Q133" i="8"/>
  <c r="Q132" i="8"/>
  <c r="Q131" i="8"/>
  <c r="Q130" i="8"/>
  <c r="N13" i="9"/>
  <c r="E79" i="6"/>
  <c r="AW129" i="8"/>
  <c r="P129" i="8"/>
  <c r="P125" i="8"/>
  <c r="Q126" i="8"/>
  <c r="P127" i="8"/>
  <c r="Q128" i="8"/>
  <c r="AB130" i="8"/>
  <c r="AB129" i="8"/>
  <c r="AA129" i="8"/>
  <c r="AA126" i="8"/>
  <c r="AU128" i="8"/>
  <c r="P128" i="8"/>
  <c r="N205" i="3"/>
  <c r="AV126" i="8"/>
  <c r="O92" i="2"/>
  <c r="L92" i="2"/>
  <c r="K92" i="2"/>
  <c r="J92" i="2"/>
  <c r="I92" i="2"/>
  <c r="H92" i="2"/>
  <c r="O204" i="3"/>
  <c r="P126" i="8"/>
  <c r="E78" i="6"/>
  <c r="N204" i="3"/>
  <c r="N203" i="3"/>
  <c r="N12" i="9"/>
  <c r="O129" i="8"/>
  <c r="O128" i="8"/>
  <c r="O127" i="8"/>
  <c r="O126" i="8"/>
  <c r="O125" i="8"/>
  <c r="E77" i="6"/>
  <c r="AP129" i="8"/>
  <c r="AP128" i="8"/>
  <c r="AP127" i="8"/>
  <c r="AP126" i="8"/>
  <c r="AP125" i="8"/>
  <c r="AF125" i="8"/>
  <c r="AF129" i="8"/>
  <c r="AF128" i="8"/>
  <c r="AF127" i="8"/>
  <c r="AF126" i="8"/>
  <c r="AX12" i="9"/>
  <c r="AW12" i="9"/>
  <c r="AV12" i="9"/>
  <c r="AT12" i="9"/>
  <c r="AU45" i="8"/>
  <c r="AI45" i="8"/>
  <c r="AH45" i="8"/>
  <c r="AF45" i="8"/>
  <c r="V45" i="8"/>
  <c r="O45" i="8"/>
  <c r="L45" i="8"/>
  <c r="K45" i="8"/>
  <c r="J45" i="8"/>
  <c r="AI40" i="8"/>
  <c r="AH40" i="8"/>
  <c r="AU40" i="8"/>
  <c r="AF40" i="8"/>
  <c r="V40" i="8"/>
  <c r="O40" i="8"/>
  <c r="L40" i="8"/>
  <c r="K40" i="8"/>
  <c r="J40" i="8"/>
  <c r="CC7" i="9"/>
  <c r="CB7" i="9"/>
  <c r="CA7" i="9"/>
  <c r="BZ7" i="9"/>
  <c r="BY7" i="9"/>
  <c r="BX7" i="9"/>
  <c r="BW7" i="9"/>
  <c r="BV7" i="9"/>
  <c r="BU7" i="9"/>
  <c r="BT7" i="9"/>
  <c r="BS7" i="9"/>
  <c r="BR7" i="9"/>
  <c r="BQ7" i="9"/>
  <c r="BO7" i="9"/>
  <c r="BN7" i="9"/>
  <c r="BM7" i="9"/>
  <c r="BL7" i="9"/>
  <c r="BK7" i="9"/>
  <c r="BJ7" i="9"/>
  <c r="BI7" i="9"/>
  <c r="BH7" i="9"/>
  <c r="BG7" i="9"/>
  <c r="BF7" i="9"/>
  <c r="BE7" i="9"/>
  <c r="BD7" i="9"/>
  <c r="BC7" i="9"/>
  <c r="BB7" i="9"/>
  <c r="BA7" i="9"/>
  <c r="AZ7" i="9"/>
  <c r="AY7" i="9"/>
  <c r="AX7" i="9"/>
  <c r="AF44" i="8"/>
  <c r="AF43" i="8"/>
  <c r="AF42" i="8"/>
  <c r="AF41" i="8"/>
  <c r="AF39" i="8"/>
  <c r="BE64" i="8"/>
  <c r="AW64" i="8"/>
  <c r="AV64" i="8"/>
  <c r="BD64" i="8"/>
  <c r="BB64" i="8"/>
  <c r="BA64" i="8"/>
  <c r="AZ64" i="8"/>
  <c r="AY64" i="8"/>
  <c r="AX64" i="8"/>
  <c r="BE63" i="8"/>
  <c r="AW63" i="8"/>
  <c r="AV63" i="8"/>
  <c r="BD63" i="8"/>
  <c r="BC63" i="8"/>
  <c r="BB63" i="8"/>
  <c r="BA63" i="8"/>
  <c r="AZ63" i="8"/>
  <c r="AY63" i="8"/>
  <c r="AX63" i="8"/>
  <c r="BE62" i="8"/>
  <c r="AW62" i="8"/>
  <c r="AV62" i="8"/>
  <c r="BD62" i="8"/>
  <c r="BC62" i="8"/>
  <c r="BB62" i="8"/>
  <c r="BA62" i="8"/>
  <c r="AZ62" i="8"/>
  <c r="AY62" i="8"/>
  <c r="AX62" i="8"/>
  <c r="AP62" i="8"/>
  <c r="BE61" i="8"/>
  <c r="AW61" i="8"/>
  <c r="AV61" i="8"/>
  <c r="BD61" i="8"/>
  <c r="BC61" i="8"/>
  <c r="BB61" i="8"/>
  <c r="BA61" i="8"/>
  <c r="AZ61" i="8"/>
  <c r="AY61" i="8"/>
  <c r="AX61" i="8"/>
  <c r="AP61" i="8"/>
  <c r="BE60" i="8"/>
  <c r="AW60" i="8"/>
  <c r="AV60" i="8"/>
  <c r="BD60" i="8"/>
  <c r="BC60" i="8"/>
  <c r="BB60" i="8"/>
  <c r="BA60" i="8"/>
  <c r="AZ60" i="8"/>
  <c r="AY60" i="8"/>
  <c r="AX60" i="8"/>
  <c r="AP60" i="8"/>
  <c r="BE59" i="8"/>
  <c r="AW59" i="8"/>
  <c r="AV59" i="8"/>
  <c r="BD59" i="8"/>
  <c r="BC59" i="8"/>
  <c r="BB59" i="8"/>
  <c r="BA59" i="8"/>
  <c r="M154" i="3"/>
  <c r="L154" i="3"/>
  <c r="K154" i="3"/>
  <c r="J154" i="3"/>
  <c r="L152" i="3"/>
  <c r="K152" i="3"/>
  <c r="J152" i="3"/>
  <c r="M152" i="3"/>
  <c r="N150" i="3"/>
  <c r="O150" i="3"/>
  <c r="L150" i="3"/>
  <c r="K150" i="3"/>
  <c r="J150" i="3"/>
  <c r="N148" i="3"/>
  <c r="O148" i="3"/>
  <c r="L148" i="3"/>
  <c r="K148" i="3"/>
  <c r="J148" i="3"/>
  <c r="N146" i="3"/>
  <c r="O146" i="3"/>
  <c r="L146" i="3"/>
  <c r="K146" i="3"/>
  <c r="J146" i="3"/>
  <c r="N144" i="3"/>
  <c r="O144" i="3"/>
  <c r="L144" i="3"/>
  <c r="K144" i="3"/>
  <c r="J144" i="3"/>
  <c r="AZ59" i="8"/>
  <c r="AY59" i="8"/>
  <c r="AX59" i="8"/>
  <c r="AF38" i="8"/>
  <c r="K12" i="4"/>
  <c r="BE57" i="8"/>
  <c r="AW57" i="8"/>
  <c r="AV57" i="8"/>
  <c r="BD57" i="8"/>
  <c r="BE56" i="8"/>
  <c r="AW56" i="8"/>
  <c r="AV56" i="8"/>
  <c r="BD56" i="8"/>
  <c r="BC57" i="8"/>
  <c r="BC56" i="8"/>
  <c r="M141" i="3"/>
  <c r="M139" i="3"/>
  <c r="L141" i="3"/>
  <c r="K141" i="3"/>
  <c r="J141" i="3"/>
  <c r="L139" i="3"/>
  <c r="K139" i="3"/>
  <c r="J139" i="3"/>
  <c r="BB57" i="8"/>
  <c r="BA57" i="8"/>
  <c r="BB56" i="8"/>
  <c r="BA56" i="8"/>
  <c r="AZ57" i="8"/>
  <c r="AY57" i="8"/>
  <c r="AX57" i="8"/>
  <c r="AZ56" i="8"/>
  <c r="AY56" i="8"/>
  <c r="AX56" i="8"/>
  <c r="BB55" i="8"/>
  <c r="AW55" i="8"/>
  <c r="AV55" i="8"/>
  <c r="BA55" i="8"/>
  <c r="AZ55" i="8"/>
  <c r="AY55" i="8"/>
  <c r="AX55" i="8"/>
  <c r="BB54" i="8"/>
  <c r="AW54" i="8"/>
  <c r="AV54" i="8"/>
  <c r="BA54" i="8"/>
  <c r="AZ54" i="8"/>
  <c r="AY54" i="8"/>
  <c r="AX54" i="8"/>
  <c r="BB53" i="8"/>
  <c r="AW53" i="8"/>
  <c r="AV53" i="8"/>
  <c r="BA53" i="8"/>
  <c r="AZ53" i="8"/>
  <c r="AY53" i="8"/>
  <c r="AX53" i="8"/>
  <c r="BD52" i="8"/>
  <c r="AW52" i="8"/>
  <c r="AV52" i="8"/>
  <c r="BC52" i="8"/>
  <c r="AZ52" i="8"/>
  <c r="AY52" i="8"/>
  <c r="AX52" i="8"/>
  <c r="BB52" i="8"/>
  <c r="BA52" i="8"/>
  <c r="BA51" i="8"/>
  <c r="M133" i="3"/>
  <c r="N133" i="3"/>
  <c r="L133" i="3"/>
  <c r="K133" i="3"/>
  <c r="J133" i="3"/>
  <c r="BE51" i="8"/>
  <c r="AW51" i="8"/>
  <c r="AV51" i="8"/>
  <c r="BD51" i="8"/>
  <c r="BC51" i="8"/>
  <c r="BB51" i="8"/>
  <c r="AZ51" i="8"/>
  <c r="AY51" i="8"/>
  <c r="AX51" i="8"/>
  <c r="AU51" i="8"/>
  <c r="AP51" i="8"/>
  <c r="AP50" i="8"/>
  <c r="BB50" i="8"/>
  <c r="AV50" i="8"/>
  <c r="AU50" i="8"/>
  <c r="BD50" i="8"/>
  <c r="AX50" i="8"/>
  <c r="AW50" i="8"/>
  <c r="BC50" i="8"/>
  <c r="BA50" i="8"/>
  <c r="AZ50" i="8"/>
  <c r="AY50" i="8"/>
  <c r="BB37" i="8"/>
  <c r="BA37" i="8"/>
  <c r="AU37" i="8"/>
  <c r="AZ37" i="8"/>
  <c r="AY37" i="8"/>
  <c r="AX37" i="8"/>
  <c r="AW37" i="8"/>
  <c r="AV37" i="8"/>
  <c r="T91" i="2"/>
  <c r="S91" i="2"/>
  <c r="R91" i="2"/>
  <c r="O91" i="2"/>
  <c r="K91" i="2"/>
  <c r="J91" i="2"/>
  <c r="I91" i="2"/>
  <c r="H91" i="2"/>
  <c r="BB36" i="8"/>
  <c r="AY36" i="8"/>
  <c r="AX36" i="8"/>
  <c r="AW36" i="8"/>
  <c r="AV36" i="8"/>
  <c r="AU36" i="8"/>
  <c r="O122" i="3"/>
  <c r="L122" i="3"/>
  <c r="K122" i="3"/>
  <c r="J122" i="3"/>
  <c r="O124" i="3"/>
  <c r="L124" i="3"/>
  <c r="K124" i="3"/>
  <c r="J124" i="3"/>
  <c r="AP36" i="8"/>
  <c r="AA36" i="8"/>
  <c r="P36" i="8"/>
  <c r="AV58" i="8"/>
  <c r="AZ58" i="8"/>
  <c r="AY58" i="8"/>
  <c r="AX58" i="8"/>
  <c r="AW58" i="8"/>
  <c r="BA58" i="8"/>
  <c r="O90" i="2"/>
  <c r="K90" i="2"/>
  <c r="J90" i="2"/>
  <c r="I90" i="2"/>
  <c r="H90" i="2"/>
  <c r="BB49" i="8"/>
  <c r="AZ49" i="8"/>
  <c r="AV49" i="8"/>
  <c r="AU49" i="8"/>
  <c r="BA49" i="8"/>
  <c r="AY49" i="8"/>
  <c r="AX49" i="8"/>
  <c r="AV46" i="8"/>
  <c r="BB48" i="8"/>
  <c r="BA48" i="8"/>
  <c r="AZ48" i="8"/>
  <c r="AY48" i="8"/>
  <c r="AX48" i="8"/>
  <c r="AW48" i="8"/>
  <c r="BA47" i="8"/>
  <c r="AY47" i="8"/>
  <c r="AX47" i="8"/>
  <c r="AW47" i="8"/>
  <c r="AZ46" i="8"/>
  <c r="AU46" i="8"/>
  <c r="AY46" i="8"/>
  <c r="AX46" i="8"/>
  <c r="AW46" i="8"/>
  <c r="BA35" i="8"/>
  <c r="AV35" i="8"/>
  <c r="AU35" i="8"/>
  <c r="AZ35" i="8"/>
  <c r="AY35" i="8"/>
  <c r="AX35" i="8"/>
  <c r="AZ34" i="8"/>
  <c r="AY34" i="8"/>
  <c r="AX34" i="8"/>
  <c r="AW34" i="8"/>
  <c r="AH33" i="8"/>
  <c r="AU33" i="8"/>
  <c r="AY32" i="8"/>
  <c r="AW32" i="8"/>
  <c r="AV32" i="8"/>
  <c r="AY31" i="8"/>
  <c r="AW31" i="8"/>
  <c r="AV31" i="8"/>
  <c r="AZ33" i="8"/>
  <c r="AY33" i="8"/>
  <c r="T89" i="2"/>
  <c r="S89" i="2"/>
  <c r="R89" i="2"/>
  <c r="O89" i="2"/>
  <c r="K89" i="2"/>
  <c r="J89" i="2"/>
  <c r="I89" i="2"/>
  <c r="H89" i="2"/>
  <c r="L120" i="3"/>
  <c r="K120" i="3"/>
  <c r="J120" i="3"/>
  <c r="L119" i="3"/>
  <c r="K119" i="3"/>
  <c r="J119" i="3"/>
  <c r="BA33" i="8"/>
  <c r="AX33" i="8"/>
  <c r="AW33" i="8"/>
  <c r="AV33" i="8"/>
  <c r="AP33" i="8"/>
  <c r="AF33" i="8"/>
  <c r="V33" i="8"/>
  <c r="O33" i="8"/>
  <c r="L33" i="8"/>
  <c r="K33" i="8"/>
  <c r="J33" i="8"/>
  <c r="N149" i="3"/>
  <c r="N147" i="3"/>
  <c r="N145" i="3"/>
  <c r="N143" i="3"/>
  <c r="O155" i="3"/>
  <c r="N142" i="3"/>
  <c r="N137" i="3"/>
  <c r="N136" i="3"/>
  <c r="N135" i="3"/>
  <c r="N132" i="3"/>
  <c r="N130" i="3"/>
  <c r="N131" i="3"/>
  <c r="L131" i="3"/>
  <c r="K131" i="3"/>
  <c r="J131" i="3"/>
  <c r="O123" i="3"/>
  <c r="L123" i="3"/>
  <c r="K123" i="3"/>
  <c r="J123" i="3"/>
  <c r="O121" i="3"/>
  <c r="O118" i="3"/>
  <c r="O117" i="3"/>
  <c r="L121" i="3"/>
  <c r="K121" i="3"/>
  <c r="J121" i="3"/>
  <c r="L118" i="3"/>
  <c r="K118" i="3"/>
  <c r="J118" i="3"/>
  <c r="L117" i="3"/>
  <c r="K117" i="3"/>
  <c r="J117" i="3"/>
  <c r="AZ47" i="8"/>
  <c r="M129" i="3"/>
  <c r="L129" i="3"/>
  <c r="K129" i="3"/>
  <c r="J129" i="3"/>
  <c r="AV47" i="8"/>
  <c r="AU47" i="8"/>
  <c r="N116" i="3"/>
  <c r="N101" i="3"/>
  <c r="N97" i="3"/>
  <c r="M128" i="3"/>
  <c r="M127" i="3"/>
  <c r="M126" i="3"/>
  <c r="L127" i="3"/>
  <c r="K127" i="3"/>
  <c r="J127" i="3"/>
  <c r="L126" i="3"/>
  <c r="K126" i="3"/>
  <c r="J126" i="3"/>
  <c r="N127" i="3"/>
  <c r="N126" i="3"/>
  <c r="N96" i="3"/>
  <c r="S88" i="2"/>
  <c r="T88" i="2"/>
  <c r="R88" i="2"/>
  <c r="O88" i="2"/>
  <c r="K88" i="2"/>
  <c r="J88" i="2"/>
  <c r="I88" i="2"/>
  <c r="H88" i="2"/>
  <c r="AP47" i="8"/>
  <c r="AH47" i="8"/>
  <c r="AH32" i="8"/>
  <c r="AH31" i="8"/>
  <c r="O87" i="2"/>
  <c r="O86" i="2"/>
  <c r="K87" i="2"/>
  <c r="J87" i="2"/>
  <c r="I87" i="2"/>
  <c r="H87" i="2"/>
  <c r="K86" i="2"/>
  <c r="J86" i="2"/>
  <c r="I86" i="2"/>
  <c r="H86" i="2"/>
  <c r="O85" i="2"/>
  <c r="K85" i="2"/>
  <c r="J85" i="2"/>
  <c r="I85" i="2"/>
  <c r="H85" i="2"/>
  <c r="I7" i="9"/>
  <c r="J7" i="9"/>
  <c r="H7" i="9"/>
  <c r="P68" i="8"/>
  <c r="O64" i="8"/>
  <c r="O63" i="8"/>
  <c r="O62" i="8"/>
  <c r="O61" i="8"/>
  <c r="O60" i="8"/>
  <c r="O59" i="8"/>
  <c r="O58" i="8"/>
  <c r="O57" i="8"/>
  <c r="O56" i="8"/>
  <c r="O55" i="8"/>
  <c r="O54" i="8"/>
  <c r="O53" i="8"/>
  <c r="O52" i="8"/>
  <c r="O51" i="8"/>
  <c r="O50" i="8"/>
  <c r="O49" i="8"/>
  <c r="O48" i="8"/>
  <c r="O47" i="8"/>
  <c r="O46" i="8"/>
  <c r="O44" i="8"/>
  <c r="O43" i="8"/>
  <c r="O42" i="8"/>
  <c r="O41" i="8"/>
  <c r="O39" i="8"/>
  <c r="O38" i="8"/>
  <c r="O37" i="8"/>
  <c r="O36" i="8"/>
  <c r="O35" i="8"/>
  <c r="O32" i="8"/>
  <c r="O31" i="8"/>
  <c r="M7" i="9"/>
  <c r="E76" i="6"/>
  <c r="BK11" i="9"/>
  <c r="BJ11" i="9"/>
  <c r="BI11" i="9"/>
  <c r="BH11" i="9"/>
  <c r="BG11" i="9"/>
  <c r="BF11" i="9"/>
  <c r="BE11" i="9"/>
  <c r="BD11" i="9"/>
  <c r="BC11" i="9"/>
  <c r="BB11" i="9"/>
  <c r="O255" i="8"/>
  <c r="AM255" i="8"/>
  <c r="P239" i="8"/>
  <c r="AW254" i="8"/>
  <c r="AW253" i="8"/>
  <c r="AU254" i="8"/>
  <c r="AU253" i="8"/>
  <c r="AU252" i="8"/>
  <c r="AW252" i="8"/>
  <c r="AW251" i="8"/>
  <c r="AU251" i="8"/>
  <c r="AY254" i="8"/>
  <c r="AX254" i="8"/>
  <c r="AV254" i="8"/>
  <c r="AY253" i="8"/>
  <c r="AX253" i="8"/>
  <c r="AV253" i="8"/>
  <c r="AY252" i="8"/>
  <c r="AX252" i="8"/>
  <c r="AV252" i="8"/>
  <c r="AY251" i="8"/>
  <c r="AX251" i="8"/>
  <c r="AV251" i="8"/>
  <c r="O285" i="3"/>
  <c r="O284" i="3"/>
  <c r="O283" i="3"/>
  <c r="O282" i="3"/>
  <c r="O281" i="3"/>
  <c r="O280" i="3"/>
  <c r="O279" i="3"/>
  <c r="P278" i="3"/>
  <c r="P277" i="3"/>
  <c r="P276" i="3"/>
  <c r="N282" i="3"/>
  <c r="M282" i="3"/>
  <c r="N281" i="3"/>
  <c r="M281" i="3"/>
  <c r="N280" i="3"/>
  <c r="M280" i="3"/>
  <c r="N279" i="3"/>
  <c r="M279" i="3"/>
  <c r="K282" i="3"/>
  <c r="J282" i="3"/>
  <c r="K281" i="3"/>
  <c r="J281" i="3"/>
  <c r="K280" i="3"/>
  <c r="J280" i="3"/>
  <c r="K279" i="3"/>
  <c r="J279" i="3"/>
  <c r="O260" i="3"/>
  <c r="O261" i="3"/>
  <c r="O262" i="3"/>
  <c r="O263" i="3"/>
  <c r="O264" i="3"/>
  <c r="O265" i="3"/>
  <c r="O266" i="3"/>
  <c r="N266" i="3"/>
  <c r="M266" i="3"/>
  <c r="N265" i="3"/>
  <c r="M265" i="3"/>
  <c r="N264" i="3"/>
  <c r="M264" i="3"/>
  <c r="N263" i="3"/>
  <c r="M263" i="3"/>
  <c r="K266" i="3"/>
  <c r="J266" i="3"/>
  <c r="K265" i="3"/>
  <c r="J265" i="3"/>
  <c r="K264" i="3"/>
  <c r="J264" i="3"/>
  <c r="K263" i="3"/>
  <c r="J263" i="3"/>
  <c r="AH254" i="8"/>
  <c r="AF254" i="8"/>
  <c r="AH253" i="8"/>
  <c r="AF253" i="8"/>
  <c r="AH252" i="8"/>
  <c r="AF252" i="8"/>
  <c r="AH251" i="8"/>
  <c r="AF251" i="8"/>
  <c r="W254" i="8"/>
  <c r="W253" i="8"/>
  <c r="W252" i="8"/>
  <c r="W251" i="8"/>
  <c r="V254" i="8"/>
  <c r="V253" i="8"/>
  <c r="V252" i="8"/>
  <c r="V251" i="8"/>
  <c r="Q254" i="8"/>
  <c r="P254" i="8"/>
  <c r="O254" i="8"/>
  <c r="Q253" i="8"/>
  <c r="P253" i="8"/>
  <c r="O253" i="8"/>
  <c r="Q252" i="8"/>
  <c r="P252" i="8"/>
  <c r="O252" i="8"/>
  <c r="Q251" i="8"/>
  <c r="P251" i="8"/>
  <c r="O251" i="8"/>
  <c r="K254" i="8"/>
  <c r="J254" i="8"/>
  <c r="K253" i="8"/>
  <c r="J253" i="8"/>
  <c r="K252" i="8"/>
  <c r="J252" i="8"/>
  <c r="K251" i="8"/>
  <c r="J251" i="8"/>
  <c r="AV248" i="8"/>
  <c r="AU248" i="8"/>
  <c r="AV247" i="8"/>
  <c r="AU247" i="8"/>
  <c r="N285" i="3"/>
  <c r="M285" i="3"/>
  <c r="N284" i="3"/>
  <c r="M284" i="3"/>
  <c r="K285" i="3"/>
  <c r="J285" i="3"/>
  <c r="K284" i="3"/>
  <c r="J284" i="3"/>
  <c r="N269" i="3"/>
  <c r="M269" i="3"/>
  <c r="K269" i="3"/>
  <c r="J269" i="3"/>
  <c r="N268" i="3"/>
  <c r="M268" i="3"/>
  <c r="K268" i="3"/>
  <c r="J268" i="3"/>
  <c r="AX248" i="8"/>
  <c r="AW248" i="8"/>
  <c r="AX247" i="8"/>
  <c r="AW247" i="8"/>
  <c r="AH248" i="8"/>
  <c r="AF248" i="8"/>
  <c r="AH247" i="8"/>
  <c r="AF247" i="8"/>
  <c r="AA247" i="8"/>
  <c r="AA248" i="8"/>
  <c r="W248" i="8"/>
  <c r="W247" i="8"/>
  <c r="V248" i="8"/>
  <c r="V247" i="8"/>
  <c r="Q248" i="8"/>
  <c r="P248" i="8"/>
  <c r="O248" i="8"/>
  <c r="Q247" i="8"/>
  <c r="P247" i="8"/>
  <c r="O247" i="8"/>
  <c r="K248" i="8"/>
  <c r="J248" i="8"/>
  <c r="K247" i="8"/>
  <c r="J247" i="8"/>
  <c r="AX246" i="8"/>
  <c r="AW246" i="8"/>
  <c r="AV246" i="8"/>
  <c r="N283" i="3"/>
  <c r="M283" i="3"/>
  <c r="K283" i="3"/>
  <c r="J283" i="3"/>
  <c r="AU246" i="8"/>
  <c r="N267" i="3"/>
  <c r="M267" i="3"/>
  <c r="K267" i="3"/>
  <c r="J267" i="3"/>
  <c r="AH246" i="8"/>
  <c r="AF246" i="8"/>
  <c r="Y246" i="8"/>
  <c r="V246" i="8"/>
  <c r="Q246" i="8"/>
  <c r="P246" i="8"/>
  <c r="Q243" i="8"/>
  <c r="Q244" i="8"/>
  <c r="Q245" i="8"/>
  <c r="O246" i="8"/>
  <c r="K246" i="8"/>
  <c r="J246" i="8"/>
  <c r="AM236" i="8"/>
  <c r="AG236" i="8"/>
  <c r="AI231" i="8"/>
  <c r="BG10" i="9"/>
  <c r="BF10" i="9"/>
  <c r="BE10" i="9"/>
  <c r="BC10" i="9"/>
  <c r="N10" i="9"/>
  <c r="AP124" i="8"/>
  <c r="AP123" i="8"/>
  <c r="AP122" i="8"/>
  <c r="AP121" i="8"/>
  <c r="AP120" i="8"/>
  <c r="AP119" i="8"/>
  <c r="AP118" i="8"/>
  <c r="AP117" i="8"/>
  <c r="AP116" i="8"/>
  <c r="AP115" i="8"/>
  <c r="AP114" i="8"/>
  <c r="AP113" i="8"/>
  <c r="AP112" i="8"/>
  <c r="AP111" i="8"/>
  <c r="AP110" i="8"/>
  <c r="AP109" i="8"/>
  <c r="AP108" i="8"/>
  <c r="AW124" i="8"/>
  <c r="S84" i="2"/>
  <c r="R84" i="2"/>
  <c r="L84" i="2"/>
  <c r="K84" i="2"/>
  <c r="O84" i="2"/>
  <c r="I84" i="2"/>
  <c r="H84" i="2"/>
  <c r="AU124" i="8"/>
  <c r="AV124" i="8"/>
  <c r="AV123" i="8"/>
  <c r="T83" i="2"/>
  <c r="O83" i="2"/>
  <c r="L83" i="2"/>
  <c r="K83" i="2"/>
  <c r="U83" i="2"/>
  <c r="S83" i="2"/>
  <c r="R83" i="2"/>
  <c r="V33" i="2"/>
  <c r="U33" i="2"/>
  <c r="T33" i="2"/>
  <c r="S33" i="2"/>
  <c r="R33" i="2"/>
  <c r="I83" i="2"/>
  <c r="H83" i="2"/>
  <c r="AU123" i="8"/>
  <c r="N358" i="3"/>
  <c r="N357" i="3"/>
  <c r="N356" i="3"/>
  <c r="N355" i="3"/>
  <c r="N354" i="3"/>
  <c r="N353" i="3"/>
  <c r="P123" i="8"/>
  <c r="E74" i="6"/>
  <c r="M358" i="3"/>
  <c r="M357" i="3"/>
  <c r="M356" i="3"/>
  <c r="M355" i="3"/>
  <c r="M354" i="3"/>
  <c r="M353" i="3"/>
  <c r="K358" i="3"/>
  <c r="J358" i="3"/>
  <c r="K357" i="3"/>
  <c r="J357" i="3"/>
  <c r="K356" i="3"/>
  <c r="J356" i="3"/>
  <c r="K355" i="3"/>
  <c r="J355" i="3"/>
  <c r="K354" i="3"/>
  <c r="J354" i="3"/>
  <c r="J353" i="3"/>
  <c r="K353" i="3"/>
  <c r="BC124" i="8"/>
  <c r="BC108" i="8"/>
  <c r="BB124" i="8"/>
  <c r="BA124" i="8"/>
  <c r="AZ124" i="8"/>
  <c r="AY124" i="8"/>
  <c r="BA123" i="8"/>
  <c r="AZ123" i="8"/>
  <c r="AY123" i="8"/>
  <c r="AX123" i="8"/>
  <c r="AH124" i="8"/>
  <c r="AH123" i="8"/>
  <c r="AF124" i="8"/>
  <c r="AF123" i="8"/>
  <c r="AB124" i="8"/>
  <c r="AA124" i="8"/>
  <c r="AU121" i="8"/>
  <c r="P121" i="8"/>
  <c r="N194" i="3"/>
  <c r="AH121" i="8"/>
  <c r="AF121" i="8"/>
  <c r="X121" i="8"/>
  <c r="AA121" i="8"/>
  <c r="V121" i="8"/>
  <c r="O121" i="8"/>
  <c r="L121" i="8"/>
  <c r="K121" i="8"/>
  <c r="J121" i="8"/>
  <c r="AV122" i="8"/>
  <c r="N352" i="3"/>
  <c r="M352" i="3"/>
  <c r="L352" i="3"/>
  <c r="K352" i="3"/>
  <c r="J352" i="3"/>
  <c r="AU122" i="8"/>
  <c r="AH122" i="8"/>
  <c r="AF122" i="8"/>
  <c r="AC122" i="8"/>
  <c r="AB122" i="8"/>
  <c r="AA122" i="8"/>
  <c r="V122" i="8"/>
  <c r="O122" i="8"/>
  <c r="L122" i="8"/>
  <c r="K122" i="8"/>
  <c r="J122" i="8"/>
  <c r="O123" i="8"/>
  <c r="O120" i="8"/>
  <c r="O119" i="8"/>
  <c r="O118" i="8"/>
  <c r="O117" i="8"/>
  <c r="O116" i="8"/>
  <c r="O115" i="8"/>
  <c r="O114" i="8"/>
  <c r="O113" i="8"/>
  <c r="O112" i="8"/>
  <c r="O111" i="8"/>
  <c r="O110" i="8"/>
  <c r="O109" i="8"/>
  <c r="P108" i="8"/>
  <c r="E72" i="6"/>
  <c r="M10" i="9"/>
  <c r="AF77" i="8"/>
  <c r="AF75" i="8"/>
  <c r="AF27" i="8"/>
  <c r="AF26" i="8"/>
  <c r="K70" i="4"/>
  <c r="AF30" i="8"/>
  <c r="AF25" i="8"/>
  <c r="AF24" i="8"/>
  <c r="AF23" i="8"/>
  <c r="AF22" i="8"/>
  <c r="AF21" i="8"/>
  <c r="AF20" i="8"/>
  <c r="AF19" i="8"/>
  <c r="AF102" i="8"/>
  <c r="AF99" i="8"/>
  <c r="AF98" i="8"/>
  <c r="AF3" i="8"/>
  <c r="BK9" i="9"/>
  <c r="BJ9" i="9"/>
  <c r="BI9" i="9"/>
  <c r="AF103" i="8"/>
  <c r="BA103" i="8"/>
  <c r="AZ103" i="8"/>
  <c r="AY103" i="8"/>
  <c r="AX103" i="8"/>
  <c r="AW103" i="8"/>
  <c r="AV103" i="8"/>
  <c r="AU103" i="8"/>
  <c r="Y103" i="8"/>
  <c r="AA103" i="8"/>
  <c r="W103" i="8"/>
  <c r="V103" i="8"/>
  <c r="O103" i="8"/>
  <c r="L103" i="8"/>
  <c r="K103" i="8"/>
  <c r="J103" i="8"/>
  <c r="AH103" i="8"/>
  <c r="AP103" i="8"/>
  <c r="AZ102" i="8"/>
  <c r="AY102" i="8"/>
  <c r="AX102" i="8"/>
  <c r="AW102" i="8"/>
  <c r="AV102" i="8"/>
  <c r="AU102" i="8"/>
  <c r="AP102" i="8"/>
  <c r="AH102" i="8"/>
  <c r="Y102" i="8"/>
  <c r="AB102" i="8"/>
  <c r="AA102" i="8"/>
  <c r="V102" i="8"/>
  <c r="O102" i="8"/>
  <c r="L102" i="8"/>
  <c r="K102" i="8"/>
  <c r="J102" i="8"/>
  <c r="AZ100" i="8"/>
  <c r="AV100" i="8"/>
  <c r="AX99" i="8"/>
  <c r="AW99" i="8"/>
  <c r="AX98" i="8"/>
  <c r="AW98" i="8"/>
  <c r="AX97" i="8"/>
  <c r="AW97" i="8"/>
  <c r="AY96" i="8"/>
  <c r="AX95" i="8"/>
  <c r="AZ96" i="8"/>
  <c r="AY95" i="8"/>
  <c r="AX94" i="8"/>
  <c r="AW94" i="8"/>
  <c r="AX93" i="8"/>
  <c r="AW93" i="8"/>
  <c r="AX92" i="8"/>
  <c r="AW92" i="8"/>
  <c r="AV98" i="8"/>
  <c r="AV97" i="8"/>
  <c r="AV96" i="8"/>
  <c r="AV95" i="8"/>
  <c r="AV94" i="8"/>
  <c r="AV93" i="8"/>
  <c r="AV92" i="8"/>
  <c r="AV99" i="8"/>
  <c r="AU99" i="8"/>
  <c r="AU98" i="8"/>
  <c r="M192" i="3"/>
  <c r="L192" i="3"/>
  <c r="K192" i="3"/>
  <c r="J192" i="3"/>
  <c r="M187" i="3"/>
  <c r="M186" i="3"/>
  <c r="L187" i="3"/>
  <c r="K187" i="3"/>
  <c r="J187" i="3"/>
  <c r="L186" i="3"/>
  <c r="K186" i="3"/>
  <c r="J186" i="3"/>
  <c r="AP99" i="8"/>
  <c r="AP98" i="8"/>
  <c r="AP97" i="8"/>
  <c r="AH99" i="8"/>
  <c r="AH98" i="8"/>
  <c r="V99" i="8"/>
  <c r="V98" i="8"/>
  <c r="O99" i="8"/>
  <c r="L99" i="8"/>
  <c r="K99" i="8"/>
  <c r="J99" i="8"/>
  <c r="O98" i="8"/>
  <c r="L98" i="8"/>
  <c r="K98" i="8"/>
  <c r="J98" i="8"/>
  <c r="BF9" i="9"/>
  <c r="AV101" i="8"/>
  <c r="V94" i="8"/>
  <c r="AH94" i="8"/>
  <c r="AF94" i="8"/>
  <c r="AP94" i="8"/>
  <c r="AU94" i="8"/>
  <c r="M185" i="3"/>
  <c r="O94" i="8"/>
  <c r="L181" i="3"/>
  <c r="L182" i="3"/>
  <c r="L184" i="3"/>
  <c r="L185" i="3"/>
  <c r="K185" i="3"/>
  <c r="J185" i="3"/>
  <c r="K88" i="8"/>
  <c r="K89" i="8"/>
  <c r="L107" i="8"/>
  <c r="L106" i="8"/>
  <c r="L105" i="8"/>
  <c r="L104" i="8"/>
  <c r="L101" i="8"/>
  <c r="L100" i="8"/>
  <c r="L97" i="8"/>
  <c r="L96" i="8"/>
  <c r="L95" i="8"/>
  <c r="L94" i="8"/>
  <c r="L93" i="8"/>
  <c r="L92" i="8"/>
  <c r="K91" i="8"/>
  <c r="K94" i="8"/>
  <c r="J94" i="8"/>
  <c r="AF96" i="8"/>
  <c r="AF95" i="8"/>
  <c r="AF93" i="8"/>
  <c r="AF92" i="8"/>
  <c r="K69" i="4"/>
  <c r="H69" i="4"/>
  <c r="G69" i="4"/>
  <c r="AP3" i="8"/>
  <c r="AF5" i="8"/>
  <c r="AF89" i="8"/>
  <c r="AF88" i="8"/>
  <c r="AF87" i="8"/>
  <c r="AF86" i="8"/>
  <c r="K68" i="4"/>
  <c r="AF107" i="8"/>
  <c r="AF106" i="8"/>
  <c r="AW83" i="8"/>
  <c r="AX83" i="8"/>
  <c r="M173" i="3"/>
  <c r="K173" i="3"/>
  <c r="J173" i="3"/>
  <c r="AX84" i="8"/>
  <c r="AW84" i="8"/>
  <c r="AY107" i="8"/>
  <c r="AX107" i="8"/>
  <c r="AY106" i="8"/>
  <c r="AX106" i="8"/>
  <c r="AQ107" i="8"/>
  <c r="AQ106" i="8"/>
  <c r="AV105" i="8"/>
  <c r="S84" i="8"/>
  <c r="S83" i="8"/>
  <c r="S82" i="8"/>
  <c r="AF84" i="8"/>
  <c r="AF83" i="8"/>
  <c r="AF82" i="8"/>
  <c r="K67" i="4"/>
  <c r="H67" i="4"/>
  <c r="G67" i="4"/>
  <c r="AX82" i="8"/>
  <c r="AW82" i="8"/>
  <c r="N174" i="3"/>
  <c r="E71" i="6"/>
  <c r="M174" i="3"/>
  <c r="M172" i="3"/>
  <c r="K174" i="3"/>
  <c r="J174" i="3"/>
  <c r="K172" i="3"/>
  <c r="J172" i="3"/>
  <c r="N9" i="9"/>
  <c r="E70" i="6"/>
  <c r="M175" i="3"/>
  <c r="M171" i="3"/>
  <c r="M170" i="3"/>
  <c r="M167" i="3"/>
  <c r="N166" i="3"/>
  <c r="M169" i="3"/>
  <c r="AV90" i="8"/>
  <c r="AP84" i="8"/>
  <c r="AP83" i="8"/>
  <c r="AP82" i="8"/>
  <c r="O81" i="2"/>
  <c r="O82" i="2"/>
  <c r="L82" i="2"/>
  <c r="K82" i="2"/>
  <c r="I82" i="2"/>
  <c r="H82" i="2"/>
  <c r="AP89" i="8"/>
  <c r="AP88" i="8"/>
  <c r="AP87" i="8"/>
  <c r="AP86" i="8"/>
  <c r="AP74" i="8"/>
  <c r="AP73" i="8"/>
  <c r="AP72" i="8"/>
  <c r="AP71" i="8"/>
  <c r="AP69" i="8"/>
  <c r="M168" i="3"/>
  <c r="AV81" i="8"/>
  <c r="AV79" i="8"/>
  <c r="M9" i="9"/>
  <c r="P101" i="8"/>
  <c r="P100" i="8"/>
  <c r="P97" i="8"/>
  <c r="P93" i="8"/>
  <c r="Q85" i="8"/>
  <c r="O79" i="8"/>
  <c r="P88" i="8"/>
  <c r="P86" i="8"/>
  <c r="P85" i="8"/>
  <c r="O77" i="8"/>
  <c r="O75" i="8"/>
  <c r="O74" i="8"/>
  <c r="O73" i="8"/>
  <c r="O72" i="8"/>
  <c r="O71" i="8"/>
  <c r="O70" i="8"/>
  <c r="O69" i="8"/>
  <c r="AV8" i="9"/>
  <c r="AS8" i="9"/>
  <c r="AP68" i="8"/>
  <c r="AP64" i="8"/>
  <c r="AP63" i="8"/>
  <c r="AP57" i="8"/>
  <c r="AP56" i="8"/>
  <c r="AP53" i="8"/>
  <c r="AP52" i="8"/>
  <c r="AP48" i="8"/>
  <c r="AP46" i="8"/>
  <c r="AP44" i="8"/>
  <c r="AP43" i="8"/>
  <c r="AP32" i="8"/>
  <c r="O80" i="2"/>
  <c r="O79" i="2"/>
  <c r="M8" i="9"/>
  <c r="E68" i="6"/>
  <c r="AZ4" i="9"/>
  <c r="AY4" i="9"/>
  <c r="AX4" i="9"/>
  <c r="AV4" i="9"/>
  <c r="AI18" i="8"/>
  <c r="K6" i="5"/>
  <c r="G6" i="5"/>
  <c r="AI17" i="8"/>
  <c r="J18" i="8"/>
  <c r="AP17" i="8"/>
  <c r="AV17" i="8"/>
  <c r="AX17" i="8"/>
  <c r="AW17" i="8"/>
  <c r="AU17" i="8"/>
  <c r="AX18" i="8"/>
  <c r="AU18" i="8"/>
  <c r="AF17" i="8"/>
  <c r="AF18" i="8"/>
  <c r="J17" i="8"/>
  <c r="K66" i="4"/>
  <c r="G66" i="4"/>
  <c r="J7" i="8"/>
  <c r="AH18" i="8"/>
  <c r="AH17" i="8"/>
  <c r="X18" i="8"/>
  <c r="V18" i="8"/>
  <c r="X17" i="8"/>
  <c r="V17" i="8"/>
  <c r="AY16" i="8"/>
  <c r="AZ16" i="8"/>
  <c r="AX16" i="8"/>
  <c r="AU16" i="8"/>
  <c r="AH16" i="8"/>
  <c r="AF16" i="8"/>
  <c r="AA14" i="8"/>
  <c r="AA16" i="8"/>
  <c r="V16" i="8"/>
  <c r="O16" i="8"/>
  <c r="J16" i="8"/>
  <c r="AA11" i="8"/>
  <c r="V11" i="8"/>
  <c r="AH11" i="8"/>
  <c r="AH9" i="8"/>
  <c r="AF11" i="8"/>
  <c r="AF9" i="8"/>
  <c r="AP9" i="8"/>
  <c r="O11" i="8"/>
  <c r="P14" i="8"/>
  <c r="P9" i="8"/>
  <c r="P7" i="8"/>
  <c r="Q5" i="8"/>
  <c r="P3" i="8"/>
  <c r="O3" i="8"/>
  <c r="E67" i="6"/>
  <c r="J11" i="8"/>
  <c r="AX6" i="9"/>
  <c r="AY6" i="9"/>
  <c r="V42" i="2"/>
  <c r="U42" i="2"/>
  <c r="T42" i="2"/>
  <c r="S42" i="2"/>
  <c r="R42" i="2"/>
  <c r="M95" i="3"/>
  <c r="L95" i="3"/>
  <c r="K95" i="3"/>
  <c r="J95" i="3"/>
  <c r="M83" i="3"/>
  <c r="L83" i="3"/>
  <c r="K83" i="3"/>
  <c r="J83" i="3"/>
  <c r="M71" i="3"/>
  <c r="L71" i="3"/>
  <c r="K71" i="3"/>
  <c r="J71" i="3"/>
  <c r="M59" i="3"/>
  <c r="L59" i="3"/>
  <c r="K59" i="3"/>
  <c r="J59" i="3"/>
  <c r="J60" i="3"/>
  <c r="K60" i="3"/>
  <c r="L60" i="3"/>
  <c r="M60" i="3"/>
  <c r="N60" i="3"/>
  <c r="J72" i="3"/>
  <c r="K72" i="3"/>
  <c r="L72" i="3"/>
  <c r="M72" i="3"/>
  <c r="N72" i="3"/>
  <c r="J84" i="3"/>
  <c r="K84" i="3"/>
  <c r="L84" i="3"/>
  <c r="M84" i="3"/>
  <c r="N84" i="3"/>
  <c r="J96" i="3"/>
  <c r="K96" i="3"/>
  <c r="L96" i="3"/>
  <c r="O96" i="3"/>
  <c r="J47" i="3"/>
  <c r="K47" i="3"/>
  <c r="L47" i="3"/>
  <c r="M47" i="3"/>
  <c r="AU30" i="8"/>
  <c r="O42" i="2"/>
  <c r="K42" i="2"/>
  <c r="J42" i="2"/>
  <c r="I42" i="2"/>
  <c r="H42" i="2"/>
  <c r="AP30" i="8"/>
  <c r="AI30" i="8"/>
  <c r="AI25" i="8"/>
  <c r="AH30" i="8"/>
  <c r="Y30" i="8"/>
  <c r="V30" i="8"/>
  <c r="V29" i="8"/>
  <c r="O30" i="8"/>
  <c r="L30" i="8"/>
  <c r="K30" i="8"/>
  <c r="J30" i="8"/>
  <c r="M93" i="3"/>
  <c r="M81" i="3"/>
  <c r="M69" i="3"/>
  <c r="M57" i="3"/>
  <c r="M45" i="3"/>
  <c r="K40" i="2"/>
  <c r="AI29" i="8"/>
  <c r="K14" i="5"/>
  <c r="I14" i="5"/>
  <c r="H14" i="5"/>
  <c r="G14" i="5"/>
  <c r="S25" i="8"/>
  <c r="R26" i="8"/>
  <c r="R27" i="8"/>
  <c r="O29" i="8"/>
  <c r="X29" i="8"/>
  <c r="AA28" i="8"/>
  <c r="O41" i="2"/>
  <c r="K41" i="2"/>
  <c r="J41" i="2"/>
  <c r="I41" i="2"/>
  <c r="H41" i="2"/>
  <c r="M94" i="3"/>
  <c r="L94" i="3"/>
  <c r="K94" i="3"/>
  <c r="J94" i="3"/>
  <c r="M82" i="3"/>
  <c r="L82" i="3"/>
  <c r="K82" i="3"/>
  <c r="J82" i="3"/>
  <c r="M70" i="3"/>
  <c r="L70" i="3"/>
  <c r="K70" i="3"/>
  <c r="J70" i="3"/>
  <c r="L58" i="3"/>
  <c r="K58" i="3"/>
  <c r="J58" i="3"/>
  <c r="M58" i="3"/>
  <c r="M46" i="3"/>
  <c r="L46" i="3"/>
  <c r="K46" i="3"/>
  <c r="J46" i="3"/>
  <c r="AP28" i="8"/>
  <c r="K64" i="4"/>
  <c r="H64" i="4"/>
  <c r="I64" i="4"/>
  <c r="G64" i="4"/>
  <c r="X28" i="8"/>
  <c r="V28" i="8"/>
  <c r="L28" i="8"/>
  <c r="K28" i="8"/>
  <c r="J28" i="8"/>
  <c r="L29" i="8"/>
  <c r="K29" i="8"/>
  <c r="J29" i="8"/>
  <c r="O28" i="8"/>
  <c r="Q24" i="8"/>
  <c r="AI28" i="8"/>
  <c r="I9" i="5"/>
  <c r="H9" i="5"/>
  <c r="G9" i="5"/>
  <c r="K9" i="5"/>
  <c r="J9" i="5"/>
  <c r="AH28" i="8"/>
  <c r="P6" i="9"/>
  <c r="N89" i="3"/>
  <c r="N77" i="3"/>
  <c r="N65" i="3"/>
  <c r="N53" i="3"/>
  <c r="N41" i="3"/>
  <c r="K36" i="2"/>
  <c r="L35" i="2"/>
  <c r="L34" i="2"/>
  <c r="L33" i="2"/>
  <c r="L32" i="2"/>
  <c r="L31" i="2"/>
  <c r="L39" i="2"/>
  <c r="L38" i="2"/>
  <c r="L37" i="2"/>
  <c r="E66" i="6"/>
  <c r="AP29" i="8"/>
  <c r="AP27" i="8"/>
  <c r="AP26" i="8"/>
  <c r="AP25" i="8"/>
  <c r="AP23" i="8"/>
  <c r="AP22" i="8"/>
  <c r="AP24" i="8"/>
  <c r="AP20" i="8"/>
  <c r="AP21" i="8"/>
  <c r="AP14" i="8"/>
  <c r="AP5" i="8"/>
  <c r="O78" i="2"/>
  <c r="O77" i="2"/>
  <c r="O5" i="8"/>
  <c r="N5" i="9"/>
  <c r="BD21" i="9"/>
  <c r="BC21" i="9"/>
  <c r="BB21" i="9"/>
  <c r="BA21" i="9"/>
  <c r="AZ21" i="9"/>
  <c r="AY21" i="9"/>
  <c r="AX21" i="9"/>
  <c r="AW21" i="9"/>
  <c r="AV21" i="9"/>
  <c r="AU21" i="9"/>
  <c r="BE21" i="9"/>
  <c r="AT21" i="9"/>
  <c r="M21" i="9"/>
  <c r="N344" i="3"/>
  <c r="O344" i="3"/>
  <c r="O343" i="3"/>
  <c r="R284" i="8"/>
  <c r="R283" i="8"/>
  <c r="Q282" i="8"/>
  <c r="Q281" i="8"/>
  <c r="R280" i="8"/>
  <c r="R279" i="8"/>
  <c r="E65" i="6"/>
  <c r="Q273" i="8"/>
  <c r="Q274" i="8"/>
  <c r="Q284" i="8"/>
  <c r="Q283" i="8"/>
  <c r="P282" i="8"/>
  <c r="P281" i="8"/>
  <c r="Q280" i="8"/>
  <c r="Q279" i="8"/>
  <c r="O278" i="8"/>
  <c r="E64" i="6"/>
  <c r="BA283" i="8"/>
  <c r="AZ283" i="8"/>
  <c r="AY283" i="8"/>
  <c r="AX283" i="8"/>
  <c r="AV284" i="8"/>
  <c r="AU284" i="8"/>
  <c r="AV283" i="8"/>
  <c r="AU283" i="8"/>
  <c r="AF284" i="8"/>
  <c r="AF283" i="8"/>
  <c r="AA283" i="8"/>
  <c r="AB283" i="8"/>
  <c r="AB284" i="8"/>
  <c r="AA282" i="8"/>
  <c r="AW282" i="8"/>
  <c r="AX282" i="8"/>
  <c r="AY282" i="8"/>
  <c r="AV282" i="8"/>
  <c r="AU282" i="8"/>
  <c r="AP282" i="8"/>
  <c r="AH282" i="8"/>
  <c r="W282" i="8"/>
  <c r="V282" i="8"/>
  <c r="L282" i="8"/>
  <c r="K282" i="8"/>
  <c r="J282" i="8"/>
  <c r="AB280" i="8"/>
  <c r="AA281" i="8"/>
  <c r="AW281" i="8"/>
  <c r="S61" i="2"/>
  <c r="T61" i="2"/>
  <c r="R61" i="2"/>
  <c r="O61" i="2"/>
  <c r="K61" i="2"/>
  <c r="J61" i="2"/>
  <c r="I61" i="2"/>
  <c r="H61" i="2"/>
  <c r="M344" i="3"/>
  <c r="L344" i="3"/>
  <c r="K344" i="3"/>
  <c r="J344" i="3"/>
  <c r="AV281" i="8"/>
  <c r="AU281" i="8"/>
  <c r="AP281" i="8"/>
  <c r="AH281" i="8"/>
  <c r="W281" i="8"/>
  <c r="V281" i="8"/>
  <c r="L281" i="8"/>
  <c r="K281" i="8"/>
  <c r="J281" i="8"/>
  <c r="AF280" i="8"/>
  <c r="AF279" i="8"/>
  <c r="BC275" i="8"/>
  <c r="AY277" i="8"/>
  <c r="AX278" i="8"/>
  <c r="W278" i="8"/>
  <c r="W277" i="8"/>
  <c r="W276" i="8"/>
  <c r="W275" i="8"/>
  <c r="W274" i="8"/>
  <c r="W272" i="8"/>
  <c r="W271" i="8"/>
  <c r="W270" i="8"/>
  <c r="W269" i="8"/>
  <c r="W268" i="8"/>
  <c r="AC267" i="8"/>
  <c r="AB267" i="8"/>
  <c r="AA267" i="8"/>
  <c r="AE267" i="8"/>
  <c r="AD267" i="8"/>
  <c r="AH234" i="8"/>
  <c r="K50" i="5"/>
  <c r="J50" i="5"/>
  <c r="H50" i="5"/>
  <c r="G50" i="5"/>
  <c r="AG234" i="8"/>
  <c r="AF234" i="8"/>
  <c r="AM234" i="8"/>
  <c r="AL234" i="8"/>
  <c r="AV234" i="8"/>
  <c r="AU234" i="8"/>
  <c r="AJ20" i="8"/>
  <c r="AC220" i="8"/>
  <c r="AF206" i="8"/>
  <c r="AG206" i="8"/>
  <c r="M5" i="9"/>
  <c r="O14" i="8"/>
  <c r="I3" i="9"/>
  <c r="H5" i="9"/>
  <c r="H3" i="9"/>
  <c r="AO3" i="9"/>
  <c r="S22" i="9"/>
  <c r="N22" i="9"/>
  <c r="AV22" i="9"/>
  <c r="AS22" i="9"/>
  <c r="AB259" i="8"/>
  <c r="AV296" i="8"/>
  <c r="AU296" i="8"/>
  <c r="AH296" i="8"/>
  <c r="K59" i="5"/>
  <c r="I59" i="5"/>
  <c r="H59" i="5"/>
  <c r="G59" i="5"/>
  <c r="Q296" i="8"/>
  <c r="P296" i="8"/>
  <c r="L296" i="8"/>
  <c r="K296" i="8"/>
  <c r="J296" i="8"/>
  <c r="AB291" i="8"/>
  <c r="AV295" i="8"/>
  <c r="AU295" i="8"/>
  <c r="AP295" i="8"/>
  <c r="O76" i="2"/>
  <c r="J76" i="2"/>
  <c r="I76" i="2"/>
  <c r="H76" i="2"/>
  <c r="AH295" i="8"/>
  <c r="V296" i="8"/>
  <c r="AA295" i="8"/>
  <c r="V295" i="8"/>
  <c r="Q295" i="8"/>
  <c r="P295" i="8"/>
  <c r="L295" i="8"/>
  <c r="K295" i="8"/>
  <c r="J295" i="8"/>
  <c r="AU293" i="8"/>
  <c r="AU292" i="8"/>
  <c r="N351" i="3"/>
  <c r="M351" i="3"/>
  <c r="L351" i="3"/>
  <c r="K351" i="3"/>
  <c r="J351" i="3"/>
  <c r="AV293" i="8"/>
  <c r="AV292" i="8"/>
  <c r="AH293" i="8"/>
  <c r="AH292" i="8"/>
  <c r="AB292" i="8"/>
  <c r="AB293" i="8"/>
  <c r="AA293" i="8"/>
  <c r="AA292" i="8"/>
  <c r="X293" i="8"/>
  <c r="V293" i="8"/>
  <c r="X292" i="8"/>
  <c r="V292" i="8"/>
  <c r="Q293" i="8"/>
  <c r="P293" i="8"/>
  <c r="L293" i="8"/>
  <c r="K293" i="8"/>
  <c r="J293" i="8"/>
  <c r="Q292" i="8"/>
  <c r="P292" i="8"/>
  <c r="L292" i="8"/>
  <c r="K292" i="8"/>
  <c r="J292" i="8"/>
  <c r="AH291" i="8"/>
  <c r="K63" i="4"/>
  <c r="I63" i="4"/>
  <c r="H63" i="4"/>
  <c r="G63" i="4"/>
  <c r="X291" i="8"/>
  <c r="AU291" i="8"/>
  <c r="AV291" i="8"/>
  <c r="N345" i="3"/>
  <c r="N348" i="3"/>
  <c r="N349" i="3"/>
  <c r="N350" i="3"/>
  <c r="M350" i="3"/>
  <c r="L350" i="3"/>
  <c r="K350" i="3"/>
  <c r="J350" i="3"/>
  <c r="N290" i="3"/>
  <c r="N289" i="3"/>
  <c r="N288" i="3"/>
  <c r="P289" i="8"/>
  <c r="P290" i="8"/>
  <c r="P291" i="8"/>
  <c r="Q291" i="8"/>
  <c r="E63" i="6"/>
  <c r="K58" i="5"/>
  <c r="I58" i="5"/>
  <c r="H58" i="5"/>
  <c r="G58" i="5"/>
  <c r="R290" i="8"/>
  <c r="Q290" i="8"/>
  <c r="E62" i="6"/>
  <c r="E61" i="6"/>
  <c r="AU290" i="8"/>
  <c r="M349" i="3"/>
  <c r="L349" i="3"/>
  <c r="K349" i="3"/>
  <c r="J349" i="3"/>
  <c r="AV290" i="8"/>
  <c r="AF290" i="8"/>
  <c r="AF289" i="8"/>
  <c r="K62" i="4"/>
  <c r="I62" i="4"/>
  <c r="H62" i="4"/>
  <c r="G62" i="4"/>
  <c r="K61" i="4"/>
  <c r="I61" i="4"/>
  <c r="H61" i="4"/>
  <c r="G61" i="4"/>
  <c r="K57" i="5"/>
  <c r="J57" i="5"/>
  <c r="I57" i="5"/>
  <c r="H57" i="5"/>
  <c r="G57" i="5"/>
  <c r="K60" i="4"/>
  <c r="X290" i="8"/>
  <c r="V290" i="8"/>
  <c r="L290" i="8"/>
  <c r="K290" i="8"/>
  <c r="J290" i="8"/>
  <c r="AU289" i="8"/>
  <c r="AV289" i="8"/>
  <c r="AH289" i="8"/>
  <c r="X289" i="8"/>
  <c r="V289" i="8"/>
  <c r="M348" i="3"/>
  <c r="L348" i="3"/>
  <c r="K348" i="3"/>
  <c r="J348" i="3"/>
  <c r="J345" i="3"/>
  <c r="O289" i="8"/>
  <c r="L289" i="8"/>
  <c r="K289" i="8"/>
  <c r="J289" i="8"/>
  <c r="AA291" i="8"/>
  <c r="V291" i="8"/>
  <c r="L291" i="8"/>
  <c r="K291" i="8"/>
  <c r="J291" i="8"/>
  <c r="AV286" i="8"/>
  <c r="X71" i="2"/>
  <c r="U71" i="2"/>
  <c r="T71" i="2"/>
  <c r="S71" i="2"/>
  <c r="R71" i="2"/>
  <c r="O71" i="2"/>
  <c r="J71" i="2"/>
  <c r="I71" i="2"/>
  <c r="H71" i="2"/>
  <c r="R70" i="2"/>
  <c r="Y70" i="2"/>
  <c r="X70" i="2"/>
  <c r="U70" i="2"/>
  <c r="T70" i="2"/>
  <c r="S70" i="2"/>
  <c r="O70" i="2"/>
  <c r="L70" i="2"/>
  <c r="AU286" i="8"/>
  <c r="M345" i="3"/>
  <c r="L345" i="3"/>
  <c r="K345" i="3"/>
  <c r="AH286" i="8"/>
  <c r="K56" i="5"/>
  <c r="I56" i="5"/>
  <c r="H56" i="5"/>
  <c r="G56" i="5"/>
  <c r="K59" i="4"/>
  <c r="I59" i="4"/>
  <c r="H59" i="4"/>
  <c r="G59" i="4"/>
  <c r="X286" i="8"/>
  <c r="V286" i="8"/>
  <c r="L286" i="8"/>
  <c r="K286" i="8"/>
  <c r="J286" i="8"/>
  <c r="AR22" i="9"/>
  <c r="P21" i="9"/>
  <c r="O21" i="9"/>
  <c r="N21" i="9"/>
  <c r="BJ21" i="9"/>
  <c r="BI21" i="9"/>
  <c r="BF21" i="9"/>
  <c r="AX284" i="8"/>
  <c r="AW284" i="8"/>
  <c r="AP284" i="8"/>
  <c r="AC284" i="8"/>
  <c r="V284" i="8"/>
  <c r="L284" i="8"/>
  <c r="K284" i="8"/>
  <c r="J284" i="8"/>
  <c r="L283" i="8"/>
  <c r="K283" i="8"/>
  <c r="J283" i="8"/>
  <c r="AW283" i="8"/>
  <c r="AP283" i="8"/>
  <c r="V283" i="8"/>
  <c r="K58" i="4"/>
  <c r="I58" i="4"/>
  <c r="H58" i="4"/>
  <c r="G58" i="4"/>
  <c r="AV280" i="8"/>
  <c r="AU280" i="8"/>
  <c r="AH280" i="8"/>
  <c r="V280" i="8"/>
  <c r="P280" i="8"/>
  <c r="L280" i="8"/>
  <c r="K280" i="8"/>
  <c r="J280" i="8"/>
  <c r="AU279" i="8"/>
  <c r="T68" i="2"/>
  <c r="S68" i="2"/>
  <c r="R68" i="2"/>
  <c r="V31" i="2"/>
  <c r="U31" i="2"/>
  <c r="T31" i="2"/>
  <c r="S31" i="2"/>
  <c r="R31" i="2"/>
  <c r="O68" i="2"/>
  <c r="K68" i="2"/>
  <c r="J68" i="2"/>
  <c r="I68" i="2"/>
  <c r="H68" i="2"/>
  <c r="AY279" i="8"/>
  <c r="AX279" i="8"/>
  <c r="AW279" i="8"/>
  <c r="AV279" i="8"/>
  <c r="N343" i="3"/>
  <c r="P279" i="8"/>
  <c r="E60" i="6"/>
  <c r="M343" i="3"/>
  <c r="L343" i="3"/>
  <c r="K343" i="3"/>
  <c r="J343" i="3"/>
  <c r="AI279" i="8"/>
  <c r="I55" i="5"/>
  <c r="H55" i="5"/>
  <c r="G55" i="5"/>
  <c r="J55" i="5"/>
  <c r="K55" i="5"/>
  <c r="V279" i="8"/>
  <c r="L279" i="8"/>
  <c r="K279" i="8"/>
  <c r="J279" i="8"/>
  <c r="AW278" i="8"/>
  <c r="AV278" i="8"/>
  <c r="AU278" i="8"/>
  <c r="AP278" i="8"/>
  <c r="AH278" i="8"/>
  <c r="AF278" i="8"/>
  <c r="V278" i="8"/>
  <c r="L278" i="8"/>
  <c r="K278" i="8"/>
  <c r="J278" i="8"/>
  <c r="AZ277" i="8"/>
  <c r="AW276" i="8"/>
  <c r="T67" i="2"/>
  <c r="S67" i="2"/>
  <c r="R67" i="2"/>
  <c r="T66" i="2"/>
  <c r="S66" i="2"/>
  <c r="R66" i="2"/>
  <c r="O67" i="2"/>
  <c r="O66" i="2"/>
  <c r="K67" i="2"/>
  <c r="J67" i="2"/>
  <c r="I67" i="2"/>
  <c r="H67" i="2"/>
  <c r="K66" i="2"/>
  <c r="J66" i="2"/>
  <c r="I66" i="2"/>
  <c r="H66" i="2"/>
  <c r="AX277" i="8"/>
  <c r="AW277" i="8"/>
  <c r="AV277" i="8"/>
  <c r="AU277" i="8"/>
  <c r="AV276" i="8"/>
  <c r="AU276" i="8"/>
  <c r="AP277" i="8"/>
  <c r="AH277" i="8"/>
  <c r="AF277" i="8"/>
  <c r="V277" i="8"/>
  <c r="L277" i="8"/>
  <c r="K277" i="8"/>
  <c r="J277" i="8"/>
  <c r="AX276" i="8"/>
  <c r="M342" i="3"/>
  <c r="L342" i="3"/>
  <c r="K342" i="3"/>
  <c r="J342" i="3"/>
  <c r="AP276" i="8"/>
  <c r="AH276" i="8"/>
  <c r="AF276" i="8"/>
  <c r="V276" i="8"/>
  <c r="L276" i="8"/>
  <c r="K276" i="8"/>
  <c r="J276" i="8"/>
  <c r="AH275" i="8"/>
  <c r="AF275" i="8"/>
  <c r="K57" i="4"/>
  <c r="I57" i="4"/>
  <c r="H57" i="4"/>
  <c r="G57" i="4"/>
  <c r="L275" i="8"/>
  <c r="K275" i="8"/>
  <c r="J275" i="8"/>
  <c r="BB275" i="8"/>
  <c r="BA275" i="8"/>
  <c r="AZ275" i="8"/>
  <c r="AX275" i="8"/>
  <c r="AW275" i="8"/>
  <c r="AY275" i="8"/>
  <c r="AV275" i="8"/>
  <c r="AU275" i="8"/>
  <c r="AP275" i="8"/>
  <c r="V275" i="8"/>
  <c r="AX273" i="8"/>
  <c r="M339" i="3"/>
  <c r="L339" i="3"/>
  <c r="K339" i="3"/>
  <c r="J339" i="3"/>
  <c r="M338" i="3"/>
  <c r="L338" i="3"/>
  <c r="K338" i="3"/>
  <c r="J338" i="3"/>
  <c r="J340" i="3"/>
  <c r="K340" i="3"/>
  <c r="L340" i="3"/>
  <c r="M340" i="3"/>
  <c r="J341" i="3"/>
  <c r="K341" i="3"/>
  <c r="L341" i="3"/>
  <c r="M341" i="3"/>
  <c r="M336" i="3"/>
  <c r="L336" i="3"/>
  <c r="K336" i="3"/>
  <c r="J336" i="3"/>
  <c r="M337" i="3"/>
  <c r="L337" i="3"/>
  <c r="K337" i="3"/>
  <c r="J337" i="3"/>
  <c r="P274" i="8"/>
  <c r="P273" i="8"/>
  <c r="E59" i="6"/>
  <c r="AN3" i="9"/>
  <c r="AY273" i="8"/>
  <c r="AV274" i="8"/>
  <c r="AU274" i="8"/>
  <c r="AP274" i="8"/>
  <c r="AH274" i="8"/>
  <c r="V274" i="8"/>
  <c r="O274" i="8"/>
  <c r="L274" i="8"/>
  <c r="K274" i="8"/>
  <c r="J274" i="8"/>
  <c r="AZ273" i="8"/>
  <c r="AV273" i="8"/>
  <c r="AU273" i="8"/>
  <c r="AP273" i="8"/>
  <c r="AH273" i="8"/>
  <c r="V273" i="8"/>
  <c r="O273" i="8"/>
  <c r="L273" i="8"/>
  <c r="K273" i="8"/>
  <c r="J273" i="8"/>
  <c r="AW272" i="8"/>
  <c r="M335" i="3"/>
  <c r="L335" i="3"/>
  <c r="K335" i="3"/>
  <c r="J335" i="3"/>
  <c r="AV272" i="8"/>
  <c r="AU272" i="8"/>
  <c r="AP272" i="8"/>
  <c r="AH272" i="8"/>
  <c r="V272" i="8"/>
  <c r="L272" i="8"/>
  <c r="K272" i="8"/>
  <c r="J272" i="8"/>
  <c r="AX271" i="8"/>
  <c r="AW271" i="8"/>
  <c r="M334" i="3"/>
  <c r="L334" i="3"/>
  <c r="K334" i="3"/>
  <c r="J334" i="3"/>
  <c r="M333" i="3"/>
  <c r="L333" i="3"/>
  <c r="K333" i="3"/>
  <c r="J333" i="3"/>
  <c r="M332" i="3"/>
  <c r="L332" i="3"/>
  <c r="K332" i="3"/>
  <c r="J332" i="3"/>
  <c r="M331" i="3"/>
  <c r="L331" i="3"/>
  <c r="K331" i="3"/>
  <c r="J331" i="3"/>
  <c r="R17" i="2"/>
  <c r="S17" i="2"/>
  <c r="S64" i="2"/>
  <c r="O64" i="2"/>
  <c r="K64" i="2"/>
  <c r="J64" i="2"/>
  <c r="I64" i="2"/>
  <c r="H64" i="2"/>
  <c r="AV271" i="8"/>
  <c r="AU271" i="8"/>
  <c r="AP271" i="8"/>
  <c r="AH271" i="8"/>
  <c r="V271" i="8"/>
  <c r="L271" i="8"/>
  <c r="K271" i="8"/>
  <c r="J271" i="8"/>
  <c r="AW270" i="8"/>
  <c r="AX270" i="8"/>
  <c r="K62" i="2"/>
  <c r="J62" i="2"/>
  <c r="I62" i="2"/>
  <c r="H62" i="2"/>
  <c r="O62" i="2"/>
  <c r="R62" i="2"/>
  <c r="T62" i="2"/>
  <c r="S62" i="2"/>
  <c r="AV270" i="8"/>
  <c r="AU270" i="8"/>
  <c r="AP270" i="8"/>
  <c r="AH270" i="8"/>
  <c r="V270" i="8"/>
  <c r="L270" i="8"/>
  <c r="K270" i="8"/>
  <c r="J270" i="8"/>
  <c r="AP269" i="8"/>
  <c r="AH269" i="8"/>
  <c r="V269" i="8"/>
  <c r="L269" i="8"/>
  <c r="K269" i="8"/>
  <c r="J269" i="8"/>
  <c r="AW269" i="8"/>
  <c r="AV269" i="8"/>
  <c r="AU269" i="8"/>
  <c r="AA268" i="8"/>
  <c r="AW268" i="8"/>
  <c r="AV268" i="8"/>
  <c r="AU268" i="8"/>
  <c r="AP268" i="8"/>
  <c r="AH268" i="8"/>
  <c r="V268" i="8"/>
  <c r="L268" i="8"/>
  <c r="K268" i="8"/>
  <c r="J268" i="8"/>
  <c r="AW267" i="8"/>
  <c r="T60" i="2"/>
  <c r="M330" i="3"/>
  <c r="L330" i="3"/>
  <c r="K330" i="3"/>
  <c r="J330" i="3"/>
  <c r="S60" i="2"/>
  <c r="U60" i="2"/>
  <c r="R60" i="2"/>
  <c r="M329" i="3"/>
  <c r="L329" i="3"/>
  <c r="K329" i="3"/>
  <c r="J329" i="3"/>
  <c r="M328" i="3"/>
  <c r="L328" i="3"/>
  <c r="K328" i="3"/>
  <c r="J328" i="3"/>
  <c r="M327" i="3"/>
  <c r="L327" i="3"/>
  <c r="K327" i="3"/>
  <c r="J327" i="3"/>
  <c r="O60" i="2"/>
  <c r="K60" i="2"/>
  <c r="J60" i="2"/>
  <c r="I60" i="2"/>
  <c r="H60" i="2"/>
  <c r="AV267" i="8"/>
  <c r="AU267" i="8"/>
  <c r="K56" i="4"/>
  <c r="I56" i="4"/>
  <c r="H56" i="4"/>
  <c r="G56" i="4"/>
  <c r="AH267" i="8"/>
  <c r="AP267" i="8"/>
  <c r="O59" i="2"/>
  <c r="K59" i="2"/>
  <c r="J59" i="2"/>
  <c r="I59" i="2"/>
  <c r="H59" i="2"/>
  <c r="Y268" i="8"/>
  <c r="V267" i="8"/>
  <c r="L267" i="8"/>
  <c r="K267" i="8"/>
  <c r="J267" i="8"/>
  <c r="M326" i="3"/>
  <c r="L326" i="3"/>
  <c r="K326" i="3"/>
  <c r="J326" i="3"/>
  <c r="M325" i="3"/>
  <c r="L325" i="3"/>
  <c r="K325" i="3"/>
  <c r="J325" i="3"/>
  <c r="M324" i="3"/>
  <c r="L324" i="3"/>
  <c r="K324" i="3"/>
  <c r="J324" i="3"/>
  <c r="M323" i="3"/>
  <c r="L323" i="3"/>
  <c r="K323" i="3"/>
  <c r="J323" i="3"/>
  <c r="M322" i="3"/>
  <c r="L322" i="3"/>
  <c r="K322" i="3"/>
  <c r="J322" i="3"/>
  <c r="M321" i="3"/>
  <c r="L321" i="3"/>
  <c r="K321" i="3"/>
  <c r="J321" i="3"/>
  <c r="M320" i="3"/>
  <c r="L320" i="3"/>
  <c r="K320" i="3"/>
  <c r="J320" i="3"/>
  <c r="M319" i="3"/>
  <c r="L319" i="3"/>
  <c r="K319" i="3"/>
  <c r="J319" i="3"/>
  <c r="M318" i="3"/>
  <c r="L318" i="3"/>
  <c r="K318" i="3"/>
  <c r="J318" i="3"/>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L306" i="3"/>
  <c r="K306" i="3"/>
  <c r="J306" i="3"/>
  <c r="M306" i="3"/>
  <c r="O58" i="2"/>
  <c r="K58" i="2"/>
  <c r="J58" i="2"/>
  <c r="I58" i="2"/>
  <c r="H58" i="2"/>
  <c r="AS21" i="9"/>
  <c r="AR21" i="9"/>
  <c r="AV20" i="9"/>
  <c r="AU20" i="9"/>
  <c r="AT20" i="9"/>
  <c r="AS20" i="9"/>
  <c r="AR20" i="9"/>
  <c r="AM3" i="9"/>
  <c r="AV266" i="8"/>
  <c r="AU266" i="8"/>
  <c r="AY266" i="8"/>
  <c r="AX266" i="8"/>
  <c r="AW266" i="8"/>
  <c r="AV265" i="8"/>
  <c r="AV264" i="8"/>
  <c r="AU264" i="8"/>
  <c r="AX264" i="8"/>
  <c r="AW264" i="8"/>
  <c r="AV263" i="8"/>
  <c r="AU263" i="8"/>
  <c r="AV262" i="8"/>
  <c r="BA262" i="8"/>
  <c r="AU262" i="8"/>
  <c r="AY262" i="8"/>
  <c r="AZ262" i="8"/>
  <c r="AH266" i="8"/>
  <c r="AH265" i="8"/>
  <c r="AH264" i="8"/>
  <c r="AH263" i="8"/>
  <c r="AH262" i="8"/>
  <c r="AF266" i="8"/>
  <c r="AF265" i="8"/>
  <c r="AF264" i="8"/>
  <c r="AF263" i="8"/>
  <c r="AF262" i="8"/>
  <c r="K55" i="4"/>
  <c r="H55" i="4"/>
  <c r="G55" i="4"/>
  <c r="K54" i="4"/>
  <c r="H54" i="4"/>
  <c r="G54" i="4"/>
  <c r="AA266" i="8"/>
  <c r="AA265" i="8"/>
  <c r="AA263" i="8"/>
  <c r="AA262" i="8"/>
  <c r="V266" i="8"/>
  <c r="V265" i="8"/>
  <c r="V262" i="8"/>
  <c r="V263" i="8"/>
  <c r="M305" i="3"/>
  <c r="K305" i="3"/>
  <c r="J305" i="3"/>
  <c r="M304" i="3"/>
  <c r="K304" i="3"/>
  <c r="J304" i="3"/>
  <c r="M303" i="3"/>
  <c r="K303" i="3"/>
  <c r="J303" i="3"/>
  <c r="M302" i="3"/>
  <c r="K302" i="3"/>
  <c r="J302" i="3"/>
  <c r="M301" i="3"/>
  <c r="K301" i="3"/>
  <c r="J301" i="3"/>
  <c r="M300" i="3"/>
  <c r="K300" i="3"/>
  <c r="J300" i="3"/>
  <c r="M299" i="3"/>
  <c r="K299" i="3"/>
  <c r="J299" i="3"/>
  <c r="M298" i="3"/>
  <c r="K298" i="3"/>
  <c r="J298" i="3"/>
  <c r="M297" i="3"/>
  <c r="K297" i="3"/>
  <c r="J297" i="3"/>
  <c r="M296" i="3"/>
  <c r="K296" i="3"/>
  <c r="J296" i="3"/>
  <c r="M295" i="3"/>
  <c r="M294" i="3"/>
  <c r="M293" i="3"/>
  <c r="M292" i="3"/>
  <c r="M291" i="3"/>
  <c r="K295" i="3"/>
  <c r="J295" i="3"/>
  <c r="K294" i="3"/>
  <c r="J294" i="3"/>
  <c r="K293" i="3"/>
  <c r="J293" i="3"/>
  <c r="K292" i="3"/>
  <c r="J292" i="3"/>
  <c r="K291" i="3"/>
  <c r="J291" i="3"/>
  <c r="J264" i="8"/>
  <c r="K264" i="8"/>
  <c r="V264" i="8"/>
  <c r="AA264" i="8"/>
  <c r="K266" i="8"/>
  <c r="J266" i="8"/>
  <c r="K265" i="8"/>
  <c r="J265" i="8"/>
  <c r="K262" i="8"/>
  <c r="J262" i="8"/>
  <c r="K263" i="8"/>
  <c r="J263" i="8"/>
  <c r="U22" i="9"/>
  <c r="M22" i="9"/>
  <c r="E57" i="6"/>
  <c r="J22" i="9"/>
  <c r="I22" i="9"/>
  <c r="H22" i="9"/>
  <c r="E76" i="1"/>
  <c r="E75" i="1"/>
  <c r="E74" i="1"/>
  <c r="F76" i="1"/>
  <c r="F75" i="1"/>
  <c r="F74" i="1"/>
  <c r="U21" i="9"/>
  <c r="J21" i="9"/>
  <c r="I21" i="9"/>
  <c r="H21" i="9"/>
  <c r="E73" i="1"/>
  <c r="E72" i="1"/>
  <c r="F73" i="1"/>
  <c r="F72" i="1"/>
  <c r="U20" i="9"/>
  <c r="I20" i="9"/>
  <c r="H20" i="9"/>
  <c r="E71" i="1"/>
  <c r="E70" i="1"/>
  <c r="F71" i="1"/>
  <c r="F70" i="1"/>
  <c r="BT11" i="9"/>
  <c r="BS11" i="9"/>
  <c r="BR11" i="9"/>
  <c r="BQ11" i="9"/>
  <c r="BP11" i="9"/>
  <c r="BO11" i="9"/>
  <c r="BL11" i="9"/>
  <c r="AA261" i="8"/>
  <c r="AA260" i="8"/>
  <c r="AA259" i="8"/>
  <c r="AA258" i="8"/>
  <c r="AA257" i="8"/>
  <c r="AA256" i="8"/>
  <c r="AV260" i="8"/>
  <c r="AV261" i="8"/>
  <c r="AV259" i="8"/>
  <c r="AU261" i="8"/>
  <c r="AU260" i="8"/>
  <c r="AU259" i="8"/>
  <c r="M290" i="3"/>
  <c r="K290" i="3"/>
  <c r="J290" i="3"/>
  <c r="M289" i="3"/>
  <c r="K289" i="3"/>
  <c r="J289" i="3"/>
  <c r="M288" i="3"/>
  <c r="K288" i="3"/>
  <c r="J288" i="3"/>
  <c r="AI261" i="8"/>
  <c r="AH261" i="8"/>
  <c r="AG261" i="8"/>
  <c r="AF261" i="8"/>
  <c r="AI260" i="8"/>
  <c r="AH260" i="8"/>
  <c r="AG260" i="8"/>
  <c r="AF260" i="8"/>
  <c r="AG259" i="8"/>
  <c r="AF259" i="8"/>
  <c r="AI259" i="8"/>
  <c r="AH259" i="8"/>
  <c r="W261" i="8"/>
  <c r="W260" i="8"/>
  <c r="W259" i="8"/>
  <c r="V261" i="8"/>
  <c r="V260" i="8"/>
  <c r="V259" i="8"/>
  <c r="P261" i="8"/>
  <c r="K261" i="8"/>
  <c r="J261" i="8"/>
  <c r="P260" i="8"/>
  <c r="K260" i="8"/>
  <c r="J260" i="8"/>
  <c r="Q259" i="8"/>
  <c r="K259" i="8"/>
  <c r="J259" i="8"/>
  <c r="K53" i="4"/>
  <c r="H53" i="4"/>
  <c r="G53" i="4"/>
  <c r="K52" i="4"/>
  <c r="H52" i="4"/>
  <c r="G52" i="4"/>
  <c r="AG258" i="8"/>
  <c r="AX258" i="8"/>
  <c r="AW258" i="8"/>
  <c r="AV258" i="8"/>
  <c r="AU258" i="8"/>
  <c r="AI258" i="8"/>
  <c r="AH258" i="8"/>
  <c r="W258" i="8"/>
  <c r="AB258" i="8"/>
  <c r="V258" i="8"/>
  <c r="P258" i="8"/>
  <c r="K258" i="8"/>
  <c r="J258" i="8"/>
  <c r="AG257" i="8"/>
  <c r="AF257" i="8"/>
  <c r="AG256" i="8"/>
  <c r="AF256" i="8"/>
  <c r="K51" i="4"/>
  <c r="H51" i="4"/>
  <c r="G51" i="4"/>
  <c r="K50" i="4"/>
  <c r="H50" i="4"/>
  <c r="G50" i="4"/>
  <c r="K49" i="4"/>
  <c r="H49" i="4"/>
  <c r="G49" i="4"/>
  <c r="K48" i="4"/>
  <c r="H48" i="4"/>
  <c r="G48" i="4"/>
  <c r="K47" i="4"/>
  <c r="H47" i="4"/>
  <c r="G47" i="4"/>
  <c r="K46" i="4"/>
  <c r="H46" i="4"/>
  <c r="G46" i="4"/>
  <c r="AX257" i="8"/>
  <c r="AW257" i="8"/>
  <c r="AV257" i="8"/>
  <c r="AU257" i="8"/>
  <c r="AI257" i="8"/>
  <c r="AH257" i="8"/>
  <c r="W257" i="8"/>
  <c r="AB257" i="8"/>
  <c r="V257" i="8"/>
  <c r="P257" i="8"/>
  <c r="K257" i="8"/>
  <c r="J257" i="8"/>
  <c r="O57" i="2"/>
  <c r="S57" i="2"/>
  <c r="R57" i="2"/>
  <c r="S5" i="2"/>
  <c r="R5" i="2"/>
  <c r="K57" i="2"/>
  <c r="J57" i="2"/>
  <c r="I57" i="2"/>
  <c r="H57" i="2"/>
  <c r="AI256" i="8"/>
  <c r="AH255" i="8"/>
  <c r="AH233" i="8"/>
  <c r="AH232" i="8"/>
  <c r="AH230" i="8"/>
  <c r="AV256" i="8"/>
  <c r="AU256" i="8"/>
  <c r="AH256" i="8"/>
  <c r="W256" i="8"/>
  <c r="AB256" i="8"/>
  <c r="V256" i="8"/>
  <c r="P256" i="8"/>
  <c r="K256" i="8"/>
  <c r="J256" i="8"/>
  <c r="AL255" i="8"/>
  <c r="M11" i="10"/>
  <c r="N11" i="10"/>
  <c r="K11" i="10"/>
  <c r="J11" i="10"/>
  <c r="H11" i="10"/>
  <c r="G11" i="10"/>
  <c r="M10" i="10"/>
  <c r="N10" i="10"/>
  <c r="K10" i="10"/>
  <c r="J10" i="10"/>
  <c r="H10" i="10"/>
  <c r="G10" i="10"/>
  <c r="K7" i="11"/>
  <c r="J7" i="11"/>
  <c r="H7" i="11"/>
  <c r="G7" i="11"/>
  <c r="K6" i="11"/>
  <c r="J6" i="11"/>
  <c r="H6" i="11"/>
  <c r="G6" i="11"/>
  <c r="W255" i="8"/>
  <c r="AX255" i="8"/>
  <c r="AW255" i="8"/>
  <c r="AV255" i="8"/>
  <c r="AU255" i="8"/>
  <c r="AG255" i="8"/>
  <c r="AF255" i="8"/>
  <c r="AA255" i="8"/>
  <c r="V255" i="8"/>
  <c r="P255" i="8"/>
  <c r="K255" i="8"/>
  <c r="J255" i="8"/>
  <c r="K54" i="5"/>
  <c r="J54" i="5"/>
  <c r="H54" i="5"/>
  <c r="G54" i="5"/>
  <c r="BA11" i="9"/>
  <c r="AZ11" i="9"/>
  <c r="AW245" i="8"/>
  <c r="AW244" i="8"/>
  <c r="AW243" i="8"/>
  <c r="AW242" i="8"/>
  <c r="AW241" i="8"/>
  <c r="AW240" i="8"/>
  <c r="AV239" i="8"/>
  <c r="AW239" i="8"/>
  <c r="N273" i="3"/>
  <c r="M273" i="3"/>
  <c r="K273" i="3"/>
  <c r="J273" i="3"/>
  <c r="N272" i="3"/>
  <c r="M272" i="3"/>
  <c r="K272" i="3"/>
  <c r="J272" i="3"/>
  <c r="O278" i="3"/>
  <c r="N278" i="3"/>
  <c r="M278" i="3"/>
  <c r="K278" i="3"/>
  <c r="J278" i="3"/>
  <c r="O277" i="3"/>
  <c r="N277" i="3"/>
  <c r="M277" i="3"/>
  <c r="K277" i="3"/>
  <c r="J277" i="3"/>
  <c r="O276" i="3"/>
  <c r="N276" i="3"/>
  <c r="M276" i="3"/>
  <c r="K276" i="3"/>
  <c r="J276" i="3"/>
  <c r="N275" i="3"/>
  <c r="M275" i="3"/>
  <c r="K275" i="3"/>
  <c r="J275" i="3"/>
  <c r="N274" i="3"/>
  <c r="M274" i="3"/>
  <c r="K274" i="3"/>
  <c r="J274" i="3"/>
  <c r="AY245" i="8"/>
  <c r="AX245" i="8"/>
  <c r="AV245" i="8"/>
  <c r="AY244" i="8"/>
  <c r="AX244" i="8"/>
  <c r="AV244" i="8"/>
  <c r="AU245" i="8"/>
  <c r="AU244" i="8"/>
  <c r="AH245" i="8"/>
  <c r="AF245" i="8"/>
  <c r="AH244" i="8"/>
  <c r="AF244" i="8"/>
  <c r="AA244" i="8"/>
  <c r="AA245" i="8"/>
  <c r="W245" i="8"/>
  <c r="W244" i="8"/>
  <c r="V245" i="8"/>
  <c r="V244" i="8"/>
  <c r="P243" i="8"/>
  <c r="P245" i="8"/>
  <c r="P244" i="8"/>
  <c r="O245" i="8"/>
  <c r="O244" i="8"/>
  <c r="R245" i="8"/>
  <c r="R244" i="8"/>
  <c r="K245" i="8"/>
  <c r="J245" i="8"/>
  <c r="K244" i="8"/>
  <c r="J244" i="8"/>
  <c r="N262" i="3"/>
  <c r="N261" i="3"/>
  <c r="N260" i="3"/>
  <c r="M262" i="3"/>
  <c r="K262" i="3"/>
  <c r="J262" i="3"/>
  <c r="M261" i="3"/>
  <c r="K261" i="3"/>
  <c r="J261" i="3"/>
  <c r="AU243" i="8"/>
  <c r="AV243" i="8"/>
  <c r="AY243" i="8"/>
  <c r="AX243" i="8"/>
  <c r="AF243" i="8"/>
  <c r="AH243" i="8"/>
  <c r="K53" i="5"/>
  <c r="J53" i="5"/>
  <c r="H53" i="5"/>
  <c r="G53" i="5"/>
  <c r="Y243" i="8"/>
  <c r="V243" i="8"/>
  <c r="O243" i="8"/>
  <c r="R243" i="8"/>
  <c r="K243" i="8"/>
  <c r="J243" i="8"/>
  <c r="AU241" i="8"/>
  <c r="BA242" i="8"/>
  <c r="AZ242" i="8"/>
  <c r="AY242" i="8"/>
  <c r="AX242" i="8"/>
  <c r="AV242" i="8"/>
  <c r="AU242" i="8"/>
  <c r="AH242" i="8"/>
  <c r="AF242" i="8"/>
  <c r="AA242" i="8"/>
  <c r="V242" i="8"/>
  <c r="P242" i="8"/>
  <c r="O242" i="8"/>
  <c r="K242" i="8"/>
  <c r="J242" i="8"/>
  <c r="M260" i="3"/>
  <c r="K260" i="3"/>
  <c r="J260" i="3"/>
  <c r="E56" i="6"/>
  <c r="N259" i="3"/>
  <c r="M259" i="3"/>
  <c r="K259" i="3"/>
  <c r="J259" i="3"/>
  <c r="BA241" i="8"/>
  <c r="AZ241" i="8"/>
  <c r="AY241" i="8"/>
  <c r="AX241" i="8"/>
  <c r="AV241" i="8"/>
  <c r="AH241" i="8"/>
  <c r="AF241" i="8"/>
  <c r="AA241" i="8"/>
  <c r="V241" i="8"/>
  <c r="P241" i="8"/>
  <c r="O241" i="8"/>
  <c r="K241" i="8"/>
  <c r="J241" i="8"/>
  <c r="AU240" i="8"/>
  <c r="N258" i="3"/>
  <c r="M258" i="3"/>
  <c r="K258" i="3"/>
  <c r="J258" i="3"/>
  <c r="AV240" i="8"/>
  <c r="BA240" i="8"/>
  <c r="AZ240" i="8"/>
  <c r="AY240" i="8"/>
  <c r="AX240" i="8"/>
  <c r="AH240" i="8"/>
  <c r="AF240" i="8"/>
  <c r="AA240" i="8"/>
  <c r="V240" i="8"/>
  <c r="O240" i="8"/>
  <c r="Q240" i="8"/>
  <c r="K240" i="8"/>
  <c r="J240" i="8"/>
  <c r="M257" i="3"/>
  <c r="K257" i="3"/>
  <c r="J257" i="3"/>
  <c r="AH239" i="8"/>
  <c r="K52" i="5"/>
  <c r="J52" i="5"/>
  <c r="H52" i="5"/>
  <c r="G52" i="5"/>
  <c r="N256" i="3"/>
  <c r="M256" i="3"/>
  <c r="K256" i="3"/>
  <c r="J256" i="3"/>
  <c r="AU239" i="8"/>
  <c r="N255" i="3"/>
  <c r="M255" i="3"/>
  <c r="K255" i="3"/>
  <c r="J255" i="3"/>
  <c r="AZ239" i="8"/>
  <c r="AY239" i="8"/>
  <c r="AX239" i="8"/>
  <c r="AF239" i="8"/>
  <c r="AA239" i="8"/>
  <c r="V239" i="8"/>
  <c r="O239" i="8"/>
  <c r="M11" i="9"/>
  <c r="Q239" i="8"/>
  <c r="K239" i="8"/>
  <c r="J239" i="8"/>
  <c r="AY11" i="9"/>
  <c r="AW11" i="9"/>
  <c r="AH238" i="8"/>
  <c r="K51" i="5"/>
  <c r="J51" i="5"/>
  <c r="H51" i="5"/>
  <c r="G51" i="5"/>
  <c r="AU238" i="8"/>
  <c r="AL238" i="8"/>
  <c r="AF238" i="8"/>
  <c r="AB238" i="8"/>
  <c r="AA238" i="8"/>
  <c r="V238" i="8"/>
  <c r="O238" i="8"/>
  <c r="K238" i="8"/>
  <c r="J238" i="8"/>
  <c r="AU237" i="8"/>
  <c r="AL237" i="8"/>
  <c r="M9" i="10"/>
  <c r="K9" i="10"/>
  <c r="J9" i="10"/>
  <c r="H9" i="10"/>
  <c r="G9" i="10"/>
  <c r="N9" i="10"/>
  <c r="AH237" i="8"/>
  <c r="AF237" i="8"/>
  <c r="AB237" i="8"/>
  <c r="AA237" i="8"/>
  <c r="V237" i="8"/>
  <c r="O237" i="8"/>
  <c r="K237" i="8"/>
  <c r="J237" i="8"/>
  <c r="AU236" i="8"/>
  <c r="AH236" i="8"/>
  <c r="K49" i="5"/>
  <c r="J49" i="5"/>
  <c r="H49" i="5"/>
  <c r="G49" i="5"/>
  <c r="AL236" i="8"/>
  <c r="AF236" i="8"/>
  <c r="AA236" i="8"/>
  <c r="V236" i="8"/>
  <c r="M8" i="10"/>
  <c r="N8" i="10"/>
  <c r="K8" i="10"/>
  <c r="J8" i="10"/>
  <c r="H8" i="10"/>
  <c r="G8" i="10"/>
  <c r="K5" i="11"/>
  <c r="J5" i="11"/>
  <c r="H5" i="11"/>
  <c r="G5" i="11"/>
  <c r="P236" i="8"/>
  <c r="K236" i="8"/>
  <c r="J236" i="8"/>
  <c r="AV11" i="9"/>
  <c r="AT11" i="9"/>
  <c r="AC234" i="8"/>
  <c r="AB234" i="8"/>
  <c r="AA234" i="8"/>
  <c r="V234" i="8"/>
  <c r="P234" i="8"/>
  <c r="K234" i="8"/>
  <c r="J234" i="8"/>
  <c r="AV233" i="8"/>
  <c r="AU233" i="8"/>
  <c r="AC233" i="8"/>
  <c r="AM233" i="8"/>
  <c r="AL233" i="8"/>
  <c r="AG233" i="8"/>
  <c r="AF233" i="8"/>
  <c r="AB233" i="8"/>
  <c r="AA233" i="8"/>
  <c r="V233" i="8"/>
  <c r="P233" i="8"/>
  <c r="K233" i="8"/>
  <c r="J233" i="8"/>
  <c r="I56" i="2"/>
  <c r="O56" i="2"/>
  <c r="K56" i="2"/>
  <c r="H56" i="2"/>
  <c r="Y55" i="2"/>
  <c r="X55" i="2"/>
  <c r="W55" i="2"/>
  <c r="O55" i="2"/>
  <c r="K55" i="2"/>
  <c r="K54" i="2"/>
  <c r="I55" i="2"/>
  <c r="H55" i="2"/>
  <c r="AC232" i="8"/>
  <c r="AO230" i="8"/>
  <c r="AN230" i="8"/>
  <c r="N7" i="10"/>
  <c r="N6" i="10"/>
  <c r="M7" i="10"/>
  <c r="K7" i="10"/>
  <c r="J7" i="10"/>
  <c r="H7" i="10"/>
  <c r="G7" i="10"/>
  <c r="M6" i="10"/>
  <c r="K6" i="10"/>
  <c r="J6" i="10"/>
  <c r="H6" i="10"/>
  <c r="G6" i="10"/>
  <c r="AZ232" i="8"/>
  <c r="AY232" i="8"/>
  <c r="AX232" i="8"/>
  <c r="AW232" i="8"/>
  <c r="AV232" i="8"/>
  <c r="AU232" i="8"/>
  <c r="AG232" i="8"/>
  <c r="AF232" i="8"/>
  <c r="AB232" i="8"/>
  <c r="AA232" i="8"/>
  <c r="V232" i="8"/>
  <c r="O232" i="8"/>
  <c r="K232" i="8"/>
  <c r="J232" i="8"/>
  <c r="AF231" i="8"/>
  <c r="K45" i="4"/>
  <c r="H45" i="4"/>
  <c r="G45" i="4"/>
  <c r="AZ231" i="8"/>
  <c r="AY231" i="8"/>
  <c r="AX231" i="8"/>
  <c r="AW231" i="8"/>
  <c r="AV231" i="8"/>
  <c r="AU231" i="8"/>
  <c r="AH231" i="8"/>
  <c r="X231" i="8"/>
  <c r="AB231" i="8"/>
  <c r="AA231" i="8"/>
  <c r="V231" i="8"/>
  <c r="O231" i="8"/>
  <c r="P230" i="8"/>
  <c r="AJ231" i="8"/>
  <c r="K230" i="8"/>
  <c r="J230" i="8"/>
  <c r="K231" i="8"/>
  <c r="J231" i="8"/>
  <c r="AU11" i="9"/>
  <c r="AS11" i="9"/>
  <c r="AR11" i="9"/>
  <c r="BA230" i="8"/>
  <c r="AX230" i="8"/>
  <c r="AW230" i="8"/>
  <c r="AV230" i="8"/>
  <c r="AU230" i="8"/>
  <c r="AM230" i="8"/>
  <c r="AL230" i="8"/>
  <c r="AG230" i="8"/>
  <c r="AF230" i="8"/>
  <c r="AB230" i="8"/>
  <c r="AA230" i="8"/>
  <c r="V230" i="8"/>
  <c r="M5" i="10"/>
  <c r="N5" i="10"/>
  <c r="K5" i="10"/>
  <c r="J5" i="10"/>
  <c r="H5" i="10"/>
  <c r="G5" i="10"/>
  <c r="N4" i="10"/>
  <c r="M4" i="10"/>
  <c r="K4" i="10"/>
  <c r="J4" i="10"/>
  <c r="H4" i="10"/>
  <c r="G4" i="10"/>
  <c r="K48" i="5"/>
  <c r="J48" i="5"/>
  <c r="H48" i="5"/>
  <c r="G48" i="5"/>
  <c r="K44" i="4"/>
  <c r="H44" i="4"/>
  <c r="G44" i="4"/>
  <c r="K43" i="4"/>
  <c r="H43" i="4"/>
  <c r="G43" i="4"/>
  <c r="K4" i="11"/>
  <c r="J4" i="11"/>
  <c r="H4" i="11"/>
  <c r="G4" i="11"/>
  <c r="J3" i="11"/>
  <c r="K3" i="11"/>
  <c r="H3" i="11"/>
  <c r="G3" i="11"/>
  <c r="E55" i="6"/>
  <c r="AZ227" i="8"/>
  <c r="E54" i="6"/>
  <c r="AL3" i="9"/>
  <c r="AS19" i="9"/>
  <c r="J47" i="5"/>
  <c r="AI227" i="8"/>
  <c r="T226" i="8"/>
  <c r="S226" i="8"/>
  <c r="R226" i="8"/>
  <c r="Q226" i="8"/>
  <c r="P226" i="8"/>
  <c r="K47" i="5"/>
  <c r="I47" i="5"/>
  <c r="H47" i="5"/>
  <c r="G47" i="5"/>
  <c r="AY227" i="8"/>
  <c r="AX227" i="8"/>
  <c r="AW227" i="8"/>
  <c r="AV227" i="8"/>
  <c r="AU227" i="8"/>
  <c r="AP227" i="8"/>
  <c r="AH227" i="8"/>
  <c r="AF227" i="8"/>
  <c r="W227" i="8"/>
  <c r="AB226" i="8"/>
  <c r="AB227" i="8"/>
  <c r="V227" i="8"/>
  <c r="T227" i="8"/>
  <c r="S227" i="8"/>
  <c r="R227" i="8"/>
  <c r="Q227" i="8"/>
  <c r="P227" i="8"/>
  <c r="E53" i="6"/>
  <c r="M227" i="8"/>
  <c r="L227" i="8"/>
  <c r="K227" i="8"/>
  <c r="AR19" i="9"/>
  <c r="BM18" i="9"/>
  <c r="BL18" i="9"/>
  <c r="BK18" i="9"/>
  <c r="AK226" i="8"/>
  <c r="AJ226" i="8"/>
  <c r="AI226" i="8"/>
  <c r="AY226" i="8"/>
  <c r="AX226" i="8"/>
  <c r="AW226" i="8"/>
  <c r="AV226" i="8"/>
  <c r="AU226" i="8"/>
  <c r="AQ226" i="8"/>
  <c r="AP226" i="8"/>
  <c r="AH226" i="8"/>
  <c r="AF226" i="8"/>
  <c r="AC226" i="8"/>
  <c r="K42" i="4"/>
  <c r="I42" i="4"/>
  <c r="H42" i="4"/>
  <c r="G42" i="4"/>
  <c r="S54" i="2"/>
  <c r="R54" i="2"/>
  <c r="O54" i="2"/>
  <c r="L54" i="2"/>
  <c r="J54" i="2"/>
  <c r="I54" i="2"/>
  <c r="H54" i="2"/>
  <c r="O53" i="2"/>
  <c r="O52" i="2"/>
  <c r="K53" i="2"/>
  <c r="K52" i="2"/>
  <c r="J53" i="2"/>
  <c r="I53" i="2"/>
  <c r="H53" i="2"/>
  <c r="J52" i="2"/>
  <c r="I52" i="2"/>
  <c r="H52" i="2"/>
  <c r="K46" i="5"/>
  <c r="J46" i="5"/>
  <c r="E52" i="6"/>
  <c r="I46" i="5"/>
  <c r="H46" i="5"/>
  <c r="G46" i="5"/>
  <c r="K45" i="5"/>
  <c r="J45" i="5"/>
  <c r="I45" i="5"/>
  <c r="H45" i="5"/>
  <c r="G45" i="5"/>
  <c r="E51" i="6"/>
  <c r="J44" i="5"/>
  <c r="E50" i="6"/>
  <c r="K44" i="5"/>
  <c r="I44" i="5"/>
  <c r="H44" i="5"/>
  <c r="G44" i="5"/>
  <c r="N254" i="3"/>
  <c r="M254" i="3"/>
  <c r="L254" i="3"/>
  <c r="K254" i="3"/>
  <c r="J254" i="3"/>
  <c r="N253" i="3"/>
  <c r="M253" i="3"/>
  <c r="L253" i="3"/>
  <c r="K253" i="3"/>
  <c r="J253" i="3"/>
  <c r="E49" i="6"/>
  <c r="S51" i="2"/>
  <c r="T51" i="2"/>
  <c r="R51" i="2"/>
  <c r="O51" i="2"/>
  <c r="L51" i="2"/>
  <c r="K51" i="2"/>
  <c r="J51" i="2"/>
  <c r="I51" i="2"/>
  <c r="H51" i="2"/>
  <c r="B48" i="6"/>
  <c r="E48" i="6"/>
  <c r="T50" i="2"/>
  <c r="S50" i="2"/>
  <c r="R50" i="2"/>
  <c r="O50" i="2"/>
  <c r="K50" i="2"/>
  <c r="L50" i="2"/>
  <c r="J50" i="2"/>
  <c r="I50" i="2"/>
  <c r="H50" i="2"/>
  <c r="O252" i="3"/>
  <c r="N252" i="3"/>
  <c r="M252" i="3"/>
  <c r="L252" i="3"/>
  <c r="K252" i="3"/>
  <c r="J252" i="3"/>
  <c r="O251" i="3"/>
  <c r="N251" i="3"/>
  <c r="M251" i="3"/>
  <c r="L251" i="3"/>
  <c r="K251" i="3"/>
  <c r="J251" i="3"/>
  <c r="O250" i="3"/>
  <c r="N250" i="3"/>
  <c r="M250" i="3"/>
  <c r="L250" i="3"/>
  <c r="K250" i="3"/>
  <c r="J250" i="3"/>
  <c r="E47" i="6"/>
  <c r="V226" i="8"/>
  <c r="M226" i="8"/>
  <c r="L226" i="8"/>
  <c r="K226" i="8"/>
  <c r="E69" i="1"/>
  <c r="U19" i="9"/>
  <c r="E46" i="6"/>
  <c r="E45" i="6"/>
  <c r="N19" i="9"/>
  <c r="M19" i="9"/>
  <c r="E44" i="6"/>
  <c r="E43" i="6"/>
  <c r="J19" i="9"/>
  <c r="K19" i="9"/>
  <c r="I19" i="9"/>
  <c r="F69" i="1"/>
  <c r="E68" i="1"/>
  <c r="F68" i="1"/>
  <c r="O202" i="8"/>
  <c r="P203" i="8"/>
  <c r="P204" i="8"/>
  <c r="P205" i="8"/>
  <c r="P206" i="8"/>
  <c r="P207" i="8"/>
  <c r="P213" i="8"/>
  <c r="P220" i="8"/>
  <c r="P221" i="8"/>
  <c r="P219" i="8"/>
  <c r="P214" i="8"/>
  <c r="P208" i="8"/>
  <c r="P222" i="8"/>
  <c r="P223" i="8"/>
  <c r="P224" i="8"/>
  <c r="P225" i="8"/>
  <c r="M18" i="9"/>
  <c r="AV225" i="8"/>
  <c r="AU225" i="8"/>
  <c r="AF225" i="8"/>
  <c r="AB225" i="8"/>
  <c r="W225" i="8"/>
  <c r="U49" i="2"/>
  <c r="T49" i="2"/>
  <c r="S49" i="2"/>
  <c r="R49" i="2"/>
  <c r="O49" i="2"/>
  <c r="L49" i="2"/>
  <c r="K49" i="2"/>
  <c r="I49" i="2"/>
  <c r="H49" i="2"/>
  <c r="AA225" i="8"/>
  <c r="V225" i="8"/>
  <c r="O225" i="8"/>
  <c r="K225" i="8"/>
  <c r="J225" i="8"/>
  <c r="AB224" i="8"/>
  <c r="AB223" i="8"/>
  <c r="AF224" i="8"/>
  <c r="W224" i="8"/>
  <c r="AA224" i="8"/>
  <c r="V224" i="8"/>
  <c r="O224" i="8"/>
  <c r="K224" i="8"/>
  <c r="J224" i="8"/>
  <c r="AU224" i="8"/>
  <c r="AU223" i="8"/>
  <c r="AV224" i="8"/>
  <c r="AV223" i="8"/>
  <c r="U48" i="2"/>
  <c r="T48" i="2"/>
  <c r="S48" i="2"/>
  <c r="R48" i="2"/>
  <c r="O48" i="2"/>
  <c r="L48" i="2"/>
  <c r="K48" i="2"/>
  <c r="I48" i="2"/>
  <c r="H48" i="2"/>
  <c r="L47" i="2"/>
  <c r="V34" i="2"/>
  <c r="U34" i="2"/>
  <c r="T34" i="2"/>
  <c r="S34" i="2"/>
  <c r="R34" i="2"/>
  <c r="U47" i="2"/>
  <c r="T47" i="2"/>
  <c r="S47" i="2"/>
  <c r="R47" i="2"/>
  <c r="V32" i="2"/>
  <c r="U32" i="2"/>
  <c r="T32" i="2"/>
  <c r="S32" i="2"/>
  <c r="R32" i="2"/>
  <c r="O47" i="2"/>
  <c r="K47" i="2"/>
  <c r="I47" i="2"/>
  <c r="H47" i="2"/>
  <c r="V36" i="2"/>
  <c r="U36" i="2"/>
  <c r="T36" i="2"/>
  <c r="S36" i="2"/>
  <c r="R36" i="2"/>
  <c r="K223" i="8"/>
  <c r="J223" i="8"/>
  <c r="O223" i="8"/>
  <c r="AA223" i="8"/>
  <c r="W223" i="8"/>
  <c r="V223" i="8"/>
  <c r="AF223" i="8"/>
  <c r="AK3" i="9"/>
  <c r="BJ18" i="9"/>
  <c r="BG18" i="9"/>
  <c r="AT18" i="9"/>
  <c r="AS18" i="9"/>
  <c r="AR18" i="9"/>
  <c r="AV222" i="8"/>
  <c r="AU222" i="8"/>
  <c r="AX222" i="8"/>
  <c r="AY222" i="8"/>
  <c r="AF222" i="8"/>
  <c r="W222" i="8"/>
  <c r="X222" i="8"/>
  <c r="V222" i="8"/>
  <c r="O222" i="8"/>
  <c r="K222" i="8"/>
  <c r="J222" i="8"/>
  <c r="K35" i="3"/>
  <c r="J35" i="3"/>
  <c r="AV208" i="8"/>
  <c r="AU208" i="8"/>
  <c r="AP208" i="8"/>
  <c r="AA208" i="8"/>
  <c r="K208" i="8"/>
  <c r="J208" i="8"/>
  <c r="O208" i="8"/>
  <c r="V208" i="8"/>
  <c r="AH208" i="8"/>
  <c r="AU214" i="8"/>
  <c r="AP214" i="8"/>
  <c r="AH214" i="8"/>
  <c r="W214" i="8"/>
  <c r="AA214" i="8"/>
  <c r="V214" i="8"/>
  <c r="O214" i="8"/>
  <c r="K214" i="8"/>
  <c r="J214" i="8"/>
  <c r="AU219" i="8"/>
  <c r="AP219" i="8"/>
  <c r="AH219" i="8"/>
  <c r="V219" i="8"/>
  <c r="O219" i="8"/>
  <c r="K219" i="8"/>
  <c r="J219" i="8"/>
  <c r="AU221" i="8"/>
  <c r="AP221" i="8"/>
  <c r="AH221" i="8"/>
  <c r="V221" i="8"/>
  <c r="O221" i="8"/>
  <c r="K221" i="8"/>
  <c r="J221" i="8"/>
  <c r="AB220" i="8"/>
  <c r="AU220" i="8"/>
  <c r="AP220" i="8"/>
  <c r="AH220" i="8"/>
  <c r="AF220" i="8"/>
  <c r="W220" i="8"/>
  <c r="AA220" i="8"/>
  <c r="V220" i="8"/>
  <c r="O220" i="8"/>
  <c r="K220" i="8"/>
  <c r="J220" i="8"/>
  <c r="AU213" i="8"/>
  <c r="AP213" i="8"/>
  <c r="AH213" i="8"/>
  <c r="AG213" i="8"/>
  <c r="W213" i="8"/>
  <c r="AA213" i="8"/>
  <c r="V213" i="8"/>
  <c r="O213" i="8"/>
  <c r="K213" i="8"/>
  <c r="J213" i="8"/>
  <c r="AA207" i="8"/>
  <c r="W206" i="8"/>
  <c r="AU207" i="8"/>
  <c r="AP207" i="8"/>
  <c r="AF207" i="8"/>
  <c r="AH207" i="8"/>
  <c r="AB207" i="8"/>
  <c r="AC207" i="8"/>
  <c r="V207" i="8"/>
  <c r="O207" i="8"/>
  <c r="K207" i="8"/>
  <c r="J207" i="8"/>
  <c r="AU206" i="8"/>
  <c r="AB206" i="8"/>
  <c r="AG207" i="8"/>
  <c r="K41" i="4"/>
  <c r="H41" i="4"/>
  <c r="G41" i="4"/>
  <c r="AH206" i="8"/>
  <c r="AP206" i="8"/>
  <c r="O206" i="8"/>
  <c r="V206" i="8"/>
  <c r="AA206" i="8"/>
  <c r="K206" i="8"/>
  <c r="J206" i="8"/>
  <c r="AW205" i="8"/>
  <c r="AV205" i="8"/>
  <c r="BC205" i="8"/>
  <c r="BB205" i="8"/>
  <c r="BA205" i="8"/>
  <c r="AZ205" i="8"/>
  <c r="AY205" i="8"/>
  <c r="AX205" i="8"/>
  <c r="AU205" i="8"/>
  <c r="AH205" i="8"/>
  <c r="AF205" i="8"/>
  <c r="V205" i="8"/>
  <c r="O205" i="8"/>
  <c r="K205" i="8"/>
  <c r="J205" i="8"/>
  <c r="AY204" i="8"/>
  <c r="AX204" i="8"/>
  <c r="AP204" i="8"/>
  <c r="AH204" i="8"/>
  <c r="AH203" i="8"/>
  <c r="AF204" i="8"/>
  <c r="V204" i="8"/>
  <c r="O204" i="8"/>
  <c r="K204" i="8"/>
  <c r="J204" i="8"/>
  <c r="AW204" i="8"/>
  <c r="AV204" i="8"/>
  <c r="AU204" i="8"/>
  <c r="BE204" i="8"/>
  <c r="BD204" i="8"/>
  <c r="BC204" i="8"/>
  <c r="BB204" i="8"/>
  <c r="BA204" i="8"/>
  <c r="AZ204" i="8"/>
  <c r="AW203" i="8"/>
  <c r="AV203" i="8"/>
  <c r="AU203" i="8"/>
  <c r="M3" i="9"/>
  <c r="E42" i="6"/>
  <c r="Q43" i="5"/>
  <c r="P43" i="5"/>
  <c r="O43" i="5"/>
  <c r="K43" i="5"/>
  <c r="J43" i="5"/>
  <c r="M249" i="3"/>
  <c r="K249" i="3"/>
  <c r="J249" i="3"/>
  <c r="M248" i="3"/>
  <c r="K248" i="3"/>
  <c r="J248" i="3"/>
  <c r="M247" i="3"/>
  <c r="K247" i="3"/>
  <c r="J247" i="3"/>
  <c r="AP203" i="8"/>
  <c r="AF203" i="8"/>
  <c r="K40" i="4"/>
  <c r="H40" i="4"/>
  <c r="G40" i="4"/>
  <c r="V203" i="8"/>
  <c r="O203" i="8"/>
  <c r="K203" i="8"/>
  <c r="J203" i="8"/>
  <c r="AH202" i="8"/>
  <c r="AW202" i="8"/>
  <c r="AV202" i="8"/>
  <c r="M246" i="3"/>
  <c r="K246" i="3"/>
  <c r="J246" i="3"/>
  <c r="S46" i="2"/>
  <c r="X46" i="2"/>
  <c r="U46" i="2"/>
  <c r="T46" i="2"/>
  <c r="R46" i="2"/>
  <c r="O46" i="2"/>
  <c r="K46" i="2"/>
  <c r="AU202" i="8"/>
  <c r="K245" i="3"/>
  <c r="J245" i="3"/>
  <c r="V202" i="8"/>
  <c r="K39" i="4"/>
  <c r="H39" i="4"/>
  <c r="G39" i="4"/>
  <c r="K202" i="8"/>
  <c r="J202" i="8"/>
  <c r="E41" i="6"/>
  <c r="U18" i="9"/>
  <c r="I18" i="9"/>
  <c r="H18" i="9"/>
  <c r="E67" i="1"/>
  <c r="E66" i="1"/>
  <c r="F67" i="1"/>
  <c r="AJ3" i="9"/>
  <c r="BF17" i="9"/>
  <c r="BE17" i="9"/>
  <c r="BD17" i="9"/>
  <c r="BC17" i="9"/>
  <c r="BB17" i="9"/>
  <c r="AS17" i="9"/>
  <c r="AR17" i="9"/>
  <c r="L19" i="3"/>
  <c r="F66" i="1"/>
  <c r="N19" i="3"/>
  <c r="E40" i="6"/>
  <c r="AU201" i="8"/>
  <c r="AH201" i="8"/>
  <c r="K42" i="5"/>
  <c r="J42" i="5"/>
  <c r="I42" i="5"/>
  <c r="H42" i="5"/>
  <c r="G42" i="5"/>
  <c r="AF201" i="8"/>
  <c r="K38" i="4"/>
  <c r="I38" i="4"/>
  <c r="H38" i="4"/>
  <c r="G38" i="4"/>
  <c r="AA201" i="8"/>
  <c r="V201" i="8"/>
  <c r="P201" i="8"/>
  <c r="L201" i="8"/>
  <c r="K201" i="8"/>
  <c r="J201" i="8"/>
  <c r="AU197" i="8"/>
  <c r="AP197" i="8"/>
  <c r="AF197" i="8"/>
  <c r="AA197" i="8"/>
  <c r="V197" i="8"/>
  <c r="P197" i="8"/>
  <c r="L197" i="8"/>
  <c r="K197" i="8"/>
  <c r="J197" i="8"/>
  <c r="AU196" i="8"/>
  <c r="M244" i="3"/>
  <c r="L244" i="3"/>
  <c r="K244" i="3"/>
  <c r="J244" i="3"/>
  <c r="AF196" i="8"/>
  <c r="AA196" i="8"/>
  <c r="V196" i="8"/>
  <c r="P196" i="8"/>
  <c r="L196" i="8"/>
  <c r="K196" i="8"/>
  <c r="J196" i="8"/>
  <c r="AU191" i="8"/>
  <c r="AP191" i="8"/>
  <c r="AF191" i="8"/>
  <c r="AA191" i="8"/>
  <c r="V191" i="8"/>
  <c r="Q191" i="8"/>
  <c r="L191" i="8"/>
  <c r="K191" i="8"/>
  <c r="J191" i="8"/>
  <c r="AU190" i="8"/>
  <c r="M243" i="3"/>
  <c r="L243" i="3"/>
  <c r="K243" i="3"/>
  <c r="J243" i="3"/>
  <c r="AF190" i="8"/>
  <c r="K37" i="4"/>
  <c r="I37" i="4"/>
  <c r="H37" i="4"/>
  <c r="G37" i="4"/>
  <c r="AA190" i="8"/>
  <c r="V190" i="8"/>
  <c r="P190" i="8"/>
  <c r="L190" i="8"/>
  <c r="K190" i="8"/>
  <c r="J190" i="8"/>
  <c r="AL186" i="8"/>
  <c r="M3" i="10"/>
  <c r="K3" i="10"/>
  <c r="J3" i="10"/>
  <c r="I3" i="10"/>
  <c r="H3" i="10"/>
  <c r="G3" i="10"/>
  <c r="AW86" i="8"/>
  <c r="AW87" i="8"/>
  <c r="AW130" i="8"/>
  <c r="AY134" i="8"/>
  <c r="AY135" i="8"/>
  <c r="X45" i="2"/>
  <c r="W45" i="2"/>
  <c r="T45" i="2"/>
  <c r="S45" i="2"/>
  <c r="R45" i="2"/>
  <c r="X43" i="2"/>
  <c r="W43" i="2"/>
  <c r="T43" i="2"/>
  <c r="S43" i="2"/>
  <c r="R43" i="2"/>
  <c r="O45" i="2"/>
  <c r="K45" i="2"/>
  <c r="AV169" i="8"/>
  <c r="AV168" i="8"/>
  <c r="AW165" i="8"/>
  <c r="AV164" i="8"/>
  <c r="AZ129" i="8"/>
  <c r="AW128" i="8"/>
  <c r="AW127" i="8"/>
  <c r="AX126" i="8"/>
  <c r="AW125" i="8"/>
  <c r="AX91" i="8"/>
  <c r="AV89" i="8"/>
  <c r="AV88" i="8"/>
  <c r="O43" i="2"/>
  <c r="K43" i="2"/>
  <c r="AU19" i="8"/>
  <c r="AU20" i="8"/>
  <c r="AU21" i="8"/>
  <c r="AU22" i="8"/>
  <c r="AU23" i="8"/>
  <c r="AU24" i="8"/>
  <c r="AU25" i="8"/>
  <c r="AU26" i="8"/>
  <c r="AU27" i="8"/>
  <c r="AV77" i="8"/>
  <c r="AV75" i="8"/>
  <c r="AW39" i="8"/>
  <c r="AX43" i="8"/>
  <c r="AX44" i="8"/>
  <c r="AW131" i="8"/>
  <c r="AV132" i="8"/>
  <c r="AV133" i="8"/>
  <c r="AW136" i="8"/>
  <c r="AY137" i="8"/>
  <c r="AX138" i="8"/>
  <c r="AX139" i="8"/>
  <c r="AX140" i="8"/>
  <c r="AV141" i="8"/>
  <c r="AW142" i="8"/>
  <c r="AV143" i="8"/>
  <c r="AU152" i="8"/>
  <c r="AU154" i="8"/>
  <c r="AV156" i="8"/>
  <c r="AV159" i="8"/>
  <c r="AU167" i="8"/>
  <c r="AU171" i="8"/>
  <c r="O40" i="2"/>
  <c r="J40" i="2"/>
  <c r="I40" i="2"/>
  <c r="H40" i="2"/>
  <c r="O39" i="2"/>
  <c r="K39" i="2"/>
  <c r="J39" i="2"/>
  <c r="I39" i="2"/>
  <c r="H39" i="2"/>
  <c r="O38" i="2"/>
  <c r="K38" i="2"/>
  <c r="J38" i="2"/>
  <c r="I38" i="2"/>
  <c r="H38" i="2"/>
  <c r="O37" i="2"/>
  <c r="K37" i="2"/>
  <c r="J37" i="2"/>
  <c r="I37" i="2"/>
  <c r="H37" i="2"/>
  <c r="V39" i="2"/>
  <c r="V40" i="2"/>
  <c r="V35" i="2"/>
  <c r="U37" i="2"/>
  <c r="U39" i="2"/>
  <c r="U40" i="2"/>
  <c r="U35" i="2"/>
  <c r="T40" i="2"/>
  <c r="T35" i="2"/>
  <c r="T37" i="2"/>
  <c r="T39" i="2"/>
  <c r="S37" i="2"/>
  <c r="S39" i="2"/>
  <c r="S40" i="2"/>
  <c r="S35" i="2"/>
  <c r="R40" i="2"/>
  <c r="R39" i="2"/>
  <c r="R37" i="2"/>
  <c r="R35" i="2"/>
  <c r="O36" i="2"/>
  <c r="J36" i="2"/>
  <c r="I36" i="2"/>
  <c r="H36" i="2"/>
  <c r="O35" i="2"/>
  <c r="K35" i="2"/>
  <c r="J35" i="2"/>
  <c r="I35" i="2"/>
  <c r="H35" i="2"/>
  <c r="O34" i="2"/>
  <c r="K34" i="2"/>
  <c r="J34" i="2"/>
  <c r="I34" i="2"/>
  <c r="H34" i="2"/>
  <c r="O33" i="2"/>
  <c r="K33" i="2"/>
  <c r="J33" i="2"/>
  <c r="I33" i="2"/>
  <c r="H33" i="2"/>
  <c r="O32" i="2"/>
  <c r="K32" i="2"/>
  <c r="J32" i="2"/>
  <c r="I32" i="2"/>
  <c r="H32" i="2"/>
  <c r="O31" i="2"/>
  <c r="K31" i="2"/>
  <c r="J31" i="2"/>
  <c r="I31" i="2"/>
  <c r="H31" i="2"/>
  <c r="M88" i="3"/>
  <c r="J88" i="3"/>
  <c r="K88" i="3"/>
  <c r="N92" i="3"/>
  <c r="M91" i="3"/>
  <c r="J90" i="3"/>
  <c r="K89" i="3"/>
  <c r="L88" i="3"/>
  <c r="AU186" i="8"/>
  <c r="N240" i="3"/>
  <c r="L240" i="3"/>
  <c r="K240" i="3"/>
  <c r="J240" i="3"/>
  <c r="K41" i="5"/>
  <c r="J41" i="5"/>
  <c r="H41" i="5"/>
  <c r="G41" i="5"/>
  <c r="K40" i="5"/>
  <c r="I40" i="5"/>
  <c r="H40" i="5"/>
  <c r="G40" i="5"/>
  <c r="AF186" i="8"/>
  <c r="I36" i="4"/>
  <c r="H36" i="4"/>
  <c r="G36" i="4"/>
  <c r="K36" i="4"/>
  <c r="AA186" i="8"/>
  <c r="AP186" i="8"/>
  <c r="V186" i="8"/>
  <c r="S186" i="8"/>
  <c r="L186" i="8"/>
  <c r="K186" i="8"/>
  <c r="J186" i="8"/>
  <c r="AV182" i="8"/>
  <c r="M239" i="3"/>
  <c r="L239" i="3"/>
  <c r="K239" i="3"/>
  <c r="J239" i="3"/>
  <c r="AP182" i="8"/>
  <c r="O30" i="2"/>
  <c r="K30" i="2"/>
  <c r="J30" i="2"/>
  <c r="I30" i="2"/>
  <c r="H30" i="2"/>
  <c r="J39" i="5"/>
  <c r="K39" i="5"/>
  <c r="I39" i="5"/>
  <c r="H39" i="5"/>
  <c r="G39" i="5"/>
  <c r="AF182" i="8"/>
  <c r="AA182" i="8"/>
  <c r="V182" i="8"/>
  <c r="O182" i="8"/>
  <c r="L182" i="8"/>
  <c r="K182" i="8"/>
  <c r="J182" i="8"/>
  <c r="E39" i="6"/>
  <c r="U17" i="9"/>
  <c r="J17" i="9"/>
  <c r="I17" i="9"/>
  <c r="H17" i="9"/>
  <c r="E64" i="1"/>
  <c r="E63" i="1"/>
  <c r="E61" i="1"/>
  <c r="E62" i="1"/>
  <c r="E60" i="1"/>
  <c r="F65" i="1"/>
  <c r="F64" i="1"/>
  <c r="F63" i="1"/>
  <c r="F62" i="1"/>
  <c r="F61" i="1"/>
  <c r="F60" i="1"/>
  <c r="AI3" i="9"/>
  <c r="BC16" i="9"/>
  <c r="BB16" i="9"/>
  <c r="BA16" i="9"/>
  <c r="AZ16" i="9"/>
  <c r="AY16" i="9"/>
  <c r="AX16" i="9"/>
  <c r="AP171" i="8"/>
  <c r="AH171" i="8"/>
  <c r="W171" i="8"/>
  <c r="V171" i="8"/>
  <c r="P171" i="8"/>
  <c r="O171" i="8"/>
  <c r="N171" i="8"/>
  <c r="M171" i="8"/>
  <c r="L171" i="8"/>
  <c r="AP169" i="8"/>
  <c r="AU169" i="8"/>
  <c r="AH169" i="8"/>
  <c r="W169" i="8"/>
  <c r="V169" i="8"/>
  <c r="P169" i="8"/>
  <c r="O169" i="8"/>
  <c r="N169" i="8"/>
  <c r="M169" i="8"/>
  <c r="L169" i="8"/>
  <c r="AU168" i="8"/>
  <c r="AP168" i="8"/>
  <c r="AH168" i="8"/>
  <c r="AF168" i="8"/>
  <c r="W168" i="8"/>
  <c r="V168" i="8"/>
  <c r="P168" i="8"/>
  <c r="P167" i="8"/>
  <c r="P165" i="8"/>
  <c r="P164" i="8"/>
  <c r="O168" i="8"/>
  <c r="N168" i="8"/>
  <c r="M168" i="8"/>
  <c r="L168" i="8"/>
  <c r="V167" i="8"/>
  <c r="O167" i="8"/>
  <c r="N167" i="8"/>
  <c r="M167" i="8"/>
  <c r="L167" i="8"/>
  <c r="K35" i="4"/>
  <c r="I35" i="4"/>
  <c r="H35" i="4"/>
  <c r="G35" i="4"/>
  <c r="AP167" i="8"/>
  <c r="AH167" i="8"/>
  <c r="W167" i="8"/>
  <c r="AI167" i="8"/>
  <c r="AI165" i="8"/>
  <c r="AI164" i="8"/>
  <c r="K38" i="5"/>
  <c r="J38" i="5"/>
  <c r="I38" i="5"/>
  <c r="H38" i="5"/>
  <c r="G38" i="5"/>
  <c r="K37" i="5"/>
  <c r="J37" i="5"/>
  <c r="I37" i="5"/>
  <c r="H37" i="5"/>
  <c r="G37" i="5"/>
  <c r="K36" i="5"/>
  <c r="J36" i="5"/>
  <c r="I36" i="5"/>
  <c r="H36" i="5"/>
  <c r="G36" i="5"/>
  <c r="K34" i="4"/>
  <c r="I34" i="4"/>
  <c r="H34" i="4"/>
  <c r="G34" i="4"/>
  <c r="X165" i="8"/>
  <c r="W165" i="8"/>
  <c r="V165" i="8"/>
  <c r="AU165" i="8"/>
  <c r="AU3" i="8"/>
  <c r="AP165" i="8"/>
  <c r="AH165" i="8"/>
  <c r="O165" i="8"/>
  <c r="N165" i="8"/>
  <c r="M165" i="8"/>
  <c r="L165" i="8"/>
  <c r="AP164" i="8"/>
  <c r="AU164" i="8"/>
  <c r="AH164" i="8"/>
  <c r="AF164" i="8"/>
  <c r="W164" i="8"/>
  <c r="V164" i="8"/>
  <c r="O164" i="8"/>
  <c r="N164" i="8"/>
  <c r="M164" i="8"/>
  <c r="L164" i="8"/>
  <c r="O29" i="2"/>
  <c r="K29" i="2"/>
  <c r="J29" i="2"/>
  <c r="I29" i="2"/>
  <c r="H29" i="2"/>
  <c r="O28" i="2"/>
  <c r="K28" i="2"/>
  <c r="J28" i="2"/>
  <c r="I28" i="2"/>
  <c r="H28" i="2"/>
  <c r="AW16" i="9"/>
  <c r="AV16" i="9"/>
  <c r="AU16" i="9"/>
  <c r="AT16" i="9"/>
  <c r="AR16" i="9"/>
  <c r="AS16" i="9"/>
  <c r="M16" i="9"/>
  <c r="E38" i="6"/>
  <c r="E37" i="6"/>
  <c r="U16" i="9"/>
  <c r="L16" i="9"/>
  <c r="K16" i="9"/>
  <c r="J16" i="9"/>
  <c r="E58" i="1"/>
  <c r="E59" i="1"/>
  <c r="E57" i="1"/>
  <c r="F59" i="1"/>
  <c r="F58" i="1"/>
  <c r="F57" i="1"/>
  <c r="AU159" i="8"/>
  <c r="AR159" i="8"/>
  <c r="AQ159" i="8"/>
  <c r="AP159" i="8"/>
  <c r="AH159" i="8"/>
  <c r="AG159" i="8"/>
  <c r="AF159" i="8"/>
  <c r="AA159" i="8"/>
  <c r="V159" i="8"/>
  <c r="R159" i="8"/>
  <c r="Q159" i="8"/>
  <c r="P159" i="8"/>
  <c r="O159" i="8"/>
  <c r="K159" i="8"/>
  <c r="J159" i="8"/>
  <c r="AA157" i="8"/>
  <c r="AA156" i="8"/>
  <c r="AR157" i="8"/>
  <c r="AQ157" i="8"/>
  <c r="AP157" i="8"/>
  <c r="AH157" i="8"/>
  <c r="V157" i="8"/>
  <c r="Q157" i="8"/>
  <c r="P157" i="8"/>
  <c r="O157" i="8"/>
  <c r="K157" i="8"/>
  <c r="J157" i="8"/>
  <c r="AG156" i="8"/>
  <c r="AF156" i="8"/>
  <c r="AU156" i="8"/>
  <c r="AP156" i="8"/>
  <c r="AR156" i="8"/>
  <c r="AQ156" i="8"/>
  <c r="AH156" i="8"/>
  <c r="K156" i="8"/>
  <c r="J156" i="8"/>
  <c r="V156" i="8"/>
  <c r="R156" i="8"/>
  <c r="Q156" i="8"/>
  <c r="P156" i="8"/>
  <c r="O156" i="8"/>
  <c r="M238" i="3"/>
  <c r="K238" i="3"/>
  <c r="J238" i="3"/>
  <c r="K33" i="4"/>
  <c r="H33" i="4"/>
  <c r="G33" i="4"/>
  <c r="K32" i="4"/>
  <c r="H32" i="4"/>
  <c r="G32" i="4"/>
  <c r="AW44" i="8"/>
  <c r="AV44" i="8"/>
  <c r="AW43" i="8"/>
  <c r="AW42" i="8"/>
  <c r="AW41" i="8"/>
  <c r="AV39" i="8"/>
  <c r="N111" i="3"/>
  <c r="L111" i="3"/>
  <c r="K111" i="3"/>
  <c r="J111" i="3"/>
  <c r="AV43" i="8"/>
  <c r="AX41" i="8"/>
  <c r="N108" i="3"/>
  <c r="L108" i="3"/>
  <c r="K108" i="3"/>
  <c r="J108" i="3"/>
  <c r="AX42" i="8"/>
  <c r="N112" i="3"/>
  <c r="L112" i="3"/>
  <c r="K112" i="3"/>
  <c r="J112" i="3"/>
  <c r="BA42" i="8"/>
  <c r="AZ42" i="8"/>
  <c r="AV42" i="8"/>
  <c r="BA41" i="8"/>
  <c r="AZ41" i="8"/>
  <c r="BB41" i="8"/>
  <c r="AV41" i="8"/>
  <c r="N115" i="3"/>
  <c r="L115" i="3"/>
  <c r="K115" i="3"/>
  <c r="J115" i="3"/>
  <c r="N113" i="3"/>
  <c r="L113" i="3"/>
  <c r="K113" i="3"/>
  <c r="J113" i="3"/>
  <c r="N109" i="3"/>
  <c r="L109" i="3"/>
  <c r="K109" i="3"/>
  <c r="J109" i="3"/>
  <c r="N107" i="3"/>
  <c r="L107" i="3"/>
  <c r="K107" i="3"/>
  <c r="J107" i="3"/>
  <c r="AH3" i="9"/>
  <c r="BA15" i="9"/>
  <c r="AZ15" i="9"/>
  <c r="AY15" i="9"/>
  <c r="AW15" i="9"/>
  <c r="AR15" i="9"/>
  <c r="AV15" i="9"/>
  <c r="AU15" i="9"/>
  <c r="AT15" i="9"/>
  <c r="AS15" i="9"/>
  <c r="AA151" i="8"/>
  <c r="U15" i="9"/>
  <c r="O15" i="9"/>
  <c r="N15" i="9"/>
  <c r="M15" i="9"/>
  <c r="I15" i="9"/>
  <c r="H15" i="9"/>
  <c r="AZ155" i="8"/>
  <c r="U27" i="2"/>
  <c r="T27" i="2"/>
  <c r="S27" i="2"/>
  <c r="R27" i="2"/>
  <c r="O27" i="2"/>
  <c r="K27" i="2"/>
  <c r="I27" i="2"/>
  <c r="H27" i="2"/>
  <c r="U9" i="2"/>
  <c r="T9" i="2"/>
  <c r="S9" i="2"/>
  <c r="R9" i="2"/>
  <c r="O9" i="2"/>
  <c r="I9" i="2"/>
  <c r="H9" i="2"/>
  <c r="S26" i="2"/>
  <c r="R26" i="2"/>
  <c r="O26" i="2"/>
  <c r="K26" i="2"/>
  <c r="H26" i="2"/>
  <c r="T25" i="2"/>
  <c r="S25" i="2"/>
  <c r="R25" i="2"/>
  <c r="T7" i="2"/>
  <c r="R7" i="2"/>
  <c r="S7" i="2"/>
  <c r="O25" i="2"/>
  <c r="K25" i="2"/>
  <c r="I25" i="2"/>
  <c r="H25" i="2"/>
  <c r="O7" i="2"/>
  <c r="K7" i="2"/>
  <c r="I7" i="2"/>
  <c r="H7" i="2"/>
  <c r="M229" i="3"/>
  <c r="J229" i="3"/>
  <c r="K228" i="3"/>
  <c r="J228" i="3"/>
  <c r="K227" i="3"/>
  <c r="J227" i="3"/>
  <c r="K8" i="3"/>
  <c r="J8" i="3"/>
  <c r="M226" i="3"/>
  <c r="J226" i="3"/>
  <c r="M7" i="3"/>
  <c r="J7" i="3"/>
  <c r="M225" i="3"/>
  <c r="K225" i="3"/>
  <c r="J225" i="3"/>
  <c r="M6" i="3"/>
  <c r="K6" i="3"/>
  <c r="J6" i="3"/>
  <c r="S24" i="2"/>
  <c r="R24" i="2"/>
  <c r="O24" i="2"/>
  <c r="O23" i="2"/>
  <c r="K24" i="2"/>
  <c r="J24" i="2"/>
  <c r="I24" i="2"/>
  <c r="H24" i="2"/>
  <c r="K5" i="2"/>
  <c r="J5" i="2"/>
  <c r="I5" i="2"/>
  <c r="H5" i="2"/>
  <c r="J224" i="3"/>
  <c r="K224" i="3"/>
  <c r="L224" i="3"/>
  <c r="M224" i="3"/>
  <c r="J230" i="3"/>
  <c r="K230" i="3"/>
  <c r="M230" i="3"/>
  <c r="J231" i="3"/>
  <c r="K231" i="3"/>
  <c r="M231" i="3"/>
  <c r="J232" i="3"/>
  <c r="K232" i="3"/>
  <c r="M232" i="3"/>
  <c r="J233" i="3"/>
  <c r="M233" i="3"/>
  <c r="J234" i="3"/>
  <c r="M234" i="3"/>
  <c r="J235" i="3"/>
  <c r="K235" i="3"/>
  <c r="J236" i="3"/>
  <c r="K236" i="3"/>
  <c r="J237" i="3"/>
  <c r="M237" i="3"/>
  <c r="AT155" i="8"/>
  <c r="AS155" i="8"/>
  <c r="AR155" i="8"/>
  <c r="AQ155" i="8"/>
  <c r="AH155" i="8"/>
  <c r="AA155" i="8"/>
  <c r="Q155" i="8"/>
  <c r="P155" i="8"/>
  <c r="O155" i="8"/>
  <c r="T155" i="8"/>
  <c r="K155" i="8"/>
  <c r="J155" i="8"/>
  <c r="AF151" i="8"/>
  <c r="AF155" i="8"/>
  <c r="AF154" i="8"/>
  <c r="AF152" i="8"/>
  <c r="H31" i="4"/>
  <c r="G31" i="4"/>
  <c r="K31" i="4"/>
  <c r="AT154" i="8"/>
  <c r="AS154" i="8"/>
  <c r="AR154" i="8"/>
  <c r="AQ154" i="8"/>
  <c r="AT153" i="8"/>
  <c r="AS153" i="8"/>
  <c r="AR153" i="8"/>
  <c r="AQ153" i="8"/>
  <c r="AT152" i="8"/>
  <c r="AS152" i="8"/>
  <c r="AR152" i="8"/>
  <c r="AQ152" i="8"/>
  <c r="AH154" i="8"/>
  <c r="AH153" i="8"/>
  <c r="X153" i="8"/>
  <c r="V154" i="8"/>
  <c r="V153" i="8"/>
  <c r="V152" i="8"/>
  <c r="R154" i="8"/>
  <c r="Q154" i="8"/>
  <c r="Q153" i="8"/>
  <c r="P153" i="8"/>
  <c r="R152" i="8"/>
  <c r="Q152" i="8"/>
  <c r="P154" i="8"/>
  <c r="O153" i="8"/>
  <c r="P152" i="8"/>
  <c r="O154" i="8"/>
  <c r="S153" i="8"/>
  <c r="O152" i="8"/>
  <c r="K154" i="8"/>
  <c r="J154" i="8"/>
  <c r="K153" i="8"/>
  <c r="J153" i="8"/>
  <c r="K152" i="8"/>
  <c r="J152" i="8"/>
  <c r="AU151" i="8"/>
  <c r="AT151" i="8"/>
  <c r="K23" i="2"/>
  <c r="I23" i="2"/>
  <c r="H23" i="2"/>
  <c r="Q151" i="8"/>
  <c r="P151" i="8"/>
  <c r="O150" i="8"/>
  <c r="E36" i="6"/>
  <c r="AR151" i="8"/>
  <c r="O22" i="2"/>
  <c r="K22" i="2"/>
  <c r="I22" i="2"/>
  <c r="H22" i="2"/>
  <c r="H30" i="4"/>
  <c r="G30" i="4"/>
  <c r="K223" i="3"/>
  <c r="K30" i="4"/>
  <c r="AS151" i="8"/>
  <c r="AQ151" i="8"/>
  <c r="AH151" i="8"/>
  <c r="AH150" i="8"/>
  <c r="V151" i="8"/>
  <c r="K151" i="8"/>
  <c r="J151" i="8"/>
  <c r="S151" i="8"/>
  <c r="O151" i="8"/>
  <c r="E35" i="6"/>
  <c r="AQ150" i="8"/>
  <c r="O21" i="2"/>
  <c r="K21" i="2"/>
  <c r="I21" i="2"/>
  <c r="H21" i="2"/>
  <c r="K35" i="5"/>
  <c r="J35" i="5"/>
  <c r="H35" i="5"/>
  <c r="G35" i="5"/>
  <c r="AV150" i="8"/>
  <c r="AP150" i="8"/>
  <c r="AI150" i="8"/>
  <c r="S150" i="8"/>
  <c r="K150" i="8"/>
  <c r="J150" i="8"/>
  <c r="V150" i="8"/>
  <c r="AA150" i="8"/>
  <c r="AF150" i="8"/>
  <c r="O20" i="2"/>
  <c r="K20" i="2"/>
  <c r="I20" i="2"/>
  <c r="H20" i="2"/>
  <c r="J223" i="3"/>
  <c r="E56" i="1"/>
  <c r="F56" i="1"/>
  <c r="E55" i="1"/>
  <c r="F55" i="1"/>
  <c r="AG3" i="9"/>
  <c r="AY14" i="9"/>
  <c r="AX14" i="9"/>
  <c r="AW14" i="9"/>
  <c r="AV14" i="9"/>
  <c r="AU14" i="9"/>
  <c r="AT14" i="9"/>
  <c r="AS14" i="9"/>
  <c r="AR14" i="9"/>
  <c r="AU149" i="8"/>
  <c r="BA149" i="8"/>
  <c r="AZ149" i="8"/>
  <c r="AY149" i="8"/>
  <c r="AX149" i="8"/>
  <c r="AW149" i="8"/>
  <c r="AV149" i="8"/>
  <c r="AP149" i="8"/>
  <c r="AH149" i="8"/>
  <c r="AA149" i="8"/>
  <c r="W149" i="8"/>
  <c r="V149" i="8"/>
  <c r="P149" i="8"/>
  <c r="O149" i="8"/>
  <c r="L149" i="8"/>
  <c r="K149" i="8"/>
  <c r="J149" i="8"/>
  <c r="N221" i="3"/>
  <c r="M222" i="3"/>
  <c r="L222" i="3"/>
  <c r="K222" i="3"/>
  <c r="J222" i="3"/>
  <c r="AU148" i="8"/>
  <c r="BA148" i="8"/>
  <c r="AZ148" i="8"/>
  <c r="AY148" i="8"/>
  <c r="AX148" i="8"/>
  <c r="AW148" i="8"/>
  <c r="AV148" i="8"/>
  <c r="AP148" i="8"/>
  <c r="AH148" i="8"/>
  <c r="AA148" i="8"/>
  <c r="AA147" i="8"/>
  <c r="W148" i="8"/>
  <c r="V148" i="8"/>
  <c r="P148" i="8"/>
  <c r="O148" i="8"/>
  <c r="L148" i="8"/>
  <c r="K148" i="8"/>
  <c r="J148" i="8"/>
  <c r="N220" i="3"/>
  <c r="M221" i="3"/>
  <c r="L221" i="3"/>
  <c r="K221" i="3"/>
  <c r="J221" i="3"/>
  <c r="AU147" i="8"/>
  <c r="AH147" i="8"/>
  <c r="BA147" i="8"/>
  <c r="AZ147" i="8"/>
  <c r="AY147" i="8"/>
  <c r="AX147" i="8"/>
  <c r="AW147" i="8"/>
  <c r="AV147" i="8"/>
  <c r="AP147" i="8"/>
  <c r="K29" i="4"/>
  <c r="I29" i="4"/>
  <c r="H29" i="4"/>
  <c r="G29" i="4"/>
  <c r="W147" i="8"/>
  <c r="N219" i="3"/>
  <c r="M220" i="3"/>
  <c r="L220" i="3"/>
  <c r="K220" i="3"/>
  <c r="J220" i="3"/>
  <c r="V147" i="8"/>
  <c r="P147" i="8"/>
  <c r="E34" i="6"/>
  <c r="P218" i="3"/>
  <c r="O218" i="3"/>
  <c r="R146" i="8"/>
  <c r="Q146" i="8"/>
  <c r="E33" i="6"/>
  <c r="E32" i="6"/>
  <c r="R145" i="8"/>
  <c r="E31" i="6"/>
  <c r="Q145" i="8"/>
  <c r="E30" i="6"/>
  <c r="O147" i="8"/>
  <c r="L147" i="8"/>
  <c r="K147" i="8"/>
  <c r="J147" i="8"/>
  <c r="AU146" i="8"/>
  <c r="AY146" i="8"/>
  <c r="AX146" i="8"/>
  <c r="AW146" i="8"/>
  <c r="AV146" i="8"/>
  <c r="AI146" i="8"/>
  <c r="AF146" i="8"/>
  <c r="AC144" i="8"/>
  <c r="AA146" i="8"/>
  <c r="W146" i="8"/>
  <c r="V146" i="8"/>
  <c r="P146" i="8"/>
  <c r="O146" i="8"/>
  <c r="P145" i="8"/>
  <c r="O145" i="8"/>
  <c r="N218" i="3"/>
  <c r="M219" i="3"/>
  <c r="L219" i="3"/>
  <c r="K219" i="3"/>
  <c r="J219" i="3"/>
  <c r="L146" i="8"/>
  <c r="K146" i="8"/>
  <c r="J146" i="8"/>
  <c r="AB144" i="8"/>
  <c r="AA145" i="8"/>
  <c r="W145" i="8"/>
  <c r="AY145" i="8"/>
  <c r="AX145" i="8"/>
  <c r="AW145" i="8"/>
  <c r="AV145" i="8"/>
  <c r="AU145" i="8"/>
  <c r="M218" i="3"/>
  <c r="L218" i="3"/>
  <c r="K218" i="3"/>
  <c r="J218" i="3"/>
  <c r="AI145" i="8"/>
  <c r="AF145" i="8"/>
  <c r="V145" i="8"/>
  <c r="H19" i="2"/>
  <c r="O19" i="2"/>
  <c r="L145" i="8"/>
  <c r="K145" i="8"/>
  <c r="J145" i="8"/>
  <c r="I28" i="4"/>
  <c r="H28" i="4"/>
  <c r="G28" i="4"/>
  <c r="K28" i="4"/>
  <c r="P144" i="8"/>
  <c r="O144" i="8"/>
  <c r="AA144" i="8"/>
  <c r="W144" i="8"/>
  <c r="V144" i="8"/>
  <c r="AI144" i="8"/>
  <c r="AF144" i="8"/>
  <c r="AP144" i="8"/>
  <c r="AU144" i="8"/>
  <c r="K217" i="3"/>
  <c r="J217" i="3"/>
  <c r="E54" i="1"/>
  <c r="F54" i="1"/>
  <c r="M217" i="3"/>
  <c r="AY144" i="8"/>
  <c r="AX144" i="8"/>
  <c r="AW144" i="8"/>
  <c r="AV144" i="8"/>
  <c r="K144" i="8"/>
  <c r="L144" i="8"/>
  <c r="J144" i="8"/>
  <c r="M14" i="9"/>
  <c r="E28" i="6"/>
  <c r="U14" i="9"/>
  <c r="J14" i="9"/>
  <c r="E53" i="1"/>
  <c r="F53" i="1"/>
  <c r="I14" i="9"/>
  <c r="E52" i="1"/>
  <c r="E51" i="1"/>
  <c r="F52" i="1"/>
  <c r="H14" i="9"/>
  <c r="F51" i="1"/>
  <c r="AB142" i="8"/>
  <c r="AU13" i="9"/>
  <c r="AT13" i="9"/>
  <c r="BG13" i="9"/>
  <c r="BF13" i="9"/>
  <c r="BE13" i="9"/>
  <c r="BD13" i="9"/>
  <c r="BC13" i="9"/>
  <c r="BB13" i="9"/>
  <c r="BA13" i="9"/>
  <c r="AZ13" i="9"/>
  <c r="AY13" i="9"/>
  <c r="AX13" i="9"/>
  <c r="AU143" i="8"/>
  <c r="AU142" i="8"/>
  <c r="AV142" i="8"/>
  <c r="P215" i="3"/>
  <c r="O215" i="3"/>
  <c r="P214" i="3"/>
  <c r="O214" i="3"/>
  <c r="N215" i="3"/>
  <c r="M216" i="3"/>
  <c r="J216" i="3"/>
  <c r="M215" i="3"/>
  <c r="J215" i="3"/>
  <c r="M214" i="3"/>
  <c r="J214" i="3"/>
  <c r="AB143" i="8"/>
  <c r="W143" i="8"/>
  <c r="W142" i="8"/>
  <c r="AI143" i="8"/>
  <c r="AH143" i="8"/>
  <c r="AF143" i="8"/>
  <c r="AA143" i="8"/>
  <c r="AI142" i="8"/>
  <c r="AH142" i="8"/>
  <c r="AF142" i="8"/>
  <c r="AA142" i="8"/>
  <c r="AH29" i="8"/>
  <c r="AF29" i="8"/>
  <c r="V143" i="8"/>
  <c r="V142" i="8"/>
  <c r="Q143" i="8"/>
  <c r="Q142" i="8"/>
  <c r="E27" i="6"/>
  <c r="J143" i="8"/>
  <c r="J142" i="8"/>
  <c r="P143" i="8"/>
  <c r="P142" i="8"/>
  <c r="O143" i="8"/>
  <c r="O142" i="8"/>
  <c r="E26" i="6"/>
  <c r="AI141" i="8"/>
  <c r="AB136" i="8"/>
  <c r="AA136" i="8"/>
  <c r="AB138" i="8"/>
  <c r="AB137" i="8"/>
  <c r="AB140" i="8"/>
  <c r="AB139" i="8"/>
  <c r="AU140" i="8"/>
  <c r="AU139" i="8"/>
  <c r="AW139" i="8"/>
  <c r="AV139" i="8"/>
  <c r="AV136" i="8"/>
  <c r="AU136" i="8"/>
  <c r="N213" i="3"/>
  <c r="N212" i="3"/>
  <c r="N211" i="3"/>
  <c r="J213" i="3"/>
  <c r="J212" i="3"/>
  <c r="M213" i="3"/>
  <c r="M212" i="3"/>
  <c r="AU138" i="8"/>
  <c r="AV137" i="8"/>
  <c r="AU137" i="8"/>
  <c r="AI120" i="8"/>
  <c r="AI115" i="8"/>
  <c r="AI131" i="8"/>
  <c r="AI132" i="8"/>
  <c r="AI133" i="8"/>
  <c r="K34" i="5"/>
  <c r="J34" i="5"/>
  <c r="G34" i="5"/>
  <c r="AI140" i="8"/>
  <c r="AI138" i="8"/>
  <c r="AI137" i="8"/>
  <c r="AI139" i="8"/>
  <c r="AI136" i="8"/>
  <c r="K24" i="5"/>
  <c r="J24" i="5"/>
  <c r="H24" i="5"/>
  <c r="G24" i="5"/>
  <c r="H23" i="5"/>
  <c r="G23" i="5"/>
  <c r="K23" i="5"/>
  <c r="J23" i="5"/>
  <c r="K33" i="5"/>
  <c r="J33" i="5"/>
  <c r="G33" i="5"/>
  <c r="AA139" i="8"/>
  <c r="X140" i="8"/>
  <c r="X138" i="8"/>
  <c r="X137" i="8"/>
  <c r="AA140" i="8"/>
  <c r="X139" i="8"/>
  <c r="AA138" i="8"/>
  <c r="AA137" i="8"/>
  <c r="K32" i="5"/>
  <c r="J32" i="5"/>
  <c r="G32" i="5"/>
  <c r="K31" i="5"/>
  <c r="J31" i="5"/>
  <c r="G31" i="5"/>
  <c r="K30" i="5"/>
  <c r="J30" i="5"/>
  <c r="G30" i="5"/>
  <c r="K27" i="4"/>
  <c r="G27" i="4"/>
  <c r="X136" i="8"/>
  <c r="AP136" i="8"/>
  <c r="AH136" i="8"/>
  <c r="K26" i="4"/>
  <c r="G26" i="4"/>
  <c r="AX134" i="8"/>
  <c r="AW134" i="8"/>
  <c r="AV135" i="8"/>
  <c r="AU135" i="8"/>
  <c r="AV134" i="8"/>
  <c r="AU134" i="8"/>
  <c r="AP140" i="8"/>
  <c r="AP139" i="8"/>
  <c r="AP138" i="8"/>
  <c r="AP137" i="8"/>
  <c r="AP135" i="8"/>
  <c r="AP134" i="8"/>
  <c r="AI135" i="8"/>
  <c r="K29" i="5"/>
  <c r="J29" i="5"/>
  <c r="G29" i="5"/>
  <c r="AI134" i="8"/>
  <c r="AA135" i="8"/>
  <c r="AA134" i="8"/>
  <c r="X135" i="8"/>
  <c r="Y135" i="8"/>
  <c r="AB135" i="8"/>
  <c r="W134" i="8"/>
  <c r="K25" i="4"/>
  <c r="G25" i="4"/>
  <c r="K24" i="4"/>
  <c r="G24" i="4"/>
  <c r="AB134" i="8"/>
  <c r="X134" i="8"/>
  <c r="AH140" i="8"/>
  <c r="AH139" i="8"/>
  <c r="AH138" i="8"/>
  <c r="AH137" i="8"/>
  <c r="AH135" i="8"/>
  <c r="AH134" i="8"/>
  <c r="V140" i="8"/>
  <c r="V139" i="8"/>
  <c r="V138" i="8"/>
  <c r="V137" i="8"/>
  <c r="V141" i="8"/>
  <c r="V136" i="8"/>
  <c r="V135" i="8"/>
  <c r="V134" i="8"/>
  <c r="J140" i="8"/>
  <c r="J139" i="8"/>
  <c r="J138" i="8"/>
  <c r="J137" i="8"/>
  <c r="J136" i="8"/>
  <c r="J135" i="8"/>
  <c r="J134" i="8"/>
  <c r="O134" i="8"/>
  <c r="O135" i="8"/>
  <c r="O136" i="8"/>
  <c r="O137" i="8"/>
  <c r="O138" i="8"/>
  <c r="O139" i="8"/>
  <c r="O140" i="8"/>
  <c r="P140" i="8"/>
  <c r="P139" i="8"/>
  <c r="P138" i="8"/>
  <c r="P137" i="8"/>
  <c r="P136" i="8"/>
  <c r="P135" i="8"/>
  <c r="P134" i="8"/>
  <c r="E25" i="6"/>
  <c r="AU141" i="8"/>
  <c r="M211" i="3"/>
  <c r="N210" i="3"/>
  <c r="J211" i="3"/>
  <c r="AH141" i="8"/>
  <c r="AF141" i="8"/>
  <c r="K23" i="4"/>
  <c r="G23" i="4"/>
  <c r="P141" i="8"/>
  <c r="W141" i="8"/>
  <c r="E24" i="6"/>
  <c r="O141" i="8"/>
  <c r="J141" i="8"/>
  <c r="AU133" i="8"/>
  <c r="AH133" i="8"/>
  <c r="AF133" i="8"/>
  <c r="N208" i="3"/>
  <c r="N209" i="3"/>
  <c r="M210" i="3"/>
  <c r="J210" i="3"/>
  <c r="X133" i="8"/>
  <c r="V133" i="8"/>
  <c r="P133" i="8"/>
  <c r="O133" i="8"/>
  <c r="J133" i="8"/>
  <c r="E23" i="6"/>
  <c r="P132" i="8"/>
  <c r="E22" i="6"/>
  <c r="AU132" i="8"/>
  <c r="M209" i="3"/>
  <c r="J209" i="3"/>
  <c r="AH132" i="8"/>
  <c r="AF132" i="8"/>
  <c r="AB132" i="8"/>
  <c r="AB131" i="8"/>
  <c r="AA132" i="8"/>
  <c r="X132" i="8"/>
  <c r="V132" i="8"/>
  <c r="O132" i="8"/>
  <c r="J132" i="8"/>
  <c r="P131" i="8"/>
  <c r="AV131" i="8"/>
  <c r="AU131" i="8"/>
  <c r="N206" i="3"/>
  <c r="E21" i="6"/>
  <c r="M208" i="3"/>
  <c r="M207" i="3"/>
  <c r="J208" i="3"/>
  <c r="J207" i="3"/>
  <c r="AH131" i="8"/>
  <c r="AF131" i="8"/>
  <c r="K22" i="4"/>
  <c r="G22" i="4"/>
  <c r="AA131" i="8"/>
  <c r="X131" i="8"/>
  <c r="V131" i="8"/>
  <c r="O131" i="8"/>
  <c r="J131" i="8"/>
  <c r="AW13" i="9"/>
  <c r="AS13" i="9"/>
  <c r="AS4" i="9"/>
  <c r="AV130" i="8"/>
  <c r="AU130" i="8"/>
  <c r="M206" i="3"/>
  <c r="J206" i="3"/>
  <c r="AI130" i="8"/>
  <c r="AH130" i="8"/>
  <c r="K21" i="4"/>
  <c r="G21" i="4"/>
  <c r="G20" i="4"/>
  <c r="J130" i="8"/>
  <c r="K20" i="4"/>
  <c r="AC130" i="8"/>
  <c r="AA130" i="8"/>
  <c r="X130" i="8"/>
  <c r="AF3" i="9"/>
  <c r="AE3" i="9"/>
  <c r="AD3" i="9"/>
  <c r="AC3" i="9"/>
  <c r="AR13" i="9"/>
  <c r="V130" i="8"/>
  <c r="P130" i="8"/>
  <c r="M13" i="9"/>
  <c r="E20" i="6"/>
  <c r="O130" i="8"/>
  <c r="U13" i="9"/>
  <c r="H13" i="9"/>
  <c r="E50" i="1"/>
  <c r="F50" i="1"/>
  <c r="AU12" i="9"/>
  <c r="AY129" i="8"/>
  <c r="AX129" i="8"/>
  <c r="AV129" i="8"/>
  <c r="AU129" i="8"/>
  <c r="AI129" i="8"/>
  <c r="AH129" i="8"/>
  <c r="AC129" i="8"/>
  <c r="Y129" i="8"/>
  <c r="X129" i="8"/>
  <c r="V129" i="8"/>
  <c r="Q129" i="8"/>
  <c r="L129" i="8"/>
  <c r="K129" i="8"/>
  <c r="J129" i="8"/>
  <c r="AA128" i="8"/>
  <c r="AU127" i="8"/>
  <c r="AU126" i="8"/>
  <c r="AU125" i="8"/>
  <c r="AV128" i="8"/>
  <c r="AI128" i="8"/>
  <c r="AH128" i="8"/>
  <c r="Y128" i="8"/>
  <c r="X128" i="8"/>
  <c r="V128" i="8"/>
  <c r="R128" i="8"/>
  <c r="L128" i="8"/>
  <c r="K128" i="8"/>
  <c r="J128" i="8"/>
  <c r="AV127" i="8"/>
  <c r="AI127" i="8"/>
  <c r="AH127" i="8"/>
  <c r="Y127" i="8"/>
  <c r="X127" i="8"/>
  <c r="V127" i="8"/>
  <c r="Q127" i="8"/>
  <c r="L127" i="8"/>
  <c r="K127" i="8"/>
  <c r="J127" i="8"/>
  <c r="AW126" i="8"/>
  <c r="AI126" i="8"/>
  <c r="AH126" i="8"/>
  <c r="Y126" i="8"/>
  <c r="X126" i="8"/>
  <c r="V126" i="8"/>
  <c r="R126" i="8"/>
  <c r="L126" i="8"/>
  <c r="K126" i="8"/>
  <c r="J126" i="8"/>
  <c r="AV125" i="8"/>
  <c r="AH125" i="8"/>
  <c r="AI125" i="8"/>
  <c r="I19" i="4"/>
  <c r="H19" i="4"/>
  <c r="G19" i="4"/>
  <c r="K19" i="4"/>
  <c r="K18" i="4"/>
  <c r="Y125" i="8"/>
  <c r="X125" i="8"/>
  <c r="V125" i="8"/>
  <c r="V120" i="8"/>
  <c r="V119" i="8"/>
  <c r="V118" i="8"/>
  <c r="V117" i="8"/>
  <c r="P120" i="8"/>
  <c r="L120" i="8"/>
  <c r="K120" i="8"/>
  <c r="J120" i="8"/>
  <c r="P119" i="8"/>
  <c r="L119" i="8"/>
  <c r="K119" i="8"/>
  <c r="J119" i="8"/>
  <c r="P118" i="8"/>
  <c r="L118" i="8"/>
  <c r="K118" i="8"/>
  <c r="J118" i="8"/>
  <c r="P117" i="8"/>
  <c r="L117" i="8"/>
  <c r="K117" i="8"/>
  <c r="J117" i="8"/>
  <c r="Q125" i="8"/>
  <c r="L125" i="8"/>
  <c r="K125" i="8"/>
  <c r="J125" i="8"/>
  <c r="M205" i="3"/>
  <c r="L205" i="3"/>
  <c r="K205" i="3"/>
  <c r="J205" i="3"/>
  <c r="M204" i="3"/>
  <c r="L204" i="3"/>
  <c r="K204" i="3"/>
  <c r="J204" i="3"/>
  <c r="M203" i="3"/>
  <c r="K203" i="3"/>
  <c r="L203" i="3"/>
  <c r="J203" i="3"/>
  <c r="AS12" i="9"/>
  <c r="AR12" i="9"/>
  <c r="U12" i="9"/>
  <c r="M12" i="9"/>
  <c r="J12" i="9"/>
  <c r="I12" i="9"/>
  <c r="H12" i="9"/>
  <c r="E19" i="6"/>
  <c r="E18" i="6"/>
  <c r="E49" i="1"/>
  <c r="E48" i="1"/>
  <c r="E47" i="1"/>
  <c r="F49" i="1"/>
  <c r="F48" i="1"/>
  <c r="F47" i="1"/>
  <c r="U11" i="9"/>
  <c r="I11" i="9"/>
  <c r="H11" i="9"/>
  <c r="E17" i="6"/>
  <c r="E46" i="1"/>
  <c r="E45" i="1"/>
  <c r="F46" i="1"/>
  <c r="F45" i="1"/>
  <c r="BD10" i="9"/>
  <c r="BA10" i="9"/>
  <c r="BB10" i="9"/>
  <c r="AV119" i="8"/>
  <c r="AB120" i="8"/>
  <c r="X119" i="8"/>
  <c r="AA120" i="8"/>
  <c r="AA119" i="8"/>
  <c r="AD111" i="8"/>
  <c r="AU119" i="8"/>
  <c r="AH119" i="8"/>
  <c r="AF119" i="8"/>
  <c r="AH120" i="8"/>
  <c r="AF120" i="8"/>
  <c r="AX120" i="8"/>
  <c r="AW120" i="8"/>
  <c r="AV120" i="8"/>
  <c r="AU120" i="8"/>
  <c r="AH113" i="8"/>
  <c r="AH116" i="8"/>
  <c r="AH115" i="8"/>
  <c r="J22" i="5"/>
  <c r="H22" i="5"/>
  <c r="G22" i="5"/>
  <c r="J21" i="5"/>
  <c r="H21" i="5"/>
  <c r="G21" i="5"/>
  <c r="J20" i="5"/>
  <c r="I20" i="5"/>
  <c r="H20" i="5"/>
  <c r="K22" i="5"/>
  <c r="AV117" i="8"/>
  <c r="S18" i="2"/>
  <c r="R18" i="2"/>
  <c r="O18" i="2"/>
  <c r="K18" i="2"/>
  <c r="I18" i="2"/>
  <c r="H18" i="2"/>
  <c r="M194" i="3"/>
  <c r="K194" i="3"/>
  <c r="J194" i="3"/>
  <c r="AU117" i="8"/>
  <c r="AE109" i="8"/>
  <c r="AD109" i="8"/>
  <c r="AH118" i="8"/>
  <c r="AF118" i="8"/>
  <c r="AH117" i="8"/>
  <c r="AF117" i="8"/>
  <c r="AC118" i="8"/>
  <c r="AC117" i="8"/>
  <c r="W118" i="8"/>
  <c r="W117" i="8"/>
  <c r="AB118" i="8"/>
  <c r="AA118" i="8"/>
  <c r="AB117" i="8"/>
  <c r="AA117" i="8"/>
  <c r="AY10" i="9"/>
  <c r="AX10" i="9"/>
  <c r="AW10" i="9"/>
  <c r="AV10" i="9"/>
  <c r="AT10" i="9"/>
  <c r="AT6" i="9"/>
  <c r="AU10" i="9"/>
  <c r="AV116" i="8"/>
  <c r="M202" i="3"/>
  <c r="K202" i="3"/>
  <c r="J202" i="3"/>
  <c r="AU116" i="8"/>
  <c r="AF116" i="8"/>
  <c r="Y116" i="8"/>
  <c r="V116" i="8"/>
  <c r="P116" i="8"/>
  <c r="L116" i="8"/>
  <c r="K116" i="8"/>
  <c r="J116" i="8"/>
  <c r="AX114" i="8"/>
  <c r="AV115" i="8"/>
  <c r="AU115" i="8"/>
  <c r="AF115" i="8"/>
  <c r="AA115" i="8"/>
  <c r="L201" i="3"/>
  <c r="M201" i="3"/>
  <c r="K201" i="3"/>
  <c r="J201" i="3"/>
  <c r="L115" i="8"/>
  <c r="L114" i="8"/>
  <c r="AW114" i="8"/>
  <c r="M200" i="3"/>
  <c r="K200" i="3"/>
  <c r="J200" i="3"/>
  <c r="AV114" i="8"/>
  <c r="AU114" i="8"/>
  <c r="L199" i="3"/>
  <c r="K199" i="3"/>
  <c r="L198" i="3"/>
  <c r="K198" i="3"/>
  <c r="M199" i="3"/>
  <c r="J199" i="3"/>
  <c r="M198" i="3"/>
  <c r="J198" i="3"/>
  <c r="AH114" i="8"/>
  <c r="AF114" i="8"/>
  <c r="AB114" i="8"/>
  <c r="AA114" i="8"/>
  <c r="AC111" i="8"/>
  <c r="AD112" i="8"/>
  <c r="AW113" i="8"/>
  <c r="AU113" i="8"/>
  <c r="X113" i="8"/>
  <c r="AA113" i="8"/>
  <c r="AF113" i="8"/>
  <c r="H18" i="4"/>
  <c r="G18" i="4"/>
  <c r="AU112" i="8"/>
  <c r="AY112" i="8"/>
  <c r="AX112" i="8"/>
  <c r="AW112" i="8"/>
  <c r="AV112" i="8"/>
  <c r="M197" i="3"/>
  <c r="K197" i="3"/>
  <c r="J197" i="3"/>
  <c r="K196" i="3"/>
  <c r="J196" i="3"/>
  <c r="M196" i="3"/>
  <c r="AV111" i="8"/>
  <c r="AH112" i="8"/>
  <c r="AF112" i="8"/>
  <c r="AH111" i="8"/>
  <c r="AF111" i="8"/>
  <c r="AC112" i="8"/>
  <c r="AB112" i="8"/>
  <c r="AA112" i="8"/>
  <c r="V112" i="8"/>
  <c r="P112" i="8"/>
  <c r="K112" i="8"/>
  <c r="J112" i="8"/>
  <c r="AB111" i="8"/>
  <c r="AA111" i="8"/>
  <c r="AV110" i="8"/>
  <c r="AU110" i="8"/>
  <c r="AH110" i="8"/>
  <c r="AF110" i="8"/>
  <c r="AC110" i="8"/>
  <c r="AB110" i="8"/>
  <c r="AA110" i="8"/>
  <c r="M195" i="3"/>
  <c r="K195" i="3"/>
  <c r="J195" i="3"/>
  <c r="AC109" i="8"/>
  <c r="AB109" i="8"/>
  <c r="AA109" i="8"/>
  <c r="AF109" i="8"/>
  <c r="AH109" i="8"/>
  <c r="AH108" i="8"/>
  <c r="AU109" i="8"/>
  <c r="AD108" i="8"/>
  <c r="AC108" i="8"/>
  <c r="AX108" i="8"/>
  <c r="AW108" i="8"/>
  <c r="AV108" i="8"/>
  <c r="AU108" i="8"/>
  <c r="AF108" i="8"/>
  <c r="AB108" i="8"/>
  <c r="AA108" i="8"/>
  <c r="K17" i="4"/>
  <c r="H17" i="4"/>
  <c r="G17" i="4"/>
  <c r="AH21" i="8"/>
  <c r="AI21" i="8"/>
  <c r="V115" i="8"/>
  <c r="V114" i="8"/>
  <c r="V113" i="8"/>
  <c r="V111" i="8"/>
  <c r="V110" i="8"/>
  <c r="V109" i="8"/>
  <c r="V108" i="8"/>
  <c r="P115" i="8"/>
  <c r="K115" i="8"/>
  <c r="J115" i="8"/>
  <c r="P114" i="8"/>
  <c r="K114" i="8"/>
  <c r="J114" i="8"/>
  <c r="K113" i="8"/>
  <c r="J113" i="8"/>
  <c r="K111" i="8"/>
  <c r="J111" i="8"/>
  <c r="K110" i="8"/>
  <c r="J110" i="8"/>
  <c r="K109" i="8"/>
  <c r="J109" i="8"/>
  <c r="O108" i="8"/>
  <c r="K108" i="8"/>
  <c r="J108" i="8"/>
  <c r="AS10" i="9"/>
  <c r="K21" i="5"/>
  <c r="K20" i="5"/>
  <c r="AR10" i="9"/>
  <c r="AB3" i="9"/>
  <c r="U10" i="9"/>
  <c r="I10" i="9"/>
  <c r="H10" i="9"/>
  <c r="E44" i="1"/>
  <c r="E43" i="1"/>
  <c r="F44" i="1"/>
  <c r="F43" i="1"/>
  <c r="X3" i="8"/>
  <c r="X20" i="8"/>
  <c r="X19" i="8"/>
  <c r="X21" i="8"/>
  <c r="X25" i="8"/>
  <c r="X24" i="8"/>
  <c r="X23" i="8"/>
  <c r="X22" i="8"/>
  <c r="AA35" i="8"/>
  <c r="AA34" i="8"/>
  <c r="X32" i="8"/>
  <c r="W31" i="8"/>
  <c r="X27" i="8"/>
  <c r="X26" i="8"/>
  <c r="W38" i="8"/>
  <c r="Y47" i="8"/>
  <c r="Y44" i="8"/>
  <c r="Y43" i="8"/>
  <c r="Y42" i="8"/>
  <c r="Y39" i="8"/>
  <c r="O9" i="9"/>
  <c r="P9" i="9"/>
  <c r="AW107" i="8"/>
  <c r="AW106" i="8"/>
  <c r="AW105" i="8"/>
  <c r="AZ106" i="8"/>
  <c r="AV106" i="8"/>
  <c r="AU106" i="8"/>
  <c r="AP106" i="8"/>
  <c r="AH106" i="8"/>
  <c r="BA105" i="8"/>
  <c r="AZ105" i="8"/>
  <c r="AY105" i="8"/>
  <c r="AX105" i="8"/>
  <c r="AU105" i="8"/>
  <c r="AP105" i="8"/>
  <c r="AH105" i="8"/>
  <c r="AF105" i="8"/>
  <c r="AZ107" i="8"/>
  <c r="AV107" i="8"/>
  <c r="AU107" i="8"/>
  <c r="AP107" i="8"/>
  <c r="AH107" i="8"/>
  <c r="W107" i="8"/>
  <c r="AA107" i="8"/>
  <c r="W106" i="8"/>
  <c r="AA106" i="8"/>
  <c r="W105" i="8"/>
  <c r="AB105" i="8"/>
  <c r="AA105" i="8"/>
  <c r="V107" i="8"/>
  <c r="V106" i="8"/>
  <c r="V105" i="8"/>
  <c r="Q104" i="8"/>
  <c r="Q105" i="8"/>
  <c r="Q107" i="8"/>
  <c r="P107" i="8"/>
  <c r="P105" i="8"/>
  <c r="Q106" i="8"/>
  <c r="P106" i="8"/>
  <c r="P104" i="8"/>
  <c r="AD85" i="8"/>
  <c r="AC104" i="8"/>
  <c r="AB104" i="8"/>
  <c r="AA104" i="8"/>
  <c r="W104" i="8"/>
  <c r="V104" i="8"/>
  <c r="AX104" i="8"/>
  <c r="AW104" i="8"/>
  <c r="BB104" i="8"/>
  <c r="BA104" i="8"/>
  <c r="AZ104" i="8"/>
  <c r="AY104" i="8"/>
  <c r="AV104" i="8"/>
  <c r="AU104" i="8"/>
  <c r="AP104" i="8"/>
  <c r="AH104" i="8"/>
  <c r="AF104" i="8"/>
  <c r="M193" i="3"/>
  <c r="K193" i="3"/>
  <c r="J193" i="3"/>
  <c r="O101" i="8"/>
  <c r="AX101" i="8"/>
  <c r="AW101" i="8"/>
  <c r="BA101" i="8"/>
  <c r="AZ101" i="8"/>
  <c r="AY101" i="8"/>
  <c r="AU101" i="8"/>
  <c r="AP101" i="8"/>
  <c r="AH101" i="8"/>
  <c r="AF101" i="8"/>
  <c r="Y101" i="8"/>
  <c r="AB101" i="8"/>
  <c r="AA101" i="8"/>
  <c r="W101" i="8"/>
  <c r="V101" i="8"/>
  <c r="M191" i="3"/>
  <c r="K191" i="3"/>
  <c r="J191" i="3"/>
  <c r="AX100" i="8"/>
  <c r="AW100" i="8"/>
  <c r="AU100" i="8"/>
  <c r="AP100" i="8"/>
  <c r="AH100" i="8"/>
  <c r="AF100" i="8"/>
  <c r="V100" i="8"/>
  <c r="O100" i="8"/>
  <c r="AU97" i="8"/>
  <c r="AF97" i="8"/>
  <c r="K16" i="4"/>
  <c r="H16" i="4"/>
  <c r="G16" i="4"/>
  <c r="AH97" i="8"/>
  <c r="V97" i="8"/>
  <c r="O97" i="8"/>
  <c r="M190" i="3"/>
  <c r="K190" i="3"/>
  <c r="J190" i="3"/>
  <c r="AX96" i="8"/>
  <c r="AW96" i="8"/>
  <c r="AU96" i="8"/>
  <c r="AP96" i="8"/>
  <c r="AH96" i="8"/>
  <c r="V96" i="8"/>
  <c r="M189" i="3"/>
  <c r="K189" i="3"/>
  <c r="J189" i="3"/>
  <c r="AW95" i="8"/>
  <c r="K188" i="3"/>
  <c r="J188" i="3"/>
  <c r="M188" i="3"/>
  <c r="AU95" i="8"/>
  <c r="AP95" i="8"/>
  <c r="AH95" i="8"/>
  <c r="AA95" i="8"/>
  <c r="AA89" i="8"/>
  <c r="V95" i="8"/>
  <c r="AU93" i="8"/>
  <c r="AP93" i="8"/>
  <c r="AH93" i="8"/>
  <c r="W93" i="8"/>
  <c r="Y93" i="8"/>
  <c r="V93" i="8"/>
  <c r="O93" i="8"/>
  <c r="M184" i="3"/>
  <c r="K184" i="3"/>
  <c r="J184" i="3"/>
  <c r="AU92" i="8"/>
  <c r="AP92" i="8"/>
  <c r="AH92" i="8"/>
  <c r="Y92" i="8"/>
  <c r="V92" i="8"/>
  <c r="H15" i="4"/>
  <c r="G15" i="4"/>
  <c r="K15" i="4"/>
  <c r="M182" i="3"/>
  <c r="M181" i="3"/>
  <c r="K182" i="3"/>
  <c r="J182" i="3"/>
  <c r="K181" i="3"/>
  <c r="J181" i="3"/>
  <c r="L100" i="3"/>
  <c r="K100" i="3"/>
  <c r="J100" i="3"/>
  <c r="L99" i="3"/>
  <c r="K99" i="3"/>
  <c r="J99" i="3"/>
  <c r="AI91" i="8"/>
  <c r="M166" i="3"/>
  <c r="N168" i="3"/>
  <c r="L166" i="3"/>
  <c r="K166" i="3"/>
  <c r="BA36" i="8"/>
  <c r="N100" i="3"/>
  <c r="N99" i="3"/>
  <c r="AI5" i="8"/>
  <c r="AI3" i="8"/>
  <c r="AH3" i="8"/>
  <c r="J19" i="5"/>
  <c r="K19" i="5"/>
  <c r="AV86" i="8"/>
  <c r="AV87" i="8"/>
  <c r="AW91" i="8"/>
  <c r="AV91" i="8"/>
  <c r="AU91" i="8"/>
  <c r="AP91" i="8"/>
  <c r="AH91" i="8"/>
  <c r="AF91" i="8"/>
  <c r="AA91" i="8"/>
  <c r="O17" i="2"/>
  <c r="K17" i="2"/>
  <c r="H17" i="2"/>
  <c r="O8" i="2"/>
  <c r="K8" i="2"/>
  <c r="H8" i="2"/>
  <c r="M29" i="3"/>
  <c r="L29" i="3"/>
  <c r="K29" i="3"/>
  <c r="J29" i="3"/>
  <c r="M26" i="3"/>
  <c r="K26" i="3"/>
  <c r="J26" i="3"/>
  <c r="M25" i="3"/>
  <c r="M14" i="3"/>
  <c r="M11" i="3"/>
  <c r="M33" i="3"/>
  <c r="M32" i="3"/>
  <c r="M18" i="3"/>
  <c r="N17" i="3"/>
  <c r="M31" i="3"/>
  <c r="M21" i="3"/>
  <c r="M28" i="3"/>
  <c r="M5" i="3"/>
  <c r="L28" i="3"/>
  <c r="K28" i="3"/>
  <c r="J28" i="3"/>
  <c r="L5" i="3"/>
  <c r="K5" i="3"/>
  <c r="J5" i="3"/>
  <c r="K11" i="3"/>
  <c r="J11" i="3"/>
  <c r="K30" i="3"/>
  <c r="J30" i="3"/>
  <c r="J31" i="3"/>
  <c r="J21" i="3"/>
  <c r="K20" i="3"/>
  <c r="K19" i="3"/>
  <c r="J32" i="3"/>
  <c r="J19" i="3"/>
  <c r="J18" i="3"/>
  <c r="J33" i="3"/>
  <c r="J17" i="3"/>
  <c r="K34" i="3"/>
  <c r="J34" i="3"/>
  <c r="K16" i="3"/>
  <c r="J16" i="3"/>
  <c r="K25" i="3"/>
  <c r="J25" i="3"/>
  <c r="K14" i="3"/>
  <c r="J14" i="3"/>
  <c r="BD85" i="8"/>
  <c r="I16" i="2"/>
  <c r="H16" i="2"/>
  <c r="O16" i="2"/>
  <c r="K16" i="2"/>
  <c r="K14" i="4"/>
  <c r="W91" i="8"/>
  <c r="V91" i="8"/>
  <c r="AU90" i="8"/>
  <c r="P90" i="8"/>
  <c r="K180" i="3"/>
  <c r="M180" i="3"/>
  <c r="J180" i="3"/>
  <c r="AA90" i="8"/>
  <c r="AZ90" i="8"/>
  <c r="AY90" i="8"/>
  <c r="AX90" i="8"/>
  <c r="AW90" i="8"/>
  <c r="AP90" i="8"/>
  <c r="AH90" i="8"/>
  <c r="AF90" i="8"/>
  <c r="AB90" i="8"/>
  <c r="W90" i="8"/>
  <c r="V90" i="8"/>
  <c r="P89" i="8"/>
  <c r="AU89" i="8"/>
  <c r="AB89" i="8"/>
  <c r="AB88" i="8"/>
  <c r="AH89" i="8"/>
  <c r="W89" i="8"/>
  <c r="V89" i="8"/>
  <c r="Q89" i="8"/>
  <c r="AU88" i="8"/>
  <c r="J179" i="3"/>
  <c r="J178" i="3"/>
  <c r="N179" i="3"/>
  <c r="N178" i="3"/>
  <c r="Q88" i="8"/>
  <c r="AH88" i="8"/>
  <c r="AA88" i="8"/>
  <c r="W88" i="8"/>
  <c r="V88" i="8"/>
  <c r="J5" i="8"/>
  <c r="P5" i="8"/>
  <c r="V5" i="8"/>
  <c r="W5" i="8"/>
  <c r="AU5" i="8"/>
  <c r="AU87" i="8"/>
  <c r="AU86" i="8"/>
  <c r="AH87" i="8"/>
  <c r="AA87" i="8"/>
  <c r="X87" i="8"/>
  <c r="V87" i="8"/>
  <c r="Q87" i="8"/>
  <c r="P87" i="8"/>
  <c r="N177" i="3"/>
  <c r="L177" i="3"/>
  <c r="K177" i="3"/>
  <c r="J177" i="3"/>
  <c r="N176" i="3"/>
  <c r="L176" i="3"/>
  <c r="K176" i="3"/>
  <c r="J176" i="3"/>
  <c r="AB86" i="8"/>
  <c r="V86" i="8"/>
  <c r="Q86" i="8"/>
  <c r="AH86" i="8"/>
  <c r="BC85" i="8"/>
  <c r="BB85" i="8"/>
  <c r="BA85" i="8"/>
  <c r="AZ85" i="8"/>
  <c r="AY85" i="8"/>
  <c r="AX85" i="8"/>
  <c r="AW85" i="8"/>
  <c r="AV85" i="8"/>
  <c r="AU85" i="8"/>
  <c r="AP85" i="8"/>
  <c r="AH85" i="8"/>
  <c r="AF85" i="8"/>
  <c r="AC85" i="8"/>
  <c r="AB85" i="8"/>
  <c r="AA85" i="8"/>
  <c r="W85" i="8"/>
  <c r="V85" i="8"/>
  <c r="O85" i="8"/>
  <c r="AU84" i="8"/>
  <c r="K175" i="3"/>
  <c r="J175" i="3"/>
  <c r="AY84" i="8"/>
  <c r="AV84" i="8"/>
  <c r="AH84" i="8"/>
  <c r="AB82" i="8"/>
  <c r="W84" i="8"/>
  <c r="W83" i="8"/>
  <c r="V84" i="8"/>
  <c r="Q84" i="8"/>
  <c r="P84" i="8"/>
  <c r="O171" i="3"/>
  <c r="AY83" i="8"/>
  <c r="AV83" i="8"/>
  <c r="AU83" i="8"/>
  <c r="AH83" i="8"/>
  <c r="AA82" i="8"/>
  <c r="V83" i="8"/>
  <c r="Q83" i="8"/>
  <c r="P83" i="8"/>
  <c r="AH82" i="8"/>
  <c r="K13" i="4"/>
  <c r="AY82" i="8"/>
  <c r="N171" i="3"/>
  <c r="K171" i="3"/>
  <c r="J171" i="3"/>
  <c r="AV82" i="8"/>
  <c r="AU82" i="8"/>
  <c r="K170" i="3"/>
  <c r="J170" i="3"/>
  <c r="K169" i="3"/>
  <c r="J169" i="3"/>
  <c r="N170" i="3"/>
  <c r="N169" i="3"/>
  <c r="O169" i="3"/>
  <c r="O170" i="3"/>
  <c r="AZ81" i="8"/>
  <c r="AY81" i="8"/>
  <c r="AX81" i="8"/>
  <c r="AW81" i="8"/>
  <c r="AU81" i="8"/>
  <c r="AP81" i="8"/>
  <c r="AH81" i="8"/>
  <c r="O167" i="3"/>
  <c r="K168" i="3"/>
  <c r="J168" i="3"/>
  <c r="AH80" i="8"/>
  <c r="AP80" i="8"/>
  <c r="AW80" i="8"/>
  <c r="AZ80" i="8"/>
  <c r="AY80" i="8"/>
  <c r="K167" i="3"/>
  <c r="J167" i="3"/>
  <c r="N167" i="3"/>
  <c r="AU80" i="8"/>
  <c r="BA80" i="8"/>
  <c r="AX80" i="8"/>
  <c r="AV80" i="8"/>
  <c r="V82" i="8"/>
  <c r="Q82" i="8"/>
  <c r="P82" i="8"/>
  <c r="AF81" i="8"/>
  <c r="AF80" i="8"/>
  <c r="V81" i="8"/>
  <c r="V80" i="8"/>
  <c r="Q81" i="8"/>
  <c r="P81" i="8"/>
  <c r="Q80" i="8"/>
  <c r="P80" i="8"/>
  <c r="Q79" i="8"/>
  <c r="E16" i="6"/>
  <c r="AA79" i="8"/>
  <c r="P79" i="8"/>
  <c r="R79" i="8"/>
  <c r="V79" i="8"/>
  <c r="AU79" i="8"/>
  <c r="J166" i="3"/>
  <c r="J23" i="3"/>
  <c r="M23" i="3"/>
  <c r="AW79" i="8"/>
  <c r="AX79" i="8"/>
  <c r="AY79" i="8"/>
  <c r="BB79" i="8"/>
  <c r="BA79" i="8"/>
  <c r="AZ79" i="8"/>
  <c r="AH79" i="8"/>
  <c r="AF79" i="8"/>
  <c r="BA7" i="8"/>
  <c r="AY7" i="8"/>
  <c r="AX7" i="8"/>
  <c r="AW7" i="8"/>
  <c r="AP7" i="8"/>
  <c r="AF7" i="8"/>
  <c r="BP9" i="9"/>
  <c r="BO9" i="9"/>
  <c r="BN9" i="9"/>
  <c r="BM9" i="9"/>
  <c r="BH9" i="9"/>
  <c r="BG9" i="9"/>
  <c r="BE9" i="9"/>
  <c r="BD9" i="9"/>
  <c r="BC9" i="9"/>
  <c r="BB9" i="9"/>
  <c r="BA9" i="9"/>
  <c r="AY9" i="9"/>
  <c r="AX9" i="9"/>
  <c r="AW9" i="9"/>
  <c r="AV9" i="9"/>
  <c r="AU9" i="9"/>
  <c r="AT9" i="9"/>
  <c r="AS9" i="9"/>
  <c r="AV7" i="9"/>
  <c r="AR9" i="9"/>
  <c r="AT4" i="9"/>
  <c r="U9" i="9"/>
  <c r="H9" i="9"/>
  <c r="I9" i="9"/>
  <c r="K107" i="8"/>
  <c r="J107" i="8"/>
  <c r="K106" i="8"/>
  <c r="J106" i="8"/>
  <c r="K105" i="8"/>
  <c r="J105" i="8"/>
  <c r="K104" i="8"/>
  <c r="J104" i="8"/>
  <c r="F42" i="1"/>
  <c r="E42" i="1"/>
  <c r="K101" i="8"/>
  <c r="J101" i="8"/>
  <c r="K100" i="8"/>
  <c r="J100" i="8"/>
  <c r="K97" i="8"/>
  <c r="J97" i="8"/>
  <c r="K96" i="8"/>
  <c r="J96" i="8"/>
  <c r="K95" i="8"/>
  <c r="J95" i="8"/>
  <c r="K93" i="8"/>
  <c r="J93" i="8"/>
  <c r="K92" i="8"/>
  <c r="J92" i="8"/>
  <c r="J91" i="8"/>
  <c r="E41" i="1"/>
  <c r="F41" i="1"/>
  <c r="F40" i="1"/>
  <c r="E40" i="1"/>
  <c r="E39" i="1"/>
  <c r="E37" i="1"/>
  <c r="E38" i="1"/>
  <c r="F39" i="1"/>
  <c r="J90" i="8"/>
  <c r="J89" i="8"/>
  <c r="J88" i="8"/>
  <c r="F38" i="1"/>
  <c r="L87" i="8"/>
  <c r="K87" i="8"/>
  <c r="J87" i="8"/>
  <c r="L86" i="8"/>
  <c r="K86" i="8"/>
  <c r="J86" i="8"/>
  <c r="J80" i="8"/>
  <c r="K80" i="8"/>
  <c r="J81" i="8"/>
  <c r="K81" i="8"/>
  <c r="J82" i="8"/>
  <c r="K82" i="8"/>
  <c r="J83" i="8"/>
  <c r="K83" i="8"/>
  <c r="J84" i="8"/>
  <c r="K84" i="8"/>
  <c r="J85" i="8"/>
  <c r="K85" i="8"/>
  <c r="K79" i="8"/>
  <c r="J79" i="8"/>
  <c r="F37" i="1"/>
  <c r="E36" i="1"/>
  <c r="E35" i="1"/>
  <c r="F36" i="1"/>
  <c r="F35" i="1"/>
  <c r="AA3" i="9"/>
  <c r="BD8" i="9"/>
  <c r="BC8" i="9"/>
  <c r="BB8" i="9"/>
  <c r="BA8" i="9"/>
  <c r="AZ8" i="9"/>
  <c r="AY8" i="9"/>
  <c r="AX8" i="9"/>
  <c r="AW6" i="9"/>
  <c r="AV6" i="9"/>
  <c r="AU6" i="9"/>
  <c r="AS6" i="9"/>
  <c r="AR6" i="9"/>
  <c r="AW8" i="9"/>
  <c r="AU77" i="8"/>
  <c r="AH77" i="8"/>
  <c r="AI26" i="8"/>
  <c r="AH26" i="8"/>
  <c r="V77" i="8"/>
  <c r="P77" i="8"/>
  <c r="L77" i="8"/>
  <c r="K77" i="8"/>
  <c r="J77" i="8"/>
  <c r="AU75" i="8"/>
  <c r="AH75" i="8"/>
  <c r="W75" i="8"/>
  <c r="AA75" i="8"/>
  <c r="V75" i="8"/>
  <c r="P75" i="8"/>
  <c r="L75" i="8"/>
  <c r="K75" i="8"/>
  <c r="J75" i="8"/>
  <c r="AU74" i="8"/>
  <c r="AZ74" i="8"/>
  <c r="AY74" i="8"/>
  <c r="AX74" i="8"/>
  <c r="AW74" i="8"/>
  <c r="AV74" i="8"/>
  <c r="AH74" i="8"/>
  <c r="AF74" i="8"/>
  <c r="X74" i="8"/>
  <c r="V74" i="8"/>
  <c r="P74" i="8"/>
  <c r="L74" i="8"/>
  <c r="K74" i="8"/>
  <c r="J74" i="8"/>
  <c r="AV73" i="8"/>
  <c r="AV69" i="8"/>
  <c r="AU73" i="8"/>
  <c r="AU69" i="8"/>
  <c r="AW73" i="8"/>
  <c r="AV72" i="8"/>
  <c r="AU72" i="8"/>
  <c r="AH73" i="8"/>
  <c r="AA73" i="8"/>
  <c r="X73" i="8"/>
  <c r="V73" i="8"/>
  <c r="P73" i="8"/>
  <c r="L73" i="8"/>
  <c r="K73" i="8"/>
  <c r="J73" i="8"/>
  <c r="P165" i="3"/>
  <c r="L165" i="3"/>
  <c r="K165" i="3"/>
  <c r="J165" i="3"/>
  <c r="AH72" i="8"/>
  <c r="W72" i="8"/>
  <c r="X72" i="8"/>
  <c r="V72" i="8"/>
  <c r="P72" i="8"/>
  <c r="L72" i="8"/>
  <c r="K72" i="8"/>
  <c r="J72" i="8"/>
  <c r="AV71" i="8"/>
  <c r="AU71" i="8"/>
  <c r="N164" i="3"/>
  <c r="L164" i="3"/>
  <c r="K164" i="3"/>
  <c r="J164" i="3"/>
  <c r="N163" i="3"/>
  <c r="L163" i="3"/>
  <c r="K163" i="3"/>
  <c r="J163" i="3"/>
  <c r="AW71" i="8"/>
  <c r="AW69" i="8"/>
  <c r="AA71" i="8"/>
  <c r="AA69" i="8"/>
  <c r="AH71" i="8"/>
  <c r="W71" i="8"/>
  <c r="X71" i="8"/>
  <c r="V71" i="8"/>
  <c r="P71" i="8"/>
  <c r="L71" i="8"/>
  <c r="K71" i="8"/>
  <c r="J71" i="8"/>
  <c r="AW70" i="8"/>
  <c r="AV70" i="8"/>
  <c r="AU70" i="8"/>
  <c r="N162" i="3"/>
  <c r="L162" i="3"/>
  <c r="K162" i="3"/>
  <c r="J162" i="3"/>
  <c r="N161" i="3"/>
  <c r="L161" i="3"/>
  <c r="K161" i="3"/>
  <c r="J161" i="3"/>
  <c r="N160" i="3"/>
  <c r="L160" i="3"/>
  <c r="K160" i="3"/>
  <c r="J160" i="3"/>
  <c r="N159" i="3"/>
  <c r="L159" i="3"/>
  <c r="K159" i="3"/>
  <c r="J159" i="3"/>
  <c r="W70" i="8"/>
  <c r="V70" i="8"/>
  <c r="AY70" i="8"/>
  <c r="AH70" i="8"/>
  <c r="AH19" i="8"/>
  <c r="AI19" i="8"/>
  <c r="P70" i="8"/>
  <c r="L70" i="8"/>
  <c r="K70" i="8"/>
  <c r="J70" i="8"/>
  <c r="AH69" i="8"/>
  <c r="N158" i="3"/>
  <c r="L158" i="3"/>
  <c r="K158" i="3"/>
  <c r="J158" i="3"/>
  <c r="N157" i="3"/>
  <c r="L157" i="3"/>
  <c r="K157" i="3"/>
  <c r="J157" i="3"/>
  <c r="O15" i="2"/>
  <c r="K15" i="2"/>
  <c r="J15" i="2"/>
  <c r="I15" i="2"/>
  <c r="H15" i="2"/>
  <c r="W69" i="8"/>
  <c r="X69" i="8"/>
  <c r="V69" i="8"/>
  <c r="P69" i="8"/>
  <c r="L69" i="8"/>
  <c r="K69" i="8"/>
  <c r="J69" i="8"/>
  <c r="M24" i="3"/>
  <c r="AU4" i="9"/>
  <c r="AR4" i="9"/>
  <c r="AW4" i="9"/>
  <c r="AT7" i="9"/>
  <c r="AR8" i="9"/>
  <c r="AT8" i="9"/>
  <c r="AU8" i="9"/>
  <c r="P156" i="3"/>
  <c r="L156" i="3"/>
  <c r="K156" i="3"/>
  <c r="J156" i="3"/>
  <c r="U8" i="9"/>
  <c r="J8" i="9"/>
  <c r="I8" i="9"/>
  <c r="H8" i="9"/>
  <c r="E34" i="1"/>
  <c r="E33" i="1"/>
  <c r="E32" i="1"/>
  <c r="F34" i="1"/>
  <c r="F33" i="1"/>
  <c r="F32" i="1"/>
  <c r="Z3" i="9"/>
  <c r="AW68" i="8"/>
  <c r="AV68" i="8"/>
  <c r="AU68" i="8"/>
  <c r="AH68" i="8"/>
  <c r="AF68" i="8"/>
  <c r="V68" i="8"/>
  <c r="O68" i="8"/>
  <c r="L68" i="8"/>
  <c r="K68" i="8"/>
  <c r="J68" i="8"/>
  <c r="AH64" i="8"/>
  <c r="AF64" i="8"/>
  <c r="V64" i="8"/>
  <c r="P64" i="8"/>
  <c r="L64" i="8"/>
  <c r="K64" i="8"/>
  <c r="J64" i="8"/>
  <c r="AU63" i="8"/>
  <c r="AH63" i="8"/>
  <c r="AF63" i="8"/>
  <c r="V63" i="8"/>
  <c r="P63" i="8"/>
  <c r="L63" i="8"/>
  <c r="K63" i="8"/>
  <c r="J63" i="8"/>
  <c r="AU62" i="8"/>
  <c r="AH62" i="8"/>
  <c r="AF62" i="8"/>
  <c r="V62" i="8"/>
  <c r="P62" i="8"/>
  <c r="L62" i="8"/>
  <c r="K62" i="8"/>
  <c r="J62" i="8"/>
  <c r="AU61" i="8"/>
  <c r="AH61" i="8"/>
  <c r="AF61" i="8"/>
  <c r="V61" i="8"/>
  <c r="P61" i="8"/>
  <c r="L61" i="8"/>
  <c r="K61" i="8"/>
  <c r="J61" i="8"/>
  <c r="AU60" i="8"/>
  <c r="AH60" i="8"/>
  <c r="AF60" i="8"/>
  <c r="V60" i="8"/>
  <c r="P60" i="8"/>
  <c r="L60" i="8"/>
  <c r="K60" i="8"/>
  <c r="J60" i="8"/>
  <c r="AU59" i="8"/>
  <c r="N155" i="3"/>
  <c r="L155" i="3"/>
  <c r="K155" i="3"/>
  <c r="J155" i="3"/>
  <c r="O153" i="3"/>
  <c r="L153" i="3"/>
  <c r="K153" i="3"/>
  <c r="J153" i="3"/>
  <c r="O151" i="3"/>
  <c r="L151" i="3"/>
  <c r="K151" i="3"/>
  <c r="J151" i="3"/>
  <c r="O149" i="3"/>
  <c r="L149" i="3"/>
  <c r="K149" i="3"/>
  <c r="J149" i="3"/>
  <c r="O147" i="3"/>
  <c r="L147" i="3"/>
  <c r="K147" i="3"/>
  <c r="J147" i="3"/>
  <c r="O145" i="3"/>
  <c r="L145" i="3"/>
  <c r="K145" i="3"/>
  <c r="J145" i="3"/>
  <c r="O143" i="3"/>
  <c r="L143" i="3"/>
  <c r="K143" i="3"/>
  <c r="J143" i="3"/>
  <c r="AH59" i="8"/>
  <c r="AF59" i="8"/>
  <c r="V59" i="8"/>
  <c r="P59" i="8"/>
  <c r="L59" i="8"/>
  <c r="K59" i="8"/>
  <c r="J59" i="8"/>
  <c r="AU58" i="8"/>
  <c r="AH58" i="8"/>
  <c r="AF58" i="8"/>
  <c r="V58" i="8"/>
  <c r="P58" i="8"/>
  <c r="L58" i="8"/>
  <c r="K58" i="8"/>
  <c r="J58" i="8"/>
  <c r="W50" i="8"/>
  <c r="AU57" i="8"/>
  <c r="AH57" i="8"/>
  <c r="AF57" i="8"/>
  <c r="V57" i="8"/>
  <c r="P57" i="8"/>
  <c r="L57" i="8"/>
  <c r="K57" i="8"/>
  <c r="J57" i="8"/>
  <c r="AU56" i="8"/>
  <c r="AH56" i="8"/>
  <c r="AF56" i="8"/>
  <c r="V56" i="8"/>
  <c r="P56" i="8"/>
  <c r="L56" i="8"/>
  <c r="K56" i="8"/>
  <c r="J56" i="8"/>
  <c r="AU55" i="8"/>
  <c r="AH55" i="8"/>
  <c r="AF55" i="8"/>
  <c r="V55" i="8"/>
  <c r="P55" i="8"/>
  <c r="L55" i="8"/>
  <c r="K55" i="8"/>
  <c r="J55" i="8"/>
  <c r="AU54" i="8"/>
  <c r="AH54" i="8"/>
  <c r="AF54" i="8"/>
  <c r="V54" i="8"/>
  <c r="P54" i="8"/>
  <c r="L54" i="8"/>
  <c r="K54" i="8"/>
  <c r="J54" i="8"/>
  <c r="AU53" i="8"/>
  <c r="AH53" i="8"/>
  <c r="AF53" i="8"/>
  <c r="V53" i="8"/>
  <c r="P53" i="8"/>
  <c r="L53" i="8"/>
  <c r="K53" i="8"/>
  <c r="J53" i="8"/>
  <c r="AU52" i="8"/>
  <c r="AH52" i="8"/>
  <c r="AF52" i="8"/>
  <c r="V52" i="8"/>
  <c r="P52" i="8"/>
  <c r="L52" i="8"/>
  <c r="K52" i="8"/>
  <c r="J52" i="8"/>
  <c r="AH51" i="8"/>
  <c r="AF51" i="8"/>
  <c r="V51" i="8"/>
  <c r="P51" i="8"/>
  <c r="L51" i="8"/>
  <c r="K51" i="8"/>
  <c r="J51" i="8"/>
  <c r="Y36" i="8"/>
  <c r="Y37" i="8"/>
  <c r="AF37" i="8"/>
  <c r="AH37" i="8"/>
  <c r="Y50" i="8"/>
  <c r="O142" i="3"/>
  <c r="L142" i="3"/>
  <c r="K142" i="3"/>
  <c r="J142" i="3"/>
  <c r="O140" i="3"/>
  <c r="L140" i="3"/>
  <c r="K140" i="3"/>
  <c r="J140" i="3"/>
  <c r="O138" i="3"/>
  <c r="L138" i="3"/>
  <c r="K138" i="3"/>
  <c r="J138" i="3"/>
  <c r="O137" i="3"/>
  <c r="L137" i="3"/>
  <c r="K137" i="3"/>
  <c r="J137" i="3"/>
  <c r="O136" i="3"/>
  <c r="L136" i="3"/>
  <c r="K136" i="3"/>
  <c r="J136" i="3"/>
  <c r="O135" i="3"/>
  <c r="L135" i="3"/>
  <c r="K135" i="3"/>
  <c r="J135" i="3"/>
  <c r="O134" i="3"/>
  <c r="L134" i="3"/>
  <c r="K134" i="3"/>
  <c r="J134" i="3"/>
  <c r="O132" i="3"/>
  <c r="L132" i="3"/>
  <c r="K132" i="3"/>
  <c r="J132" i="3"/>
  <c r="O130" i="3"/>
  <c r="L130" i="3"/>
  <c r="K130" i="3"/>
  <c r="J130" i="3"/>
  <c r="AH50" i="8"/>
  <c r="AF50" i="8"/>
  <c r="V50" i="8"/>
  <c r="P50" i="8"/>
  <c r="L50" i="8"/>
  <c r="K50" i="8"/>
  <c r="J50" i="8"/>
  <c r="AW7" i="9"/>
  <c r="AA48" i="8"/>
  <c r="AC31" i="8"/>
  <c r="AB31" i="8"/>
  <c r="AW49" i="8"/>
  <c r="BC49" i="8"/>
  <c r="AH49" i="8"/>
  <c r="AF49" i="8"/>
  <c r="V49" i="8"/>
  <c r="V48" i="8"/>
  <c r="AU48" i="8"/>
  <c r="AV48" i="8"/>
  <c r="BC48" i="8"/>
  <c r="AH48" i="8"/>
  <c r="AF48" i="8"/>
  <c r="O128" i="3"/>
  <c r="L128" i="3"/>
  <c r="K128" i="3"/>
  <c r="J128" i="3"/>
  <c r="P49" i="8"/>
  <c r="L49" i="8"/>
  <c r="K49" i="8"/>
  <c r="J49" i="8"/>
  <c r="P48" i="8"/>
  <c r="L48" i="8"/>
  <c r="K48" i="8"/>
  <c r="J48" i="8"/>
  <c r="BB47" i="8"/>
  <c r="AF47" i="8"/>
  <c r="V47" i="8"/>
  <c r="P47" i="8"/>
  <c r="L47" i="8"/>
  <c r="K47" i="8"/>
  <c r="J47" i="8"/>
  <c r="P46" i="8"/>
  <c r="L46" i="8"/>
  <c r="K46" i="8"/>
  <c r="J46" i="8"/>
  <c r="N125" i="3"/>
  <c r="L125" i="3"/>
  <c r="K125" i="3"/>
  <c r="J125" i="3"/>
  <c r="AF46" i="8"/>
  <c r="AF34" i="8"/>
  <c r="W41" i="8"/>
  <c r="W42" i="8"/>
  <c r="W43" i="8"/>
  <c r="W44" i="8"/>
  <c r="V46" i="8"/>
  <c r="AH46" i="8"/>
  <c r="BA46" i="8"/>
  <c r="AV14" i="8"/>
  <c r="AU14" i="8"/>
  <c r="P116" i="3"/>
  <c r="L116" i="3"/>
  <c r="K116" i="3"/>
  <c r="J116" i="3"/>
  <c r="N6" i="9"/>
  <c r="AU44" i="8"/>
  <c r="AI44" i="8"/>
  <c r="AH44" i="8"/>
  <c r="V44" i="8"/>
  <c r="P44" i="8"/>
  <c r="L44" i="8"/>
  <c r="K44" i="8"/>
  <c r="J44" i="8"/>
  <c r="AU43" i="8"/>
  <c r="AI43" i="8"/>
  <c r="AH43" i="8"/>
  <c r="V43" i="8"/>
  <c r="P43" i="8"/>
  <c r="L43" i="8"/>
  <c r="K43" i="8"/>
  <c r="J43" i="8"/>
  <c r="P42" i="8"/>
  <c r="L42" i="8"/>
  <c r="K42" i="8"/>
  <c r="J42" i="8"/>
  <c r="BB42" i="8"/>
  <c r="AY42" i="8"/>
  <c r="AU42" i="8"/>
  <c r="AI42" i="8"/>
  <c r="AH42" i="8"/>
  <c r="V42" i="8"/>
  <c r="N114" i="3"/>
  <c r="L114" i="3"/>
  <c r="K114" i="3"/>
  <c r="J114" i="3"/>
  <c r="N110" i="3"/>
  <c r="L110" i="3"/>
  <c r="K110" i="3"/>
  <c r="J110" i="3"/>
  <c r="AY41" i="8"/>
  <c r="AU41" i="8"/>
  <c r="AI41" i="8"/>
  <c r="AH41" i="8"/>
  <c r="V41" i="8"/>
  <c r="P41" i="8"/>
  <c r="L41" i="8"/>
  <c r="K41" i="8"/>
  <c r="J41" i="8"/>
  <c r="AU39" i="8"/>
  <c r="AI39" i="8"/>
  <c r="P39" i="8"/>
  <c r="L39" i="8"/>
  <c r="K39" i="8"/>
  <c r="J39" i="8"/>
  <c r="V39" i="8"/>
  <c r="AH39" i="8"/>
  <c r="N106" i="3"/>
  <c r="L106" i="3"/>
  <c r="K106" i="3"/>
  <c r="J106" i="3"/>
  <c r="AV38" i="8"/>
  <c r="U14" i="2"/>
  <c r="T14" i="2"/>
  <c r="S14" i="2"/>
  <c r="R14" i="2"/>
  <c r="O14" i="2"/>
  <c r="K14" i="2"/>
  <c r="J14" i="2"/>
  <c r="I14" i="2"/>
  <c r="H14" i="2"/>
  <c r="AW38" i="8"/>
  <c r="AU38" i="8"/>
  <c r="AI38" i="8"/>
  <c r="N105" i="3"/>
  <c r="L105" i="3"/>
  <c r="K105" i="3"/>
  <c r="J105" i="3"/>
  <c r="N104" i="3"/>
  <c r="L104" i="3"/>
  <c r="K104" i="3"/>
  <c r="J104" i="3"/>
  <c r="N103" i="3"/>
  <c r="L103" i="3"/>
  <c r="K103" i="3"/>
  <c r="J103" i="3"/>
  <c r="N102" i="3"/>
  <c r="L102" i="3"/>
  <c r="K102" i="3"/>
  <c r="J102" i="3"/>
  <c r="AI20" i="8"/>
  <c r="AH38" i="8"/>
  <c r="K11" i="4"/>
  <c r="V38" i="8"/>
  <c r="P38" i="8"/>
  <c r="L38" i="8"/>
  <c r="K38" i="8"/>
  <c r="J38" i="8"/>
  <c r="V37" i="8"/>
  <c r="L101" i="3"/>
  <c r="K101" i="3"/>
  <c r="J101" i="3"/>
  <c r="AZ36" i="8"/>
  <c r="AH36" i="8"/>
  <c r="AF36" i="8"/>
  <c r="V36" i="8"/>
  <c r="P37" i="8"/>
  <c r="L37" i="8"/>
  <c r="K37" i="8"/>
  <c r="J37" i="8"/>
  <c r="Q36" i="8"/>
  <c r="L36" i="8"/>
  <c r="K36" i="8"/>
  <c r="J36" i="8"/>
  <c r="AV34" i="8"/>
  <c r="AB35" i="8"/>
  <c r="AA32" i="8"/>
  <c r="AA31" i="8"/>
  <c r="P31" i="8"/>
  <c r="L31" i="8"/>
  <c r="K31" i="8"/>
  <c r="J31" i="8"/>
  <c r="J98" i="3"/>
  <c r="K98" i="3"/>
  <c r="L98" i="3"/>
  <c r="N98" i="3"/>
  <c r="O13" i="2"/>
  <c r="K13" i="2"/>
  <c r="J13" i="2"/>
  <c r="I13" i="2"/>
  <c r="H13" i="2"/>
  <c r="AW35" i="8"/>
  <c r="AU32" i="8"/>
  <c r="AZ32" i="8"/>
  <c r="AI35" i="8"/>
  <c r="AI32" i="8"/>
  <c r="AH35" i="8"/>
  <c r="AF35" i="8"/>
  <c r="AF32" i="8"/>
  <c r="V35" i="8"/>
  <c r="P35" i="8"/>
  <c r="L35" i="8"/>
  <c r="K35" i="8"/>
  <c r="J35" i="8"/>
  <c r="AU34" i="8"/>
  <c r="BA34" i="8"/>
  <c r="AZ31" i="8"/>
  <c r="AH34" i="8"/>
  <c r="AF31" i="8"/>
  <c r="V34" i="8"/>
  <c r="P34" i="8"/>
  <c r="L34" i="8"/>
  <c r="K34" i="8"/>
  <c r="J34" i="8"/>
  <c r="P32" i="8"/>
  <c r="L32" i="8"/>
  <c r="K32" i="8"/>
  <c r="J32" i="8"/>
  <c r="K18" i="5"/>
  <c r="I18" i="5"/>
  <c r="H18" i="5"/>
  <c r="G18" i="5"/>
  <c r="P97" i="3"/>
  <c r="L97" i="3"/>
  <c r="K97" i="3"/>
  <c r="J97" i="3"/>
  <c r="K10" i="4"/>
  <c r="V32" i="8"/>
  <c r="K17" i="5"/>
  <c r="K16" i="5"/>
  <c r="K15" i="5"/>
  <c r="V31" i="8"/>
  <c r="U7" i="9"/>
  <c r="E31" i="1"/>
  <c r="F31" i="1"/>
  <c r="E30" i="1"/>
  <c r="F30" i="1"/>
  <c r="Q27" i="8"/>
  <c r="Q26" i="8"/>
  <c r="Q25" i="8"/>
  <c r="Q23" i="8"/>
  <c r="Q22" i="8"/>
  <c r="Q21" i="8"/>
  <c r="Q20" i="8"/>
  <c r="Q19" i="8"/>
  <c r="N91" i="3"/>
  <c r="N90" i="3"/>
  <c r="N88" i="3"/>
  <c r="N87" i="3"/>
  <c r="N86" i="3"/>
  <c r="N85" i="3"/>
  <c r="N80" i="3"/>
  <c r="N79" i="3"/>
  <c r="N78" i="3"/>
  <c r="N76" i="3"/>
  <c r="N75" i="3"/>
  <c r="N74" i="3"/>
  <c r="N73" i="3"/>
  <c r="N68" i="3"/>
  <c r="N67" i="3"/>
  <c r="N66" i="3"/>
  <c r="N64" i="3"/>
  <c r="N63" i="3"/>
  <c r="N62" i="3"/>
  <c r="N61" i="3"/>
  <c r="N56" i="3"/>
  <c r="N55" i="3"/>
  <c r="N54" i="3"/>
  <c r="N52" i="3"/>
  <c r="N51" i="3"/>
  <c r="N50" i="3"/>
  <c r="N49" i="3"/>
  <c r="N48" i="3"/>
  <c r="N44" i="3"/>
  <c r="N43" i="3"/>
  <c r="N42" i="3"/>
  <c r="N40" i="3"/>
  <c r="N39" i="3"/>
  <c r="N38" i="3"/>
  <c r="N37" i="3"/>
  <c r="N36" i="3"/>
  <c r="L93" i="3"/>
  <c r="K93" i="3"/>
  <c r="J93" i="3"/>
  <c r="M92" i="3"/>
  <c r="L92" i="3"/>
  <c r="K92" i="3"/>
  <c r="J92" i="3"/>
  <c r="L91" i="3"/>
  <c r="K91" i="3"/>
  <c r="J91" i="3"/>
  <c r="M90" i="3"/>
  <c r="L90" i="3"/>
  <c r="K90" i="3"/>
  <c r="M89" i="3"/>
  <c r="L89" i="3"/>
  <c r="J89" i="3"/>
  <c r="M87" i="3"/>
  <c r="L87" i="3"/>
  <c r="K87" i="3"/>
  <c r="J87" i="3"/>
  <c r="M86" i="3"/>
  <c r="L86" i="3"/>
  <c r="K86" i="3"/>
  <c r="J86" i="3"/>
  <c r="M85" i="3"/>
  <c r="L85" i="3"/>
  <c r="K85" i="3"/>
  <c r="J85" i="3"/>
  <c r="L81" i="3"/>
  <c r="K81" i="3"/>
  <c r="J81" i="3"/>
  <c r="L69" i="3"/>
  <c r="K69" i="3"/>
  <c r="J69" i="3"/>
  <c r="L57" i="3"/>
  <c r="K57" i="3"/>
  <c r="J57" i="3"/>
  <c r="L45" i="3"/>
  <c r="K45" i="3"/>
  <c r="J45" i="3"/>
  <c r="AH27" i="8"/>
  <c r="V27" i="8"/>
  <c r="P27" i="8"/>
  <c r="O27" i="8"/>
  <c r="AI27" i="8"/>
  <c r="V26" i="8"/>
  <c r="P26" i="8"/>
  <c r="O26" i="8"/>
  <c r="L27" i="8"/>
  <c r="K27" i="8"/>
  <c r="J27" i="8"/>
  <c r="L26" i="8"/>
  <c r="K26" i="8"/>
  <c r="J26" i="8"/>
  <c r="M80" i="3"/>
  <c r="L80" i="3"/>
  <c r="K80" i="3"/>
  <c r="J80" i="3"/>
  <c r="M79" i="3"/>
  <c r="L79" i="3"/>
  <c r="K79" i="3"/>
  <c r="J79" i="3"/>
  <c r="M68" i="3"/>
  <c r="L68" i="3"/>
  <c r="K68" i="3"/>
  <c r="J68" i="3"/>
  <c r="M67" i="3"/>
  <c r="L67" i="3"/>
  <c r="K67" i="3"/>
  <c r="J67" i="3"/>
  <c r="M56" i="3"/>
  <c r="M55" i="3"/>
  <c r="L56" i="3"/>
  <c r="K56" i="3"/>
  <c r="J56" i="3"/>
  <c r="L55" i="3"/>
  <c r="K55" i="3"/>
  <c r="J55" i="3"/>
  <c r="M44" i="3"/>
  <c r="L44" i="3"/>
  <c r="K44" i="3"/>
  <c r="J44" i="3"/>
  <c r="M43" i="3"/>
  <c r="L43" i="3"/>
  <c r="K43" i="3"/>
  <c r="J43" i="3"/>
  <c r="K9" i="4"/>
  <c r="K13" i="5"/>
  <c r="K8" i="5"/>
  <c r="I13" i="5"/>
  <c r="H13" i="5"/>
  <c r="G13" i="5"/>
  <c r="I8" i="5"/>
  <c r="H8" i="5"/>
  <c r="G8" i="5"/>
  <c r="AH25" i="8"/>
  <c r="V25" i="8"/>
  <c r="P25" i="8"/>
  <c r="O25" i="8"/>
  <c r="L25" i="8"/>
  <c r="K25" i="8"/>
  <c r="J25" i="8"/>
  <c r="M78" i="3"/>
  <c r="L78" i="3"/>
  <c r="K78" i="3"/>
  <c r="J78" i="3"/>
  <c r="M66" i="3"/>
  <c r="L66" i="3"/>
  <c r="K66" i="3"/>
  <c r="J66" i="3"/>
  <c r="M54" i="3"/>
  <c r="L54" i="3"/>
  <c r="K54" i="3"/>
  <c r="J54" i="3"/>
  <c r="M42" i="3"/>
  <c r="L42" i="3"/>
  <c r="K42" i="3"/>
  <c r="J42" i="3"/>
  <c r="I7" i="5"/>
  <c r="H7" i="5"/>
  <c r="G7" i="5"/>
  <c r="K7" i="5"/>
  <c r="V24" i="8"/>
  <c r="P24" i="8"/>
  <c r="O24" i="8"/>
  <c r="L24" i="8"/>
  <c r="K24" i="8"/>
  <c r="J24" i="8"/>
  <c r="AH24" i="8"/>
  <c r="AI23" i="8"/>
  <c r="AH23" i="8"/>
  <c r="AI24" i="8"/>
  <c r="V23" i="8"/>
  <c r="P23" i="8"/>
  <c r="O23" i="8"/>
  <c r="L23" i="8"/>
  <c r="K23" i="8"/>
  <c r="J23" i="8"/>
  <c r="M77" i="3"/>
  <c r="L77" i="3"/>
  <c r="K77" i="3"/>
  <c r="M76" i="3"/>
  <c r="L76" i="3"/>
  <c r="K76" i="3"/>
  <c r="J76" i="3"/>
  <c r="M65" i="3"/>
  <c r="M64" i="3"/>
  <c r="L65" i="3"/>
  <c r="K65" i="3"/>
  <c r="J65" i="3"/>
  <c r="L64" i="3"/>
  <c r="K64" i="3"/>
  <c r="J64" i="3"/>
  <c r="M53" i="3"/>
  <c r="L53" i="3"/>
  <c r="K53" i="3"/>
  <c r="J53" i="3"/>
  <c r="M52" i="3"/>
  <c r="L52" i="3"/>
  <c r="K52" i="3"/>
  <c r="J52" i="3"/>
  <c r="M41" i="3"/>
  <c r="L41" i="3"/>
  <c r="K41" i="3"/>
  <c r="J41" i="3"/>
  <c r="M40" i="3"/>
  <c r="L40" i="3"/>
  <c r="K40" i="3"/>
  <c r="J40" i="3"/>
  <c r="AI22" i="8"/>
  <c r="AH22" i="8"/>
  <c r="V22" i="8"/>
  <c r="P22" i="8"/>
  <c r="O22" i="8"/>
  <c r="L22" i="8"/>
  <c r="K22" i="8"/>
  <c r="J22" i="8"/>
  <c r="V21" i="8"/>
  <c r="P21" i="8"/>
  <c r="O21" i="8"/>
  <c r="L21" i="8"/>
  <c r="K21" i="8"/>
  <c r="J21" i="8"/>
  <c r="AH20" i="8"/>
  <c r="V20" i="8"/>
  <c r="P20" i="8"/>
  <c r="O20" i="8"/>
  <c r="L20" i="8"/>
  <c r="K20" i="8"/>
  <c r="J20" i="8"/>
  <c r="M75" i="3"/>
  <c r="L75" i="3"/>
  <c r="K75" i="3"/>
  <c r="J75" i="3"/>
  <c r="M74" i="3"/>
  <c r="L74" i="3"/>
  <c r="K74" i="3"/>
  <c r="J74" i="3"/>
  <c r="M73" i="3"/>
  <c r="L73" i="3"/>
  <c r="K73" i="3"/>
  <c r="J73" i="3"/>
  <c r="M62" i="3"/>
  <c r="L62" i="3"/>
  <c r="K62" i="3"/>
  <c r="J62" i="3"/>
  <c r="M63" i="3"/>
  <c r="L63" i="3"/>
  <c r="K63" i="3"/>
  <c r="J63" i="3"/>
  <c r="M61" i="3"/>
  <c r="L61" i="3"/>
  <c r="K61" i="3"/>
  <c r="J61" i="3"/>
  <c r="M51" i="3"/>
  <c r="L51" i="3"/>
  <c r="K51" i="3"/>
  <c r="J51" i="3"/>
  <c r="M49" i="3"/>
  <c r="L49" i="3"/>
  <c r="K49" i="3"/>
  <c r="M48" i="3"/>
  <c r="L48" i="3"/>
  <c r="K48" i="3"/>
  <c r="M50" i="3"/>
  <c r="L50" i="3"/>
  <c r="K50" i="3"/>
  <c r="J50" i="3"/>
  <c r="J49" i="3"/>
  <c r="J48" i="3"/>
  <c r="M39" i="3"/>
  <c r="L39" i="3"/>
  <c r="K39" i="3"/>
  <c r="J39" i="3"/>
  <c r="M38" i="3"/>
  <c r="L38" i="3"/>
  <c r="K38" i="3"/>
  <c r="J38" i="3"/>
  <c r="M37" i="3"/>
  <c r="L37" i="3"/>
  <c r="K37" i="3"/>
  <c r="J37" i="3"/>
  <c r="M36" i="3"/>
  <c r="L36" i="3"/>
  <c r="K36" i="3"/>
  <c r="J36" i="3"/>
  <c r="I5" i="5"/>
  <c r="H5" i="5"/>
  <c r="G5" i="5"/>
  <c r="K5" i="5"/>
  <c r="K8" i="4"/>
  <c r="O19" i="8"/>
  <c r="V19" i="8"/>
  <c r="P19" i="8"/>
  <c r="L19" i="8"/>
  <c r="K19" i="8"/>
  <c r="J19" i="8"/>
  <c r="O6" i="9"/>
  <c r="E13" i="6"/>
  <c r="M6" i="9"/>
  <c r="E12" i="6"/>
  <c r="Y3" i="9"/>
  <c r="U6" i="9"/>
  <c r="J6" i="9"/>
  <c r="I6" i="9"/>
  <c r="H6" i="9"/>
  <c r="E29" i="1"/>
  <c r="E28" i="1"/>
  <c r="E27" i="1"/>
  <c r="F29" i="1"/>
  <c r="F28" i="1"/>
  <c r="F27" i="1"/>
  <c r="U5" i="9"/>
  <c r="U3" i="9"/>
  <c r="J3" i="8"/>
  <c r="J15" i="8"/>
  <c r="J14" i="8"/>
  <c r="O9" i="8"/>
  <c r="J10" i="8"/>
  <c r="J4" i="8"/>
  <c r="J8" i="8"/>
  <c r="O7" i="8"/>
  <c r="L7" i="8"/>
  <c r="J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V14" i="8"/>
  <c r="V9" i="8"/>
  <c r="V7" i="8"/>
  <c r="K7" i="8"/>
  <c r="V3" i="8"/>
  <c r="K4" i="5"/>
  <c r="M4" i="3"/>
  <c r="E10" i="6"/>
  <c r="M22" i="3"/>
  <c r="J22" i="3"/>
  <c r="E9" i="6"/>
  <c r="E8" i="6"/>
  <c r="J20" i="3"/>
  <c r="E7" i="6"/>
  <c r="E6" i="6"/>
  <c r="E5" i="6"/>
  <c r="K9" i="3"/>
  <c r="E4" i="6"/>
  <c r="E3" i="6"/>
  <c r="O5" i="2"/>
  <c r="K3" i="5"/>
  <c r="O4" i="2"/>
  <c r="O3" i="2"/>
  <c r="K7" i="4"/>
  <c r="K6" i="4"/>
  <c r="K5" i="4"/>
  <c r="K4" i="4"/>
  <c r="K3" i="4"/>
</calcChain>
</file>

<file path=xl/sharedStrings.xml><?xml version="1.0" encoding="utf-8"?>
<sst xmlns="http://schemas.openxmlformats.org/spreadsheetml/2006/main" count="11891" uniqueCount="7927">
  <si>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</si>
  <si>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</si>
  <si>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</si>
  <si>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</si>
  <si>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</si>
  <si>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</si>
  <si>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</si>
  <si>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</si>
  <si>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</si>
  <si>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</si>
  <si>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</si>
  <si>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</si>
  <si>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</si>
  <si>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</si>
  <si>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</si>
  <si>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</si>
  <si>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</si>
  <si>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</si>
  <si>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</si>
  <si>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</si>
  <si>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</si>
  <si>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</si>
  <si>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</si>
  <si>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</si>
  <si>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</si>
  <si>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</si>
  <si>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</si>
  <si>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</si>
  <si>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</si>
  <si>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</si>
  <si>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</si>
  <si>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500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</si>
  <si>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</si>
  <si>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</si>
  <si>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</si>
  <si>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</si>
  <si>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</si>
  <si>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</si>
  <si>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</si>
  <si>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</si>
  <si>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</si>
  <si>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</si>
  <si>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</si>
  <si>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</si>
  <si>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</si>
  <si>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</si>
  <si>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</si>
  <si>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</si>
  <si>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</si>
  <si>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</si>
  <si>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</si>
  <si>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</si>
  <si>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</si>
  <si>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</si>
  <si>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</si>
  <si>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</si>
  <si>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</si>
  <si>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</si>
  <si>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</si>
  <si>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</si>
  <si>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</si>
  <si>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</si>
  <si>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</si>
  <si>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</si>
  <si>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</si>
  <si>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</si>
  <si>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</si>
  <si>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</si>
  <si>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</si>
  <si>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</si>
  <si>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</si>
  <si>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</si>
  <si>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</si>
  <si>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</si>
  <si>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</si>
  <si>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</si>
  <si>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</si>
  <si>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</si>
  <si>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</si>
  <si>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</si>
  <si>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</si>
  <si>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</si>
  <si>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</si>
  <si>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</si>
  <si>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</si>
  <si>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</si>
  <si>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</si>
  <si>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</si>
  <si>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</si>
  <si>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</si>
  <si>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</si>
  <si>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</si>
  <si>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</si>
  <si>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</si>
  <si>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</si>
  <si>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</si>
  <si>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</si>
  <si>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</si>
  <si>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</si>
  <si>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</si>
  <si>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</si>
  <si>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</si>
  <si>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</si>
  <si>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</si>
  <si>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</si>
  <si>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</si>
  <si>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</si>
  <si>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</si>
  <si>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</si>
  <si>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</si>
  <si>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</si>
  <si>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</si>
  <si>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</si>
  <si>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</si>
  <si>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</si>
  <si>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</si>
  <si>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</si>
  <si>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</si>
  <si>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</si>
  <si>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</si>
  <si>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</si>
  <si>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</si>
  <si>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</si>
  <si>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</si>
  <si>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</si>
  <si>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</si>
  <si>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</si>
  <si>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</si>
  <si>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</si>
  <si>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</si>
  <si>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</si>
  <si>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</si>
  <si>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</si>
  <si>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</si>
  <si>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</si>
  <si>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</si>
  <si>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</si>
  <si>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</si>
  <si>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</si>
  <si>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</si>
  <si>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</si>
  <si>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</si>
  <si>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</si>
  <si>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</si>
  <si>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</si>
  <si>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</si>
  <si>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</si>
  <si>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Solar Forcing, Historical, Solar, Spectral Irradiance, SSI, TSI</t>
  </si>
  <si>
    <t>Historical Solar Forcing</t>
  </si>
  <si>
    <t>HistoricalSolarForcing</t>
  </si>
  <si>
    <t>Historical, Solar, Forcing, SSI, TSI, Proton Forcing, Electron Forcing</t>
  </si>
  <si>
    <t>Historical Stratospheric Aerosol</t>
  </si>
  <si>
    <t>HistoricalStratosphericAerosol</t>
  </si>
  <si>
    <t>historical, stratospheric, aerosol</t>
  </si>
  <si>
    <t>Stratospheric Aerosol Data Set (SADS Version 2) Prospectus</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</si>
  <si>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</si>
  <si>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</si>
  <si>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</si>
  <si>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</si>
  <si>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</si>
  <si>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</si>
  <si>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</si>
  <si>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</si>
  <si>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</si>
  <si>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</si>
  <si>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</si>
  <si>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</si>
  <si>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</si>
  <si>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</si>
  <si>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</si>
  <si>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</si>
  <si>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</si>
  <si>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</si>
  <si>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</si>
  <si>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</si>
  <si>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</si>
  <si>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</si>
  <si>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</si>
  <si>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</si>
  <si>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</si>
  <si>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</si>
  <si>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</si>
  <si>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</si>
  <si>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</si>
  <si>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</si>
  <si>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</si>
  <si>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</si>
  <si>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</si>
  <si>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</si>
  <si>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</si>
  <si>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</si>
  <si>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</si>
  <si>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</si>
  <si>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</si>
  <si>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</si>
  <si>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</si>
  <si>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</si>
  <si>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</si>
  <si>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</si>
  <si>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</si>
  <si>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</si>
  <si>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</si>
  <si>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</si>
  <si>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</si>
  <si>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</si>
  <si>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</si>
  <si>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</si>
  <si>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</si>
  <si>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</si>
  <si>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</si>
  <si>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</si>
  <si>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</si>
  <si>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</si>
  <si>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</si>
  <si>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</si>
  <si>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</si>
  <si>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</si>
  <si>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</si>
  <si>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</si>
  <si>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</si>
  <si>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</si>
  <si>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</si>
  <si>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</si>
  <si>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</si>
  <si>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</si>
  <si>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</si>
  <si>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</si>
  <si>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</si>
  <si>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</si>
  <si>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</si>
  <si>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</si>
  <si>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</si>
  <si>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</si>
  <si>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</si>
  <si>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</si>
  <si>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</si>
  <si>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</si>
  <si>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</si>
  <si>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</si>
  <si>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</si>
  <si>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</si>
  <si>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</si>
  <si>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</si>
  <si>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</si>
  <si>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</si>
  <si>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</si>
  <si>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</si>
  <si>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</si>
  <si>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</si>
  <si>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</si>
  <si>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</si>
  <si>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</si>
  <si>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</si>
  <si>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</si>
  <si>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</si>
  <si>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</si>
  <si>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</si>
  <si>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</si>
  <si>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</si>
  <si>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</si>
  <si>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</si>
  <si>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</si>
  <si>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</si>
  <si>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</si>
  <si>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</si>
  <si>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</si>
  <si>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</si>
  <si>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</si>
  <si>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</si>
  <si>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</si>
  <si>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</si>
  <si>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</si>
  <si>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</si>
  <si>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</si>
  <si>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</si>
  <si>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</si>
  <si>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</si>
  <si>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</si>
  <si>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</si>
  <si>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</si>
  <si>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</si>
  <si>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</si>
  <si>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</si>
  <si>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</si>
  <si>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</si>
  <si>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</si>
  <si>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</si>
  <si>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</si>
  <si>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</si>
  <si>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</si>
  <si>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</si>
  <si>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</si>
  <si>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</si>
  <si>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</si>
  <si>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</si>
  <si>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</si>
  <si>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</si>
  <si>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</si>
  <si>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</si>
  <si>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</si>
  <si>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</si>
  <si>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</si>
  <si>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</si>
  <si>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</si>
  <si>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</si>
  <si>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</si>
  <si>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</si>
  <si>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</si>
  <si>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</si>
  <si>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</si>
  <si>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</si>
  <si>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</si>
  <si>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</si>
  <si>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</si>
  <si>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</si>
  <si>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</si>
  <si>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</si>
  <si>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</si>
  <si>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</si>
  <si>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</si>
  <si>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</si>
  <si>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</si>
  <si>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</si>
  <si>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</si>
  <si>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</si>
  <si>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</si>
  <si>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</si>
  <si>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</si>
  <si>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</si>
  <si>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</si>
  <si>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</si>
  <si>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</si>
  <si>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</si>
  <si>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</si>
  <si>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</si>
  <si>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</si>
  <si>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</si>
  <si>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</si>
  <si>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</si>
  <si>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</si>
  <si>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</si>
  <si>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</si>
  <si>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</si>
  <si>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</si>
  <si>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</si>
  <si>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</si>
  <si>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</si>
  <si>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</si>
  <si>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</si>
  <si>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</si>
  <si>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</si>
  <si>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</si>
  <si>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</si>
  <si>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</si>
  <si>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</si>
  <si>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</si>
  <si>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</si>
  <si>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</si>
  <si>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</si>
  <si>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</si>
  <si>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</si>
  <si>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</si>
  <si>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</si>
  <si>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</si>
  <si>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</si>
  <si>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</si>
  <si>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</si>
  <si>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</si>
  <si>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</si>
  <si>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</si>
  <si>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</si>
  <si>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</si>
  <si>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</si>
  <si>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</si>
  <si>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</si>
  <si>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</si>
  <si>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</si>
  <si>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</si>
  <si>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</si>
  <si>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</si>
  <si>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</si>
  <si>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</si>
  <si>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</si>
  <si>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</si>
  <si>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</si>
  <si>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</si>
  <si>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</si>
  <si>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</si>
  <si>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</si>
  <si>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</si>
  <si>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</si>
  <si>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</si>
  <si>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</si>
  <si>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</si>
  <si>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</si>
  <si>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</si>
  <si>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</si>
  <si>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</si>
  <si>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</si>
  <si>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</si>
  <si>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</si>
  <si>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</si>
  <si>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</si>
  <si>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</si>
  <si>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</si>
  <si>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</si>
  <si>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</si>
  <si>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</si>
  <si>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</si>
  <si>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</si>
  <si>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</si>
  <si>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</si>
  <si>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</si>
  <si>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</si>
  <si>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</si>
  <si>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</si>
  <si>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</si>
  <si>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</si>
  <si>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</si>
  <si>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</si>
  <si>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</si>
  <si>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</si>
  <si>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</si>
  <si>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</si>
  <si>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</si>
  <si>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</si>
  <si>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</si>
  <si>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</si>
  <si>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</si>
  <si>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</si>
  <si>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</si>
  <si>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</si>
  <si>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</si>
  <si>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</si>
  <si>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</si>
  <si>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</si>
  <si>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</si>
  <si>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</si>
  <si>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</si>
  <si>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</si>
  <si>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t>
  </si>
  <si>
    <t>Representative Concentration Pathway 8.5, future, 21st century, SSP5, RCP8.5, Land Use</t>
  </si>
  <si>
    <t>RCP70land</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</si>
  <si>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</si>
  <si>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</si>
  <si>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</si>
  <si>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</si>
  <si>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</si>
  <si>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</si>
  <si>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</si>
  <si>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</si>
  <si>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</si>
  <si>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</si>
  <si>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</si>
  <si>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</si>
  <si>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</si>
  <si>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</si>
  <si>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</si>
  <si>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</si>
  <si>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</si>
  <si>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</si>
  <si>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</si>
  <si>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</si>
  <si>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</si>
  <si>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</si>
  <si>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</si>
  <si>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</si>
  <si>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</si>
  <si>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</si>
  <si>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</si>
  <si>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</si>
  <si>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</si>
  <si>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</si>
  <si>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</si>
  <si>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</si>
  <si>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</si>
  <si>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</si>
  <si>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</si>
  <si>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</si>
  <si>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</si>
  <si>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</si>
  <si>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</si>
  <si>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</si>
  <si>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</si>
  <si>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</si>
  <si>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</si>
  <si>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</si>
  <si>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</si>
  <si>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</si>
  <si>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</si>
  <si>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</si>
  <si>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</si>
  <si>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</si>
  <si>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</si>
  <si>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</si>
  <si>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</si>
  <si>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</si>
  <si>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</si>
  <si>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</si>
  <si>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</si>
  <si>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</si>
  <si>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</si>
  <si>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</si>
  <si>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</si>
  <si>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</si>
  <si>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</si>
  <si>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</si>
  <si>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</si>
  <si>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</si>
  <si>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</si>
  <si>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</si>
  <si>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</si>
  <si>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</si>
  <si>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</si>
  <si>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</si>
  <si>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</si>
  <si>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</si>
  <si>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</si>
  <si>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</si>
  <si>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</si>
  <si>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</si>
  <si>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</si>
  <si>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</si>
  <si>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</si>
  <si>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</si>
  <si>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</si>
  <si>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</si>
  <si>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</si>
  <si>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</si>
  <si>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</si>
  <si>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</si>
  <si>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</si>
  <si>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</si>
  <si>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</si>
  <si>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</si>
  <si>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</si>
  <si>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</si>
  <si>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</si>
  <si>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</si>
  <si>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</si>
  <si>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</si>
  <si>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</si>
  <si>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</si>
  <si>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</si>
  <si>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</si>
  <si>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</si>
  <si>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</si>
  <si>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</si>
  <si>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</si>
  <si>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</si>
  <si>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</si>
  <si>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</si>
  <si>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</si>
  <si>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</si>
  <si>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</si>
  <si>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</si>
  <si>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</si>
  <si>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</si>
  <si>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</si>
  <si>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</si>
  <si>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</si>
  <si>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</si>
  <si>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</si>
  <si>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</si>
  <si>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</si>
  <si>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</si>
  <si>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</si>
  <si>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</si>
  <si>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</si>
  <si>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</si>
  <si>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</si>
  <si>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</si>
  <si>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</si>
  <si>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</si>
  <si>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</si>
  <si>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</si>
  <si>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</si>
  <si>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</si>
  <si>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</si>
  <si>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</si>
  <si>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</si>
  <si>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</si>
  <si>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</si>
  <si>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</si>
  <si>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</si>
  <si>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</si>
  <si>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</si>
  <si>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</si>
  <si>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</si>
  <si>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</si>
  <si>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</si>
  <si>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</si>
  <si>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</si>
  <si>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</si>
  <si>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</si>
  <si>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</si>
  <si>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</si>
  <si>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</si>
  <si>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</si>
  <si>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</si>
  <si>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</si>
  <si>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</si>
  <si>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</si>
  <si>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</si>
  <si>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</si>
  <si>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</si>
  <si>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</si>
  <si>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</si>
  <si>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</si>
  <si>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</si>
  <si>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</si>
  <si>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</si>
  <si>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</si>
  <si>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</si>
  <si>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</si>
  <si>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</si>
  <si>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</si>
  <si>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</si>
  <si>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</si>
  <si>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</si>
  <si>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</si>
  <si>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</si>
  <si>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</si>
  <si>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</si>
  <si>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</si>
  <si>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</si>
  <si>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</si>
  <si>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</si>
  <si>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</si>
  <si>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</si>
  <si>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</si>
  <si>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</si>
  <si>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</si>
  <si>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</si>
  <si>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</si>
  <si>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</si>
  <si>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</si>
  <si>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</si>
  <si>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</si>
  <si>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</si>
  <si>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</si>
  <si>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</si>
  <si>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</si>
  <si>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</si>
  <si>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</si>
  <si>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</si>
  <si>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</si>
  <si>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</si>
  <si>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</si>
  <si>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</si>
  <si>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</si>
  <si>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</si>
  <si>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</si>
  <si>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</si>
  <si>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</si>
  <si>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</si>
  <si>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</si>
  <si>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</si>
  <si>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</si>
  <si>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</si>
  <si>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</si>
  <si>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</si>
  <si>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</si>
  <si>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</si>
  <si>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</si>
  <si>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</si>
  <si>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</si>
  <si>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</si>
  <si>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</si>
  <si>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</si>
  <si>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</si>
  <si>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</si>
  <si>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</si>
  <si>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</si>
  <si>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</si>
  <si>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</si>
  <si>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</si>
  <si>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</si>
  <si>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</si>
  <si>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</si>
  <si>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</si>
  <si>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</si>
  <si>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</si>
  <si>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</si>
  <si>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</si>
  <si>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</si>
  <si>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</si>
  <si>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</si>
  <si>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</si>
  <si>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</si>
  <si>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</si>
  <si>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</si>
  <si>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</si>
  <si>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</si>
  <si>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</si>
  <si>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</si>
  <si>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</si>
  <si>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</si>
  <si>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</si>
  <si>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</si>
  <si>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</si>
  <si>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</si>
  <si>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</si>
  <si>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</si>
  <si>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</si>
  <si>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</si>
  <si>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</si>
  <si>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</si>
  <si>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</si>
  <si>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</si>
  <si>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</si>
  <si>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</si>
  <si>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</si>
  <si>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</si>
  <si>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</si>
  <si>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</si>
  <si>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</si>
  <si>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</si>
  <si>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</si>
  <si>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</si>
  <si>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</si>
  <si>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</si>
  <si>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</si>
  <si>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</si>
  <si>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</si>
  <si>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</si>
  <si>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</si>
  <si>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</si>
  <si>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</si>
  <si>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</si>
  <si>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</si>
  <si>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</si>
  <si>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</si>
  <si>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</si>
  <si>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</si>
  <si>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</si>
  <si>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</si>
  <si>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</si>
  <si>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</si>
  <si>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</si>
  <si>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</si>
  <si>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</si>
  <si>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</si>
  <si>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</si>
  <si>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</si>
  <si>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</si>
  <si>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</si>
  <si>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</si>
  <si>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</si>
  <si>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</si>
  <si>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</si>
  <si>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</si>
  <si>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</si>
  <si>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</si>
  <si>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</si>
  <si>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</si>
  <si>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</si>
  <si>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</si>
  <si>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</si>
  <si>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</si>
  <si>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</si>
  <si>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</si>
  <si>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</si>
  <si>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</si>
  <si>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</si>
  <si>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</si>
  <si>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</si>
  <si>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</si>
  <si>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</si>
  <si>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</si>
  <si>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PreIndustrialInitialisation</t>
  </si>
  <si>
    <t>Pre-Industrial Initialisation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</si>
  <si>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</si>
  <si>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</si>
  <si>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</si>
  <si>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</si>
  <si>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</si>
  <si>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</si>
  <si>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</si>
  <si>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1850-2014 165yrs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</si>
  <si>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</si>
  <si>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</si>
  <si>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</si>
  <si>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</si>
  <si>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</si>
  <si>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</si>
  <si>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</si>
  <si>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</si>
  <si>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</si>
  <si>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</si>
  <si>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</si>
  <si>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</si>
  <si>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</si>
  <si>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</si>
  <si>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</si>
  <si>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</si>
  <si>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</si>
  <si>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</si>
  <si>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</si>
  <si>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</si>
  <si>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</si>
  <si>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</si>
  <si>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</si>
  <si>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</si>
  <si>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</si>
  <si>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</si>
  <si>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</si>
  <si>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</si>
  <si>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</si>
  <si>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</si>
  <si>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</si>
  <si>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</si>
  <si>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</si>
  <si>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</si>
  <si>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</si>
  <si>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</si>
  <si>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</si>
  <si>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</si>
  <si>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</si>
  <si>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</si>
  <si>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</si>
  <si>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</si>
  <si>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</si>
  <si>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</si>
  <si>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</si>
  <si>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</si>
  <si>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</si>
  <si>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</si>
  <si>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</si>
  <si>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</si>
  <si>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</si>
  <si>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</si>
  <si>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</si>
  <si>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</si>
  <si>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</si>
  <si>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</si>
  <si>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</si>
  <si>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</si>
  <si>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</si>
  <si>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</si>
  <si>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</si>
  <si>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</si>
  <si>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</si>
  <si>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</si>
  <si>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</si>
  <si>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</si>
  <si>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</si>
  <si>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</si>
  <si>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</si>
  <si>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</si>
  <si>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</si>
  <si>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</si>
  <si>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</si>
  <si>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</si>
  <si>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</si>
  <si>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</si>
  <si>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</si>
  <si>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</si>
  <si>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</si>
  <si>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</si>
  <si>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</si>
  <si>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</si>
  <si>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</si>
  <si>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</si>
  <si>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</si>
  <si>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</si>
  <si>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</si>
  <si>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</si>
  <si>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</si>
  <si>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</si>
  <si>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</si>
  <si>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</si>
  <si>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</si>
  <si>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</si>
  <si>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</si>
  <si>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</si>
  <si>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</si>
  <si>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</si>
  <si>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</si>
  <si>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</si>
  <si>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</si>
  <si>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</si>
  <si>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</si>
  <si>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</si>
  <si>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</si>
  <si>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</si>
  <si>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</si>
  <si>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</si>
  <si>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</si>
  <si>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</si>
  <si>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</si>
  <si>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</si>
  <si>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</si>
  <si>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</si>
  <si>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</si>
  <si>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</si>
  <si>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</si>
  <si>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</si>
  <si>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</si>
  <si>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</si>
  <si>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</si>
  <si>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</si>
  <si>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</si>
  <si>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</si>
  <si>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</si>
  <si>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</si>
  <si>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</si>
  <si>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</si>
  <si>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</si>
  <si>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</si>
  <si>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</si>
  <si>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</si>
  <si>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</si>
  <si>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</si>
  <si>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</si>
  <si>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</si>
  <si>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</si>
  <si>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</si>
  <si>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</si>
  <si>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</si>
  <si>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</si>
  <si>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</si>
  <si>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</si>
  <si>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</si>
  <si>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</si>
  <si>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</si>
  <si>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</si>
  <si>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</si>
  <si>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</si>
  <si>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</si>
  <si>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</si>
  <si>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</si>
  <si>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</si>
  <si>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</si>
  <si>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</si>
  <si>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</si>
  <si>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</si>
  <si>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</si>
  <si>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</si>
  <si>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</si>
  <si>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</si>
  <si>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</si>
  <si>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</si>
  <si>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</si>
  <si>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</si>
  <si>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</si>
  <si>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</si>
  <si>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</si>
  <si>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</si>
  <si>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</si>
  <si>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</si>
  <si>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</si>
  <si>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</si>
  <si>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</si>
  <si>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</si>
  <si>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</si>
  <si>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</si>
  <si>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</si>
  <si>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</si>
  <si>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</si>
  <si>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</si>
  <si>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</si>
  <si>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</si>
  <si>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</si>
  <si>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</si>
  <si>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</si>
  <si>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</si>
  <si>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</si>
  <si>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</si>
  <si>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20 years</t>
  </si>
  <si>
    <t>1850-1851, idealised, 50 years</t>
  </si>
  <si>
    <t>1850-1851, idealised, 70 years</t>
  </si>
  <si>
    <t>Idealised temporal constraint, repeating 1850 for 70 years</t>
  </si>
  <si>
    <t>70 years</t>
  </si>
  <si>
    <t>165yrs1850-2014</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</si>
  <si>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</si>
  <si>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</si>
  <si>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</si>
  <si>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</si>
  <si>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</si>
  <si>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</si>
  <si>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</si>
  <si>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</si>
  <si>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</si>
  <si>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</si>
  <si>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</si>
  <si>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</si>
  <si>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</si>
  <si>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</si>
  <si>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</si>
  <si>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</si>
  <si>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</si>
  <si>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</si>
  <si>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</si>
  <si>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</si>
  <si>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</si>
  <si>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</si>
  <si>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</si>
  <si>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</si>
  <si>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</si>
  <si>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</si>
  <si>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</si>
  <si>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</si>
  <si>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</si>
  <si>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</si>
  <si>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</si>
  <si>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</si>
  <si>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</si>
  <si>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</si>
  <si>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</si>
  <si>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</si>
  <si>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</si>
  <si>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</si>
  <si>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</si>
  <si>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</si>
  <si>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</si>
  <si>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</si>
  <si>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</si>
  <si>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</si>
  <si>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</si>
  <si>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</si>
  <si>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</si>
  <si>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</si>
  <si>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</si>
  <si>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</si>
  <si>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</si>
  <si>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</si>
  <si>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</si>
  <si>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</si>
  <si>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</si>
  <si>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</si>
  <si>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</si>
  <si>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</si>
  <si>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</si>
  <si>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</si>
  <si>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</si>
  <si>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</si>
  <si>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</si>
  <si>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</si>
  <si>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</si>
  <si>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</si>
  <si>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</si>
  <si>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</si>
  <si>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</si>
  <si>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</si>
  <si>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</si>
  <si>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</si>
  <si>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10.1002/2013JD021063</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</si>
  <si>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</si>
  <si>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</si>
  <si>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</si>
  <si>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GeoMIP, cirrus thinning, increase cirrus sedimentation velocity</t>
  </si>
  <si>
    <t>increaseCirrusSedimentationVelocity</t>
  </si>
  <si>
    <t>10.5194/gmd-8-43-2015</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</si>
  <si>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</si>
  <si>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</si>
  <si>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</si>
  <si>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</si>
  <si>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</si>
  <si>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</si>
  <si>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</si>
  <si>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</si>
  <si>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</si>
  <si>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</si>
  <si>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</si>
  <si>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</si>
  <si>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</si>
  <si>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</si>
  <si>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</si>
  <si>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</si>
  <si>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</si>
  <si>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</si>
  <si>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</si>
  <si>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</si>
  <si>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</si>
  <si>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</si>
  <si>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</si>
  <si>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</si>
  <si>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</si>
  <si>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</si>
  <si>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</si>
  <si>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</si>
  <si>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</si>
  <si>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</si>
  <si>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</si>
  <si>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</si>
  <si>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</si>
  <si>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</si>
  <si>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</si>
  <si>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</si>
  <si>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</si>
  <si>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</si>
  <si>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</si>
  <si>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</si>
  <si>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</si>
  <si>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</si>
  <si>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</si>
  <si>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</si>
  <si>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</si>
  <si>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</si>
  <si>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</si>
  <si>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</si>
  <si>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</si>
  <si>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</si>
  <si>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</si>
  <si>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</si>
  <si>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</si>
  <si>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</si>
  <si>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</si>
  <si>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</si>
  <si>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</si>
  <si>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</si>
  <si>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</si>
  <si>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</si>
  <si>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</si>
  <si>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</si>
  <si>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</si>
  <si>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</si>
  <si>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</si>
  <si>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</si>
  <si>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</si>
  <si>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</si>
  <si>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</si>
  <si>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</si>
  <si>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</si>
  <si>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</si>
  <si>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</si>
  <si>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</si>
  <si>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</si>
  <si>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</si>
  <si>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</si>
  <si>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</si>
  <si>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</si>
  <si>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</si>
  <si>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</si>
  <si>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</si>
  <si>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</si>
  <si>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</si>
  <si>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</si>
  <si>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</si>
  <si>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</si>
  <si>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</si>
  <si>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</si>
  <si>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</si>
  <si>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</si>
  <si>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</si>
  <si>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</si>
  <si>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</si>
  <si>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</si>
  <si>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</si>
  <si>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</si>
  <si>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</si>
  <si>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</si>
  <si>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</si>
  <si>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</si>
  <si>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</si>
  <si>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</si>
  <si>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</si>
  <si>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</si>
  <si>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</si>
  <si>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</si>
  <si>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</si>
  <si>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</si>
  <si>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</si>
  <si>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</si>
  <si>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</si>
  <si>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</si>
  <si>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</si>
  <si>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</si>
  <si>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</si>
  <si>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</si>
  <si>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</si>
  <si>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</si>
  <si>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</si>
  <si>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</si>
  <si>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Describes the GMMIP project</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</si>
  <si>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</si>
  <si>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</si>
  <si>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</si>
  <si>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</si>
  <si>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</si>
  <si>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</si>
  <si>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</si>
  <si>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</si>
  <si>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</si>
  <si>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</si>
  <si>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</si>
  <si>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</si>
  <si>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</si>
  <si>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</si>
  <si>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</si>
  <si>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</si>
  <si>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</si>
  <si>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</si>
  <si>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</si>
  <si>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</si>
  <si>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</si>
  <si>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</si>
  <si>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</si>
  <si>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</si>
  <si>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</si>
  <si>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</si>
  <si>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</si>
  <si>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</si>
  <si>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</si>
  <si>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</si>
  <si>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</si>
  <si>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</si>
  <si>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</si>
  <si>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</si>
  <si>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</si>
  <si>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</si>
  <si>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</si>
  <si>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10.1029/2001GL014201</t>
  </si>
  <si>
    <t>Relative influences of the Interdecadal Pacific Oscillation and ENSO on the South Pacific Convergence Zone</t>
  </si>
  <si>
    <t>Relative influences of the IPO and ENSO on the South Pacific Convergence Zone</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</si>
  <si>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</si>
  <si>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</si>
  <si>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</si>
  <si>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</si>
  <si>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</si>
  <si>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</si>
  <si>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</si>
  <si>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</si>
  <si>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</si>
  <si>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</si>
  <si>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</si>
  <si>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</si>
  <si>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</si>
  <si>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</si>
  <si>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</si>
  <si>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</si>
  <si>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</si>
  <si>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</si>
  <si>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</si>
  <si>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</si>
  <si>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</si>
  <si>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</si>
  <si>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</si>
  <si>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</si>
  <si>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</si>
  <si>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</si>
  <si>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</si>
  <si>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</si>
  <si>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</si>
  <si>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</si>
  <si>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</si>
  <si>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</si>
  <si>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</si>
  <si>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</si>
  <si>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</si>
  <si>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</si>
  <si>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</si>
  <si>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</si>
  <si>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</si>
  <si>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</si>
  <si>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</si>
  <si>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none</t>
  </si>
  <si>
    <t>HighAndStandardResolution</t>
  </si>
  <si>
    <t>highStandardRes</t>
  </si>
  <si>
    <t>standardResolution</t>
  </si>
  <si>
    <t>Standard model resolution</t>
  </si>
  <si>
    <t>Standard Model Resolution</t>
  </si>
  <si>
    <t>standard model resolution</t>
  </si>
  <si>
    <t>Improved Atlantic winter blocking in a climate model</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</si>
  <si>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</si>
  <si>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</si>
  <si>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</si>
  <si>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</si>
  <si>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</si>
  <si>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</si>
  <si>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</si>
  <si>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</si>
  <si>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</si>
  <si>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</si>
  <si>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</si>
  <si>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</si>
  <si>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</si>
  <si>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</si>
  <si>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</si>
  <si>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</si>
  <si>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</si>
  <si>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</si>
  <si>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</si>
  <si>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</si>
  <si>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</si>
  <si>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</si>
  <si>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</si>
  <si>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</si>
  <si>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</si>
  <si>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</si>
  <si>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</si>
  <si>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</si>
  <si>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</si>
  <si>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</si>
  <si>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</si>
  <si>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</si>
  <si>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</si>
  <si>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</si>
  <si>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</si>
  <si>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</si>
  <si>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</si>
  <si>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</si>
  <si>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</si>
  <si>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</si>
  <si>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</si>
  <si>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</si>
  <si>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</si>
  <si>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</si>
  <si>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</si>
  <si>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</si>
  <si>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</si>
  <si>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</si>
  <si>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</si>
  <si>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</si>
  <si>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</si>
  <si>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</si>
  <si>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</si>
  <si>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</si>
  <si>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</si>
  <si>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</si>
  <si>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</si>
  <si>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</si>
  <si>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</si>
  <si>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</si>
  <si>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</si>
  <si>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</si>
  <si>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</si>
  <si>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</si>
  <si>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</si>
  <si>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</si>
  <si>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</si>
  <si>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</si>
  <si>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</si>
  <si>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</si>
  <si>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</si>
  <si>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</si>
  <si>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</si>
  <si>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</si>
  <si>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</si>
  <si>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</si>
  <si>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</si>
  <si>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</si>
  <si>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</si>
  <si>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</si>
  <si>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</si>
  <si>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</si>
  <si>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</si>
  <si>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</si>
  <si>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</si>
  <si>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</si>
  <si>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</si>
  <si>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</si>
  <si>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</si>
  <si>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</si>
  <si>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</si>
  <si>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</si>
  <si>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</si>
  <si>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</si>
  <si>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</si>
  <si>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</si>
  <si>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</si>
  <si>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</si>
  <si>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</si>
  <si>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</si>
  <si>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</si>
  <si>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</si>
  <si>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</si>
  <si>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</si>
  <si>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</si>
  <si>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</si>
  <si>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</si>
  <si>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</si>
  <si>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</si>
  <si>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</si>
  <si>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</si>
  <si>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</si>
  <si>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</si>
  <si>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</si>
  <si>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</si>
  <si>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</si>
  <si>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</si>
  <si>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</si>
  <si>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</si>
  <si>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</si>
  <si>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</si>
  <si>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</si>
  <si>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</si>
  <si>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</si>
  <si>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</si>
  <si>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</si>
  <si>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</si>
  <si>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</si>
  <si>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</si>
  <si>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</si>
  <si>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</si>
  <si>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</si>
  <si>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</si>
  <si>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</si>
  <si>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</si>
  <si>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</si>
  <si>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</si>
  <si>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</si>
  <si>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</si>
  <si>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</si>
  <si>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</si>
  <si>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</si>
  <si>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</si>
  <si>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</si>
  <si>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</si>
  <si>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</si>
  <si>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</si>
  <si>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</si>
  <si>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</si>
  <si>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</si>
  <si>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</si>
  <si>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</si>
  <si>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</si>
  <si>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</si>
  <si>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</si>
  <si>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</si>
  <si>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</si>
  <si>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</si>
  <si>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</si>
  <si>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</si>
  <si>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</si>
  <si>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</si>
  <si>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</si>
  <si>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</si>
  <si>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</si>
  <si>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</si>
  <si>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</si>
  <si>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</si>
  <si>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</si>
  <si>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</si>
  <si>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</si>
  <si>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</si>
  <si>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</si>
  <si>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</si>
  <si>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</si>
  <si>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</si>
  <si>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</si>
  <si>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</si>
  <si>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</si>
  <si>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</si>
  <si>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</si>
  <si>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</si>
  <si>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</si>
  <si>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</si>
  <si>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</si>
  <si>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</si>
  <si>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</si>
  <si>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</si>
  <si>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</si>
  <si>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</si>
  <si>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</si>
  <si>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</si>
  <si>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</si>
  <si>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</si>
  <si>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</si>
  <si>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</si>
  <si>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</si>
  <si>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</si>
  <si>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</si>
  <si>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</si>
  <si>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</si>
  <si>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</si>
  <si>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</si>
  <si>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</si>
  <si>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</si>
  <si>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</si>
  <si>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</si>
  <si>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</si>
  <si>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</si>
  <si>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</si>
  <si>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</si>
  <si>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</si>
  <si>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</si>
  <si>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</si>
  <si>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</si>
  <si>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</si>
  <si>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</si>
  <si>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</si>
  <si>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</si>
  <si>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</si>
  <si>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</si>
  <si>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</si>
  <si>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</si>
  <si>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</si>
  <si>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</si>
  <si>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</si>
  <si>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</si>
  <si>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</si>
  <si>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</si>
  <si>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</si>
  <si>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</si>
  <si>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</si>
  <si>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</si>
  <si>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</si>
  <si>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</si>
  <si>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</si>
  <si>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</si>
  <si>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</si>
  <si>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</si>
  <si>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</si>
  <si>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</si>
  <si>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</si>
  <si>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</si>
  <si>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</si>
  <si>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</si>
  <si>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</si>
  <si>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</si>
  <si>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</si>
  <si>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</si>
  <si>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</si>
  <si>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</si>
  <si>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</si>
  <si>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</si>
  <si>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</si>
  <si>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</si>
  <si>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</si>
  <si>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</si>
  <si>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</si>
  <si>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</si>
  <si>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</si>
  <si>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</si>
  <si>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</si>
  <si>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</si>
  <si>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</si>
  <si>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</si>
  <si>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</si>
  <si>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</si>
  <si>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</si>
  <si>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</si>
  <si>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</si>
  <si>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</si>
  <si>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</si>
  <si>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</si>
  <si>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</si>
  <si>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</si>
  <si>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</si>
  <si>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</si>
  <si>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</si>
  <si>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</si>
  <si>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</si>
  <si>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</si>
  <si>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</si>
  <si>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</si>
  <si>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</si>
  <si>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</si>
  <si>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</si>
  <si>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</si>
  <si>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</si>
  <si>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</si>
  <si>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</si>
  <si>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</si>
  <si>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</si>
  <si>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</si>
  <si>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</si>
  <si>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</si>
  <si>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</si>
  <si>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</si>
  <si>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</si>
  <si>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</si>
  <si>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</si>
  <si>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</si>
  <si>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</si>
  <si>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</si>
  <si>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</si>
  <si>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</si>
  <si>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</si>
  <si>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</si>
  <si>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</si>
  <si>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</si>
  <si>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</si>
  <si>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</si>
  <si>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</si>
  <si>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</si>
  <si>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</si>
  <si>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</si>
  <si>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</si>
  <si>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</si>
  <si>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</si>
  <si>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</si>
  <si>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</si>
  <si>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</si>
  <si>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</si>
  <si>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</si>
  <si>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</si>
  <si>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</si>
  <si>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</si>
  <si>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</si>
  <si>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</si>
  <si>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</si>
  <si>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</si>
  <si>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</si>
  <si>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To compute the ERF for 1850 and 2014.</t>
  </si>
  <si>
    <t>To compute the ERF for 1850 and 2014</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</si>
  <si>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</si>
  <si>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</si>
  <si>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</si>
  <si>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</si>
  <si>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</si>
  <si>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</si>
  <si>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</si>
  <si>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To estimate the ERF of methane.</t>
  </si>
  <si>
    <t xml:space="preserve">How have aerosols contributed to global ERF and affected regional climate over the historical period? </t>
  </si>
  <si>
    <t xml:space="preserve">Historical atmosphere only simulation with historical WMGHG, transient historical SSTs.  Aerosol emissions (except NOx) fixed at 1850 emission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</si>
  <si>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</si>
  <si>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</si>
  <si>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</si>
  <si>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</si>
  <si>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</si>
  <si>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</si>
  <si>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</si>
  <si>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</si>
  <si>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</si>
  <si>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</si>
  <si>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</si>
  <si>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</si>
  <si>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</si>
  <si>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</si>
  <si>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</si>
  <si>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</si>
  <si>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</si>
  <si>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</si>
  <si>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</si>
  <si>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</si>
  <si>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</si>
  <si>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</si>
  <si>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</si>
  <si>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</si>
  <si>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</si>
  <si>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</si>
  <si>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</si>
  <si>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</si>
  <si>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</si>
  <si>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</si>
  <si>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</si>
  <si>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</si>
  <si>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</si>
  <si>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</si>
  <si>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</si>
  <si>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</si>
  <si>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</si>
  <si>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</si>
  <si>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</si>
  <si>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</si>
  <si>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</si>
  <si>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</si>
  <si>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</si>
  <si>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</si>
  <si>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</si>
  <si>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</si>
  <si>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</si>
  <si>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</si>
  <si>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</si>
  <si>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</si>
  <si>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</si>
  <si>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</si>
  <si>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</si>
  <si>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</si>
  <si>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</si>
  <si>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</si>
  <si>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</si>
  <si>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</si>
  <si>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</si>
  <si>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</si>
  <si>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</si>
  <si>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</si>
  <si>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</si>
  <si>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</si>
  <si>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</si>
  <si>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</si>
  <si>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</si>
  <si>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</si>
  <si>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</si>
  <si>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</si>
  <si>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</si>
  <si>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</si>
  <si>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</si>
  <si>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</si>
  <si>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</si>
  <si>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</si>
  <si>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</si>
  <si>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</si>
  <si>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</si>
  <si>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</si>
  <si>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</si>
  <si>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</si>
  <si>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</si>
  <si>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</si>
  <si>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</si>
  <si>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</si>
  <si>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</si>
  <si>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</si>
  <si>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</si>
  <si>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</si>
  <si>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</si>
  <si>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</si>
  <si>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</si>
  <si>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</si>
  <si>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</si>
  <si>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</si>
  <si>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</si>
  <si>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</si>
  <si>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</si>
  <si>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</si>
  <si>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</si>
  <si>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</si>
  <si>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</si>
  <si>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</si>
  <si>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</si>
  <si>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</si>
  <si>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</si>
  <si>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 xml:space="preserve">Emissions from fires in forests and grasslands
</t>
  </si>
  <si>
    <t xml:space="preserve">Depending on the model setup and emission species (short-lived, ozone, long-lived GHG), the historical simulation is driven by emissions and/or concentrations.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</si>
  <si>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</si>
  <si>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</si>
  <si>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</si>
  <si>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</si>
  <si>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</si>
  <si>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</si>
  <si>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</si>
  <si>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</si>
  <si>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</si>
  <si>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</si>
  <si>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</si>
  <si>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</si>
  <si>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Pre-industrial control.</t>
  </si>
  <si>
    <t>Repeating 1850 seasonal forcing.</t>
  </si>
  <si>
    <t>Pre-Industrial Control.</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</si>
  <si>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</si>
  <si>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</si>
  <si>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</si>
  <si>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</si>
  <si>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</si>
  <si>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</si>
  <si>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</si>
  <si>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</si>
  <si>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</si>
  <si>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</si>
  <si>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</si>
  <si>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</si>
  <si>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</si>
  <si>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</si>
  <si>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</si>
  <si>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</si>
  <si>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</si>
  <si>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</si>
  <si>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</si>
  <si>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</si>
  <si>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</si>
  <si>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</si>
  <si>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</si>
  <si>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</si>
  <si>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</si>
  <si>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</si>
  <si>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</si>
  <si>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</si>
  <si>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</si>
  <si>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</si>
  <si>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</si>
  <si>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</si>
  <si>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</si>
  <si>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</si>
  <si>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</si>
  <si>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</si>
  <si>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</si>
  <si>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</si>
  <si>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</si>
  <si>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</si>
  <si>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</si>
  <si>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</si>
  <si>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</si>
  <si>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</si>
  <si>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</si>
  <si>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</si>
  <si>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</si>
  <si>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</si>
  <si>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</si>
  <si>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</si>
  <si>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</si>
  <si>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</si>
  <si>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</si>
  <si>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</si>
  <si>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</si>
  <si>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</si>
  <si>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</si>
  <si>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</si>
  <si>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</si>
  <si>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</si>
  <si>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</si>
  <si>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</si>
  <si>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</si>
  <si>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</si>
  <si>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</si>
  <si>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</si>
  <si>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</si>
  <si>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</si>
  <si>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</si>
  <si>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</si>
  <si>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</si>
  <si>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</si>
  <si>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</si>
  <si>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</si>
  <si>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</si>
  <si>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</si>
  <si>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Impose changing concentrations of reduced RCP7.0 Near Term Climate Forcers (NTCF). Beginning in 2014 with air quality policies (or maximum feasible reductions) applied to the SSP3-7 NTCF emissions.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</si>
  <si>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</si>
  <si>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</si>
  <si>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</si>
  <si>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</si>
  <si>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</si>
  <si>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</si>
  <si>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</si>
  <si>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</si>
  <si>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</si>
  <si>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</si>
  <si>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</si>
  <si>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</si>
  <si>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</si>
  <si>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</si>
  <si>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</si>
  <si>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</si>
  <si>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</si>
  <si>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</si>
  <si>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</si>
  <si>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</si>
  <si>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</si>
  <si>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</si>
  <si>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</si>
  <si>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</si>
  <si>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</si>
  <si>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</si>
  <si>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</si>
  <si>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</si>
  <si>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</si>
  <si>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</si>
  <si>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</si>
  <si>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</si>
  <si>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</si>
  <si>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</si>
  <si>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</si>
  <si>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</si>
  <si>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</si>
  <si>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</si>
  <si>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</si>
  <si>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</si>
  <si>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</si>
  <si>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</si>
  <si>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Boreal Deforestation</t>
  </si>
  <si>
    <t>IdealisedBorealDeforestation</t>
  </si>
  <si>
    <t>Temperate Deforestation</t>
  </si>
  <si>
    <t>IdealisedTemperateDeforestation</t>
  </si>
  <si>
    <t>LUMIP, idealised temperate regional deforestation, recent past</t>
  </si>
  <si>
    <t>LUMIP, idealised boreal regional deforestation, recent past</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</si>
  <si>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</si>
  <si>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</si>
  <si>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</si>
  <si>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</si>
  <si>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</si>
  <si>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</si>
  <si>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</si>
  <si>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</si>
  <si>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</si>
  <si>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</si>
  <si>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</si>
  <si>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</si>
  <si>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</si>
  <si>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</si>
  <si>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</si>
  <si>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</si>
  <si>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</si>
  <si>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</si>
  <si>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</si>
  <si>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</si>
  <si>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</si>
  <si>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</si>
  <si>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</si>
  <si>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</si>
  <si>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</si>
  <si>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</si>
  <si>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</si>
  <si>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</si>
  <si>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</si>
  <si>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</si>
  <si>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</si>
  <si>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</si>
  <si>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</si>
  <si>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</si>
  <si>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</si>
  <si>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</si>
  <si>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</si>
  <si>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</si>
  <si>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</si>
  <si>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</si>
  <si>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</si>
  <si>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</si>
  <si>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</si>
  <si>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</si>
  <si>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</si>
  <si>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</si>
  <si>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</si>
  <si>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</si>
  <si>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</si>
  <si>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</si>
  <si>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</si>
  <si>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</si>
  <si>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</si>
  <si>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</si>
  <si>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</si>
  <si>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</si>
  <si>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</si>
  <si>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</si>
  <si>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</si>
  <si>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</si>
  <si>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</si>
  <si>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</si>
  <si>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</si>
  <si>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</si>
  <si>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</si>
  <si>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</si>
  <si>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</si>
  <si>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</si>
  <si>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</si>
  <si>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</si>
  <si>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</si>
  <si>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</si>
  <si>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</si>
  <si>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</si>
  <si>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</si>
  <si>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</si>
  <si>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</si>
  <si>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</si>
  <si>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</si>
  <si>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</si>
  <si>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</si>
  <si>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</si>
  <si>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</si>
  <si>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</si>
  <si>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</si>
  <si>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</si>
  <si>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</si>
  <si>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</si>
  <si>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</si>
  <si>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</si>
  <si>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</si>
  <si>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</si>
  <si>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</si>
  <si>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</si>
  <si>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</si>
  <si>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</si>
  <si>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</si>
  <si>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</si>
  <si>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</si>
  <si>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</si>
  <si>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</si>
  <si>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</si>
  <si>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</si>
  <si>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</si>
  <si>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</si>
  <si>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</si>
  <si>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</si>
  <si>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</si>
  <si>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</si>
  <si>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</si>
  <si>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</si>
  <si>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</si>
  <si>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</si>
  <si>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</si>
  <si>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</si>
  <si>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</si>
  <si>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</si>
  <si>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</si>
  <si>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</si>
  <si>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</si>
  <si>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</si>
  <si>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</si>
  <si>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</si>
  <si>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</si>
  <si>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</si>
  <si>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</si>
  <si>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</si>
  <si>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</si>
  <si>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</si>
  <si>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</si>
  <si>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</si>
  <si>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</si>
  <si>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</si>
  <si>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</si>
  <si>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</si>
  <si>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</si>
  <si>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</si>
  <si>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</si>
  <si>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</si>
  <si>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</si>
  <si>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</si>
  <si>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</si>
  <si>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</si>
  <si>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</si>
  <si>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</si>
  <si>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</si>
  <si>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</si>
  <si>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</si>
  <si>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</si>
  <si>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</si>
  <si>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</si>
  <si>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</si>
  <si>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</si>
  <si>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</si>
  <si>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</si>
  <si>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</si>
  <si>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</si>
  <si>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</si>
  <si>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</si>
  <si>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</si>
  <si>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</si>
  <si>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</si>
  <si>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</si>
  <si>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</si>
  <si>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</si>
  <si>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</si>
  <si>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</si>
  <si>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</si>
  <si>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</si>
  <si>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</si>
  <si>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</si>
  <si>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</si>
  <si>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</si>
  <si>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</si>
  <si>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</si>
  <si>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</si>
  <si>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</si>
  <si>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</si>
  <si>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</si>
  <si>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</si>
  <si>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</si>
  <si>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</si>
  <si>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</si>
  <si>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</si>
  <si>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</si>
  <si>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</si>
  <si>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</si>
  <si>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</si>
  <si>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</si>
  <si>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</si>
  <si>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</si>
  <si>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</si>
  <si>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</si>
  <si>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</si>
  <si>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</si>
  <si>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</si>
  <si>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</si>
  <si>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</si>
  <si>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</si>
  <si>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</si>
  <si>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</si>
  <si>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</si>
  <si>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</si>
  <si>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</si>
  <si>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</si>
  <si>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</si>
  <si>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</si>
  <si>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</si>
  <si>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</si>
  <si>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</si>
  <si>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Ocean-SeaIceConfiguration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</si>
  <si>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</si>
  <si>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</si>
  <si>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</si>
  <si>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</si>
  <si>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</si>
  <si>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</si>
  <si>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</si>
  <si>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</si>
  <si>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</si>
  <si>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</si>
  <si>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</si>
  <si>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</si>
  <si>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</si>
  <si>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</si>
  <si>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</si>
  <si>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</si>
  <si>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</si>
  <si>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</si>
  <si>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</si>
  <si>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</si>
  <si>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</si>
  <si>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</si>
  <si>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</si>
  <si>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</si>
  <si>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</si>
  <si>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</si>
  <si>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</si>
  <si>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</si>
  <si>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</si>
  <si>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</si>
  <si>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</si>
  <si>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</si>
  <si>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</si>
  <si>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</si>
  <si>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</si>
  <si>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</si>
  <si>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</si>
  <si>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</si>
  <si>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</si>
  <si>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</si>
  <si>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</si>
  <si>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</si>
  <si>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</si>
  <si>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</si>
  <si>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</si>
  <si>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</si>
  <si>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</si>
  <si>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</si>
  <si>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</si>
  <si>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</si>
  <si>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</si>
  <si>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</si>
  <si>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</si>
  <si>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</si>
  <si>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</si>
  <si>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</si>
  <si>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</si>
  <si>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</si>
  <si>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</si>
  <si>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</si>
  <si>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</si>
  <si>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</si>
  <si>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</si>
  <si>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</si>
  <si>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</si>
  <si>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</si>
  <si>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</si>
  <si>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</si>
  <si>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</si>
  <si>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</si>
  <si>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</si>
  <si>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</si>
  <si>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</si>
  <si>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</si>
  <si>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</si>
  <si>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</si>
  <si>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</si>
  <si>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</si>
  <si>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</si>
  <si>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</si>
  <si>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</si>
  <si>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</si>
  <si>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</si>
  <si>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</si>
  <si>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</si>
  <si>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</si>
  <si>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</si>
  <si>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</si>
  <si>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</si>
  <si>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</si>
  <si>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</si>
  <si>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</si>
  <si>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InitialHistoricalForcingMaintained</t>
  </si>
  <si>
    <t xml:space="preserve">Initial Historical forcing information maintained </t>
  </si>
  <si>
    <t xml:space="preserve">Initial RCP 4.5 forcing information maintained </t>
  </si>
  <si>
    <t>InitialRCPForcingMaintained</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</si>
  <si>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</si>
  <si>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</si>
  <si>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</si>
  <si>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</si>
  <si>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</si>
  <si>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</si>
  <si>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</si>
  <si>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</si>
  <si>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</si>
  <si>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</si>
  <si>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</si>
  <si>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</si>
  <si>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</si>
  <si>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</si>
  <si>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</si>
  <si>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</si>
  <si>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</si>
  <si>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</si>
  <si>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</si>
  <si>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</si>
  <si>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</si>
  <si>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</si>
  <si>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</si>
  <si>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</si>
  <si>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</si>
  <si>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</si>
  <si>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</si>
  <si>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</si>
  <si>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</si>
  <si>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</si>
  <si>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</si>
  <si>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</si>
  <si>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</si>
  <si>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</si>
  <si>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</si>
  <si>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</si>
  <si>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</si>
  <si>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</si>
  <si>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</si>
  <si>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</si>
  <si>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</si>
  <si>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</si>
  <si>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</si>
  <si>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</si>
  <si>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</si>
  <si>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</si>
  <si>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</si>
  <si>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</si>
  <si>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</si>
  <si>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</si>
  <si>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</si>
  <si>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</si>
  <si>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</si>
  <si>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</si>
  <si>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</si>
  <si>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</si>
  <si>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</si>
  <si>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</si>
  <si>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</si>
  <si>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</si>
  <si>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</si>
  <si>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</si>
  <si>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</si>
  <si>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</si>
  <si>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</si>
  <si>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</si>
  <si>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</si>
  <si>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</si>
  <si>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</si>
  <si>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</si>
  <si>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</si>
  <si>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</si>
  <si>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</si>
  <si>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</si>
  <si>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</si>
  <si>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</si>
  <si>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</si>
  <si>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</si>
  <si>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</si>
  <si>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</si>
  <si>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</si>
  <si>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</si>
  <si>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</si>
  <si>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</si>
  <si>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</si>
  <si>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</si>
  <si>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</si>
  <si>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</si>
  <si>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</si>
  <si>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</si>
  <si>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</si>
  <si>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</si>
  <si>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</si>
  <si>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</si>
  <si>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</si>
  <si>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</si>
  <si>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</si>
  <si>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</si>
  <si>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</si>
  <si>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</si>
  <si>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</si>
  <si>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</si>
  <si>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</si>
  <si>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</si>
  <si>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</si>
  <si>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</si>
  <si>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</si>
  <si>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</si>
  <si>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</si>
  <si>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</si>
  <si>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</si>
  <si>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</si>
  <si>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</si>
  <si>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</si>
  <si>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</si>
  <si>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</si>
  <si>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</si>
  <si>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</si>
  <si>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</si>
  <si>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</si>
  <si>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</si>
  <si>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</si>
  <si>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</si>
  <si>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</si>
  <si>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</si>
  <si>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</si>
  <si>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</si>
  <si>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</si>
  <si>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</si>
  <si>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</si>
  <si>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</si>
  <si>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</si>
  <si>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</si>
  <si>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</si>
  <si>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</si>
  <si>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</si>
  <si>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</si>
  <si>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</si>
  <si>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</si>
  <si>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</si>
  <si>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</si>
  <si>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</si>
  <si>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</si>
  <si>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</si>
  <si>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</si>
  <si>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</si>
  <si>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</si>
  <si>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</si>
  <si>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</si>
  <si>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</si>
  <si>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</si>
  <si>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</si>
  <si>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</si>
  <si>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</si>
  <si>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</si>
  <si>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</si>
  <si>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</si>
  <si>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</si>
  <si>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</si>
  <si>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</si>
  <si>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</si>
  <si>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</si>
  <si>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</si>
  <si>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</si>
  <si>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</si>
  <si>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</si>
  <si>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</si>
  <si>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</si>
  <si>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</si>
  <si>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</si>
  <si>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</si>
  <si>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</si>
  <si>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</si>
  <si>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</si>
  <si>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</si>
  <si>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</si>
  <si>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</si>
  <si>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</si>
  <si>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</si>
  <si>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</si>
  <si>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</si>
  <si>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</si>
  <si>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</si>
  <si>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</si>
  <si>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</si>
  <si>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</si>
  <si>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</si>
  <si>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</si>
  <si>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</si>
  <si>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</si>
  <si>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</si>
  <si>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</si>
  <si>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</si>
  <si>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</si>
  <si>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</si>
  <si>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</si>
  <si>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</si>
  <si>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</si>
  <si>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</si>
  <si>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</si>
  <si>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</si>
  <si>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</si>
  <si>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</si>
  <si>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</si>
  <si>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</si>
  <si>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</si>
  <si>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</si>
  <si>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</si>
  <si>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</si>
  <si>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</si>
  <si>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</si>
  <si>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</si>
  <si>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</si>
  <si>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</si>
  <si>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</si>
  <si>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</si>
  <si>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</si>
  <si>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</si>
  <si>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</si>
  <si>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</si>
  <si>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</si>
  <si>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</si>
  <si>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</si>
  <si>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</si>
  <si>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</si>
  <si>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</si>
  <si>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</si>
  <si>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</si>
  <si>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</si>
  <si>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</si>
  <si>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</si>
  <si>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</si>
  <si>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</si>
  <si>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</si>
  <si>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</si>
  <si>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</si>
  <si>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</si>
  <si>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</si>
  <si>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</si>
  <si>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</si>
  <si>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</si>
  <si>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</si>
  <si>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</si>
  <si>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</si>
  <si>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</si>
  <si>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</si>
  <si>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</si>
  <si>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</si>
  <si>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</si>
  <si>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</si>
  <si>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</si>
  <si>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</si>
  <si>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</si>
  <si>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</si>
  <si>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</si>
  <si>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</si>
  <si>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</si>
  <si>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</si>
  <si>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</si>
  <si>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</si>
  <si>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</si>
  <si>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</si>
  <si>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</si>
  <si>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</si>
  <si>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PMIP, solar variability, past 1000, last millenium, 850-1850</t>
  </si>
  <si>
    <t>PMIP, land use, past 1000, last millenium, 850-1850</t>
  </si>
  <si>
    <t>PMIP, WMGHG, well-mixed greenhouse gases, past 1000, last millenium, 850-1850</t>
  </si>
  <si>
    <t>PMIP, volcanic aerosols, past 1000,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</si>
  <si>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</si>
  <si>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</si>
  <si>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</si>
  <si>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</si>
  <si>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</si>
  <si>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</si>
  <si>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</si>
  <si>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</si>
  <si>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</si>
  <si>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</si>
  <si>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</si>
  <si>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</si>
  <si>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</si>
  <si>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</si>
  <si>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</si>
  <si>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</si>
  <si>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</si>
  <si>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</si>
  <si>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</si>
  <si>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</si>
  <si>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</si>
  <si>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</si>
  <si>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</si>
  <si>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</si>
  <si>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</si>
  <si>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</si>
  <si>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</si>
  <si>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</si>
  <si>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</si>
  <si>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</si>
  <si>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</si>
  <si>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</si>
  <si>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</si>
  <si>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</si>
  <si>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</si>
  <si>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For use in the RFMIP radiative transfer experiments.</t>
  </si>
  <si>
    <t>mid-pliocene forcing.</t>
  </si>
  <si>
    <t>mid-holocene forcing.</t>
  </si>
  <si>
    <t>last glacial maximum forcing.</t>
  </si>
  <si>
    <t>last interglacial forcing.</t>
  </si>
  <si>
    <t>RFMIP, present day, radiation model, surface properties</t>
  </si>
  <si>
    <t>Impose pre-industrial (1850) concentrations of greenhouse gases.</t>
  </si>
  <si>
    <t>Pre-industrial (1850)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</si>
  <si>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</si>
  <si>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</si>
  <si>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</si>
  <si>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</si>
  <si>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</si>
  <si>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</si>
  <si>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</si>
  <si>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</si>
  <si>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</si>
  <si>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</si>
  <si>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</si>
  <si>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</si>
  <si>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</si>
  <si>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1850 greenhouse gas concentrations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</si>
  <si>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</si>
  <si>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</si>
  <si>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</si>
  <si>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</si>
  <si>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</si>
  <si>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</si>
  <si>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</si>
  <si>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Present day plus 4K surface properties.</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</si>
  <si>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</si>
  <si>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</si>
  <si>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</si>
  <si>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</si>
  <si>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</si>
  <si>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</si>
  <si>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</si>
  <si>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</si>
  <si>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</si>
  <si>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</si>
  <si>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</si>
  <si>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</si>
  <si>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</si>
  <si>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</si>
  <si>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</si>
  <si>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</si>
  <si>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</si>
  <si>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</si>
  <si>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</si>
  <si>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</si>
  <si>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</si>
  <si>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</si>
  <si>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</si>
  <si>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</si>
  <si>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</si>
  <si>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</si>
  <si>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</si>
  <si>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</si>
  <si>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</si>
  <si>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</si>
  <si>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</si>
  <si>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</si>
  <si>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</si>
  <si>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</si>
  <si>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</si>
  <si>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</si>
  <si>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</si>
  <si>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</si>
  <si>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</si>
  <si>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</si>
  <si>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</si>
  <si>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</si>
  <si>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</si>
  <si>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</si>
  <si>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</si>
  <si>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</si>
  <si>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</si>
  <si>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</si>
  <si>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</si>
  <si>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</si>
  <si>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</si>
  <si>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</si>
  <si>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</si>
  <si>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</si>
  <si>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</si>
  <si>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</si>
  <si>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</si>
  <si>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</si>
  <si>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</si>
  <si>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</si>
  <si>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</si>
  <si>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</si>
  <si>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</si>
  <si>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</si>
  <si>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</si>
  <si>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</si>
  <si>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</si>
  <si>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</si>
  <si>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</si>
  <si>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</si>
  <si>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</si>
  <si>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</si>
  <si>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Quantify the radiative forcing at present day (PD, 2015).</t>
  </si>
  <si>
    <t>RFMIP1.06</t>
  </si>
  <si>
    <t>RFMIP1.07</t>
  </si>
  <si>
    <t>RFMIP1.01</t>
  </si>
  <si>
    <t>RFMIP1.02</t>
  </si>
  <si>
    <t>RFMIP1.03</t>
  </si>
  <si>
    <t>RFMIP1.04</t>
  </si>
  <si>
    <t>RFMIP1.05</t>
  </si>
  <si>
    <t>Pre-industrial forcing, excluding aerosols, excluding ozone</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</si>
  <si>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</si>
  <si>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</si>
  <si>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</si>
  <si>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</si>
  <si>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</si>
  <si>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</si>
  <si>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</si>
  <si>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</si>
  <si>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</si>
  <si>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</si>
  <si>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</si>
  <si>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</si>
  <si>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1850/01/01-2015/01/01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</si>
  <si>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</si>
  <si>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</si>
  <si>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</si>
  <si>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</si>
  <si>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</si>
  <si>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</si>
  <si>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</si>
  <si>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</si>
  <si>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</si>
  <si>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</si>
  <si>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</si>
  <si>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</si>
  <si>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</si>
  <si>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</si>
  <si>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</si>
  <si>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</si>
  <si>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</si>
  <si>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</si>
  <si>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</si>
  <si>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</si>
  <si>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</si>
  <si>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</si>
  <si>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</si>
  <si>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</si>
  <si>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</si>
  <si>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</si>
  <si>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</si>
  <si>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</si>
  <si>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</si>
  <si>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</si>
  <si>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</si>
  <si>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</si>
  <si>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</si>
  <si>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</si>
  <si>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</si>
  <si>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</si>
  <si>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</si>
  <si>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</si>
  <si>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</si>
  <si>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</si>
  <si>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</si>
  <si>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</si>
  <si>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</si>
  <si>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</si>
  <si>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</si>
  <si>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</si>
  <si>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</si>
  <si>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</si>
  <si>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</si>
  <si>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</si>
  <si>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</si>
  <si>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</si>
  <si>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</si>
  <si>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</si>
  <si>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</si>
  <si>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</si>
  <si>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</si>
  <si>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</si>
  <si>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</si>
  <si>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</si>
  <si>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</si>
  <si>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</si>
  <si>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</si>
  <si>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</si>
  <si>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</si>
  <si>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</si>
  <si>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</si>
  <si>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</si>
  <si>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</si>
  <si>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</si>
  <si>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</si>
  <si>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</si>
  <si>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</si>
  <si>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</si>
  <si>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</si>
  <si>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</si>
  <si>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</si>
  <si>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</si>
  <si>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</si>
  <si>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</si>
  <si>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</si>
  <si>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</si>
  <si>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</si>
  <si>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</si>
  <si>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</si>
  <si>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</si>
  <si>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</si>
  <si>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</si>
  <si>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</si>
  <si>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</si>
  <si>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</si>
  <si>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</si>
  <si>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</si>
  <si>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</si>
  <si>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</si>
  <si>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</si>
  <si>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</si>
  <si>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</si>
  <si>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</si>
  <si>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</si>
  <si>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</si>
  <si>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</si>
  <si>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</si>
  <si>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</si>
  <si>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</si>
  <si>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</si>
  <si>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</si>
  <si>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</si>
  <si>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</si>
  <si>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</si>
  <si>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</si>
  <si>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</si>
  <si>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</si>
  <si>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</si>
  <si>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</si>
  <si>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</si>
  <si>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</si>
  <si>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</si>
  <si>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</si>
  <si>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</si>
  <si>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</si>
  <si>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</si>
  <si>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</si>
  <si>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</si>
  <si>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</si>
  <si>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</si>
  <si>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</si>
  <si>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</si>
  <si>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</si>
  <si>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</si>
  <si>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</si>
  <si>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</si>
  <si>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</si>
  <si>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</si>
  <si>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</si>
  <si>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</si>
  <si>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</si>
  <si>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</si>
  <si>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</si>
  <si>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</si>
  <si>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</si>
  <si>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</si>
  <si>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</si>
  <si>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</si>
  <si>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</si>
  <si>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</si>
  <si>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</si>
  <si>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</si>
  <si>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</si>
  <si>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</si>
  <si>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</si>
  <si>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</si>
  <si>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</si>
  <si>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</si>
  <si>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</si>
  <si>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</si>
  <si>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</si>
  <si>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</si>
  <si>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</si>
  <si>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</si>
  <si>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</si>
  <si>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</si>
  <si>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</si>
  <si>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</si>
  <si>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</si>
  <si>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</si>
  <si>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</si>
  <si>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</si>
  <si>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</si>
  <si>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</si>
  <si>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</si>
  <si>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</si>
  <si>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</si>
  <si>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</si>
  <si>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</si>
  <si>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</si>
  <si>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</si>
  <si>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</si>
  <si>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</si>
  <si>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</si>
  <si>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</si>
  <si>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</si>
  <si>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</si>
  <si>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</si>
  <si>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</si>
  <si>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</si>
  <si>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</si>
  <si>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</si>
  <si>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</si>
  <si>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</si>
  <si>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</si>
  <si>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</si>
  <si>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</si>
  <si>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</si>
  <si>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</si>
  <si>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</si>
  <si>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</si>
  <si>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</si>
  <si>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</si>
  <si>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</si>
  <si>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</si>
  <si>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</si>
  <si>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</si>
  <si>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</si>
  <si>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</si>
  <si>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</si>
  <si>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</si>
  <si>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</si>
  <si>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</si>
  <si>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</si>
  <si>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</si>
  <si>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</si>
  <si>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</si>
  <si>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</si>
  <si>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</si>
  <si>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</si>
  <si>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</si>
  <si>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</si>
  <si>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</si>
  <si>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</si>
  <si>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</si>
  <si>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</si>
  <si>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</si>
  <si>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</si>
  <si>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</si>
  <si>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</si>
  <si>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</si>
  <si>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</si>
  <si>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</si>
  <si>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</si>
  <si>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</si>
  <si>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</si>
  <si>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</si>
  <si>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</si>
  <si>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</si>
  <si>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</si>
  <si>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</si>
  <si>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</si>
  <si>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</si>
  <si>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</si>
  <si>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</si>
  <si>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</si>
  <si>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</si>
  <si>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</si>
  <si>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</si>
  <si>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</si>
  <si>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</si>
  <si>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</si>
  <si>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</si>
  <si>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</si>
  <si>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</si>
  <si>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</si>
  <si>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</si>
  <si>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</si>
  <si>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</si>
  <si>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</si>
  <si>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</si>
  <si>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</si>
  <si>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</si>
  <si>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pre-industrial climatolgical SSTs and forcing, but with 2014 halocarbon concentrations (including chemistry)</t>
  </si>
  <si>
    <t>piClim-HC</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</si>
  <si>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</si>
  <si>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</si>
  <si>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</si>
  <si>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</si>
  <si>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</si>
  <si>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</si>
  <si>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</si>
  <si>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</si>
  <si>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</si>
  <si>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</si>
  <si>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</si>
  <si>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</si>
  <si>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</si>
  <si>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</si>
  <si>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</si>
  <si>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</si>
  <si>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</si>
  <si>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</si>
  <si>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</si>
  <si>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</si>
  <si>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</si>
  <si>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</si>
  <si>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</si>
  <si>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</si>
  <si>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</si>
  <si>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</si>
  <si>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</si>
  <si>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</si>
  <si>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</si>
  <si>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</si>
  <si>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</si>
  <si>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</si>
  <si>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</si>
  <si>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</si>
  <si>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</si>
  <si>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</si>
  <si>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</si>
  <si>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</si>
  <si>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</si>
  <si>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</si>
  <si>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</si>
  <si>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</si>
  <si>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</si>
  <si>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</si>
  <si>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</si>
  <si>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</si>
  <si>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</si>
  <si>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</si>
  <si>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</si>
  <si>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</si>
  <si>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</si>
  <si>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</si>
  <si>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</si>
  <si>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</si>
  <si>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</si>
  <si>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</si>
  <si>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</si>
  <si>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</si>
  <si>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</si>
  <si>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</si>
  <si>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</si>
  <si>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</si>
  <si>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</si>
  <si>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</si>
  <si>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</si>
  <si>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</si>
  <si>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</si>
  <si>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</si>
  <si>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</si>
  <si>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</si>
  <si>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</si>
  <si>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</si>
  <si>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</si>
  <si>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</si>
  <si>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</si>
  <si>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</si>
  <si>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</si>
  <si>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</si>
  <si>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</si>
  <si>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</si>
  <si>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</si>
  <si>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</si>
  <si>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</si>
  <si>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</si>
  <si>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</si>
  <si>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</si>
  <si>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</si>
  <si>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</si>
  <si>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</si>
  <si>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</si>
  <si>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</si>
  <si>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</si>
  <si>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</si>
  <si>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</si>
  <si>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</si>
  <si>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</si>
  <si>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</si>
  <si>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</si>
  <si>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</si>
  <si>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</si>
  <si>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</si>
  <si>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</si>
  <si>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</si>
  <si>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</si>
  <si>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</si>
  <si>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</si>
  <si>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</si>
  <si>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</si>
  <si>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</si>
  <si>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</si>
  <si>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</si>
  <si>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</si>
  <si>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</si>
  <si>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</si>
  <si>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</si>
  <si>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</si>
  <si>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</si>
  <si>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</si>
  <si>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</si>
  <si>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</si>
  <si>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</si>
  <si>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</si>
  <si>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</si>
  <si>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</si>
  <si>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</si>
  <si>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</si>
  <si>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</si>
  <si>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</si>
  <si>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</si>
  <si>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</si>
  <si>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</si>
  <si>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</si>
  <si>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preindustrial control SSTs with quadrupled CO2 + solar reduction</t>
  </si>
  <si>
    <t>piSST-4xCO2-solar</t>
  </si>
  <si>
    <t>futureSST-4xCO2-solar</t>
  </si>
  <si>
    <t>year 100 SSTs from abrupt4xCO2 with quadrupled CO2 + solar reduction</t>
  </si>
  <si>
    <t>G6SST1</t>
  </si>
  <si>
    <t>SSTs, forcings, and other prescribed conditions from year 2020 of SSP5-8.5</t>
  </si>
  <si>
    <t>GeoMIP, Tier2, timeslice, 2020, SSP585</t>
  </si>
  <si>
    <t>GeoMIP, Tier2, timeslice, G1</t>
  </si>
  <si>
    <t>G6SST2-sulfur</t>
  </si>
  <si>
    <t>SSTs from year 2100 of SSP5-8.5; forcings and other prescribed conditions from year 2100 of G6sulfur</t>
  </si>
  <si>
    <t>G6SST2-solar</t>
  </si>
  <si>
    <t>SSTs from year 2100 of SSP5-8.5; forcings and other prescribed conditions from year 2100 of G6solar</t>
  </si>
  <si>
    <t>GeoMIP, Tier2, timeslice, G6sulfur, 2100</t>
  </si>
  <si>
    <t>GeoMIP, Tier2, timeslice, G6solar, 2100</t>
  </si>
  <si>
    <t>G7SST1-cirrus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</si>
  <si>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</si>
  <si>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</si>
  <si>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</si>
  <si>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</si>
  <si>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</si>
  <si>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</si>
  <si>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</si>
  <si>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</si>
  <si>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</si>
  <si>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</si>
  <si>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</si>
  <si>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</si>
  <si>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</si>
  <si>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</si>
  <si>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</si>
  <si>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</si>
  <si>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</si>
  <si>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</si>
  <si>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</si>
  <si>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</si>
  <si>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</si>
  <si>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</si>
  <si>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</si>
  <si>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</si>
  <si>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</si>
  <si>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</si>
  <si>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</si>
  <si>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</si>
  <si>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</si>
  <si>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</si>
  <si>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</si>
  <si>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</si>
  <si>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</si>
  <si>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</si>
  <si>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</si>
  <si>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</si>
  <si>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</si>
  <si>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</si>
  <si>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</si>
  <si>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</si>
  <si>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</si>
  <si>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</si>
  <si>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</si>
  <si>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</si>
  <si>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</si>
  <si>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</si>
  <si>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</si>
  <si>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</si>
  <si>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</si>
  <si>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</si>
  <si>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</si>
  <si>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</si>
  <si>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</si>
  <si>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</si>
  <si>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</si>
  <si>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</si>
  <si>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</si>
  <si>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</si>
  <si>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</si>
  <si>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</si>
  <si>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</si>
  <si>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</si>
  <si>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</si>
  <si>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</si>
  <si>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</si>
  <si>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</si>
  <si>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</si>
  <si>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</si>
  <si>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</si>
  <si>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</si>
  <si>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</si>
  <si>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</si>
  <si>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</si>
  <si>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</si>
  <si>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</si>
  <si>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</si>
  <si>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</si>
  <si>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</si>
  <si>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</si>
  <si>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</si>
  <si>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</si>
  <si>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</si>
  <si>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</si>
  <si>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</si>
  <si>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</si>
  <si>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</si>
  <si>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</si>
  <si>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</si>
  <si>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</si>
  <si>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</si>
  <si>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</si>
  <si>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</si>
  <si>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</si>
  <si>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</si>
  <si>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</si>
  <si>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</si>
  <si>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</si>
  <si>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</si>
  <si>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</si>
  <si>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</si>
  <si>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</si>
  <si>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</si>
  <si>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</si>
  <si>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</si>
  <si>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 Tier 3, hindcasts, forecasts, mid-1990s, yearly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</si>
  <si>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</si>
  <si>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</si>
  <si>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</si>
  <si>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</si>
  <si>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</si>
  <si>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</si>
  <si>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</si>
  <si>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</si>
  <si>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</si>
  <si>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</si>
  <si>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</si>
  <si>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</si>
  <si>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</si>
  <si>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</si>
  <si>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</si>
  <si>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</si>
  <si>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</si>
  <si>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</si>
  <si>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</si>
  <si>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</si>
  <si>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piClim-4xCO2</t>
  </si>
  <si>
    <t>piClim-anthro</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</si>
  <si>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</si>
  <si>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</si>
  <si>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</si>
  <si>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</si>
  <si>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</si>
  <si>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</si>
  <si>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</si>
  <si>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</si>
  <si>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</si>
  <si>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</si>
  <si>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</si>
  <si>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</si>
  <si>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</si>
  <si>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</si>
  <si>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</si>
  <si>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</si>
  <si>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</si>
  <si>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</si>
  <si>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</si>
  <si>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</si>
  <si>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</si>
  <si>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</si>
  <si>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</si>
  <si>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</si>
  <si>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</si>
  <si>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</si>
  <si>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</si>
  <si>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</si>
  <si>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</si>
  <si>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</si>
  <si>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</si>
  <si>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</si>
  <si>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</si>
  <si>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</si>
  <si>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</si>
  <si>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</si>
  <si>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</si>
  <si>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</si>
  <si>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</si>
  <si>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</si>
  <si>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</si>
  <si>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</si>
  <si>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</si>
  <si>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</si>
  <si>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</si>
  <si>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</si>
  <si>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</si>
  <si>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</si>
  <si>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</si>
  <si>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</si>
  <si>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</si>
  <si>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</si>
  <si>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</si>
  <si>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</si>
  <si>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</si>
  <si>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</si>
  <si>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</si>
  <si>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</si>
  <si>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</si>
  <si>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</si>
  <si>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</si>
  <si>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</si>
  <si>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</si>
  <si>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</si>
  <si>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</si>
  <si>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</si>
  <si>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</si>
  <si>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</si>
  <si>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</si>
  <si>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</si>
  <si>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</si>
  <si>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</si>
  <si>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</si>
  <si>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</si>
  <si>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</si>
  <si>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</si>
  <si>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</si>
  <si>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</si>
  <si>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</si>
  <si>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</si>
  <si>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</si>
  <si>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</si>
  <si>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</si>
  <si>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</si>
  <si>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</si>
  <si>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</si>
  <si>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</si>
  <si>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</si>
  <si>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</si>
  <si>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</si>
  <si>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</si>
  <si>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</si>
  <si>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</si>
  <si>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</si>
  <si>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</si>
  <si>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</si>
  <si>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</si>
  <si>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</si>
  <si>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</si>
  <si>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</si>
  <si>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</si>
  <si>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</si>
  <si>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</si>
  <si>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</si>
  <si>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</si>
  <si>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</si>
  <si>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</si>
  <si>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</si>
  <si>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</si>
  <si>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</si>
  <si>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</si>
  <si>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</si>
  <si>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</si>
  <si>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</si>
  <si>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</si>
  <si>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</si>
  <si>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</si>
  <si>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</si>
  <si>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</si>
  <si>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</si>
  <si>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</si>
  <si>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</si>
  <si>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</si>
  <si>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</si>
  <si>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</si>
  <si>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</si>
  <si>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</si>
  <si>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</si>
  <si>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</si>
  <si>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</si>
  <si>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</si>
  <si>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</si>
  <si>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</si>
  <si>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</si>
  <si>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</si>
  <si>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</si>
  <si>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</si>
  <si>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</si>
  <si>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</si>
  <si>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</si>
  <si>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</si>
  <si>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</si>
  <si>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</si>
  <si>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</si>
  <si>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</si>
  <si>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</si>
  <si>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</si>
  <si>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</si>
  <si>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</si>
  <si>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</si>
  <si>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</si>
  <si>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</si>
  <si>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</si>
  <si>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</si>
  <si>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</si>
  <si>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</si>
  <si>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</si>
  <si>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</si>
  <si>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</si>
  <si>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</si>
  <si>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ScenarioMIP, Tier 2, Scenario, SSP, RCP, SSPX, RCPY, low forcing, probably SSP1, RCP around or below 2.0</t>
  </si>
  <si>
    <t>rcpYForcing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</si>
  <si>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</si>
  <si>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</si>
  <si>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</si>
  <si>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Representative Concentration Pathway 8.5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</si>
  <si>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</si>
  <si>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</si>
  <si>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</si>
  <si>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</si>
  <si>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</si>
  <si>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</si>
  <si>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</si>
  <si>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</si>
  <si>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</si>
  <si>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</si>
  <si>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</si>
  <si>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</si>
  <si>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</si>
  <si>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</si>
  <si>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</si>
  <si>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</si>
  <si>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</si>
  <si>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</si>
  <si>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</si>
  <si>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</si>
  <si>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</si>
  <si>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</si>
  <si>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</si>
  <si>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</si>
  <si>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</si>
  <si>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</si>
  <si>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</si>
  <si>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</si>
  <si>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</si>
  <si>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</si>
  <si>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</si>
  <si>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</si>
  <si>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</si>
  <si>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</si>
  <si>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</si>
  <si>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</si>
  <si>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</si>
  <si>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</si>
  <si>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</si>
  <si>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</si>
  <si>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</si>
  <si>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</si>
  <si>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</si>
  <si>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</si>
  <si>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</si>
  <si>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Represents a very low forcing scenario with the goal of limiting global mean warming to 1.5°C above pre-industrial levels based on the Paris COP21 agreement. </t>
  </si>
  <si>
    <t>RCP34oversls</t>
  </si>
  <si>
    <t xml:space="preserve">Impose changing emissions of RCP8.5 aerosols including BC and OC.
</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</si>
  <si>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</si>
  <si>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</si>
  <si>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</si>
  <si>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</si>
  <si>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</si>
  <si>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</si>
  <si>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</si>
  <si>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</si>
  <si>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</si>
  <si>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</si>
  <si>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</si>
  <si>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</si>
  <si>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</si>
  <si>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</si>
  <si>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</si>
  <si>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</si>
  <si>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</si>
  <si>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</si>
  <si>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</si>
  <si>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</si>
  <si>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</si>
  <si>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Spans the period of extensive instrumental temperature measurements from 1850 to the present. Evaluate model performance against present climate and observed climate change.</t>
  </si>
  <si>
    <t>Control experiment against which perturbations are compared, it serves as a base- line for experiments that branch from it.  To allow us to determine unforced model variability.</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</si>
  <si>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</si>
  <si>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</si>
  <si>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</si>
  <si>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</si>
  <si>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</si>
  <si>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</si>
  <si>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</si>
  <si>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</si>
  <si>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</si>
  <si>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</si>
  <si>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</si>
  <si>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</si>
  <si>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</si>
  <si>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</si>
  <si>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</si>
  <si>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</si>
  <si>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</si>
  <si>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</si>
  <si>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</si>
  <si>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</si>
  <si>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</si>
  <si>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</si>
  <si>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</si>
  <si>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</si>
  <si>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</si>
  <si>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</si>
  <si>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</si>
  <si>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</si>
  <si>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</si>
  <si>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</si>
  <si>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</si>
  <si>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</si>
  <si>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</si>
  <si>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</si>
  <si>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</si>
  <si>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</si>
  <si>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</si>
  <si>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</si>
  <si>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</si>
  <si>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</si>
  <si>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</si>
  <si>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</si>
  <si>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</si>
  <si>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</si>
  <si>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</si>
  <si>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</si>
  <si>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</si>
  <si>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</si>
  <si>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</si>
  <si>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</si>
  <si>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</si>
  <si>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</si>
  <si>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</si>
  <si>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</si>
  <si>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</si>
  <si>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</si>
  <si>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</si>
  <si>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</si>
  <si>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</si>
  <si>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</si>
  <si>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</si>
  <si>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</si>
  <si>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</si>
  <si>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</si>
  <si>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</si>
  <si>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</si>
  <si>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</si>
  <si>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</si>
  <si>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</si>
  <si>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</si>
  <si>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</si>
  <si>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</si>
  <si>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</si>
  <si>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</si>
  <si>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</si>
  <si>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</si>
  <si>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</si>
  <si>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</si>
  <si>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</si>
  <si>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</si>
  <si>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</si>
  <si>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</si>
  <si>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</si>
  <si>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</si>
  <si>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</si>
  <si>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</si>
  <si>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</si>
  <si>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</si>
  <si>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</si>
  <si>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</si>
  <si>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</si>
  <si>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</si>
  <si>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</si>
  <si>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</si>
  <si>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</si>
  <si>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</si>
  <si>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</si>
  <si>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</si>
  <si>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</si>
  <si>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</si>
  <si>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</si>
  <si>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</si>
  <si>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</si>
  <si>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</si>
  <si>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</si>
  <si>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</si>
  <si>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</si>
  <si>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</si>
  <si>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</si>
  <si>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</si>
  <si>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</si>
  <si>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</si>
  <si>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idealised, 1979-1989</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</si>
  <si>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</si>
  <si>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</si>
  <si>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</si>
  <si>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</si>
  <si>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</si>
  <si>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</si>
  <si>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</si>
  <si>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</si>
  <si>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</si>
  <si>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</si>
  <si>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</si>
  <si>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</si>
  <si>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</si>
  <si>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</si>
  <si>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</si>
  <si>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</si>
  <si>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</si>
  <si>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</si>
  <si>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</si>
  <si>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</si>
  <si>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</si>
  <si>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</si>
  <si>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</si>
  <si>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</si>
  <si>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</si>
  <si>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</si>
  <si>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</si>
  <si>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</si>
  <si>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</si>
  <si>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</si>
  <si>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</si>
  <si>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</si>
  <si>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</si>
  <si>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</si>
  <si>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</si>
  <si>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</si>
  <si>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</si>
  <si>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</si>
  <si>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</si>
  <si>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</si>
  <si>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</si>
  <si>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</si>
  <si>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</si>
  <si>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</si>
  <si>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</si>
  <si>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</si>
  <si>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</si>
  <si>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</si>
  <si>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</si>
  <si>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</si>
  <si>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</si>
  <si>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</si>
  <si>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</si>
  <si>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</si>
  <si>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</si>
  <si>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</si>
  <si>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</si>
  <si>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</si>
  <si>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</si>
  <si>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</si>
  <si>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</si>
  <si>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</si>
  <si>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</si>
  <si>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</si>
  <si>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</si>
  <si>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</si>
  <si>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</si>
  <si>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</si>
  <si>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</si>
  <si>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</si>
  <si>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</si>
  <si>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</si>
  <si>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</si>
  <si>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</si>
  <si>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</si>
  <si>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</si>
  <si>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</si>
  <si>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</si>
  <si>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</si>
  <si>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</si>
  <si>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</si>
  <si>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</si>
  <si>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</si>
  <si>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</si>
  <si>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</si>
  <si>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</si>
  <si>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</si>
  <si>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</si>
  <si>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</si>
  <si>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</si>
  <si>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</si>
  <si>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</si>
  <si>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</si>
  <si>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</si>
  <si>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</si>
  <si>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</si>
  <si>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</si>
  <si>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</si>
  <si>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</si>
  <si>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</si>
  <si>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</si>
  <si>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</si>
  <si>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</si>
  <si>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</si>
  <si>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</si>
  <si>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</si>
  <si>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</si>
  <si>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</si>
  <si>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</si>
  <si>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</si>
  <si>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</si>
  <si>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</si>
  <si>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</si>
  <si>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</si>
  <si>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</si>
  <si>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</si>
  <si>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</si>
  <si>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</si>
  <si>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</si>
  <si>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</si>
  <si>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</si>
  <si>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</si>
  <si>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</si>
  <si>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</si>
  <si>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</si>
  <si>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</si>
  <si>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</si>
  <si>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</si>
  <si>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</si>
  <si>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</si>
  <si>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</si>
  <si>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</si>
  <si>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</si>
  <si>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</si>
  <si>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</si>
  <si>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</si>
  <si>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</si>
  <si>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</si>
  <si>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</si>
  <si>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</si>
  <si>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</si>
  <si>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</si>
  <si>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Representative Concentration Pathway alternative natural forcing estimation</t>
  </si>
  <si>
    <t>rcpAltNat</t>
  </si>
  <si>
    <t>Representative Concentration Pathway, RCP,  future, 21st century, Alternative Natural Forcing</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</si>
  <si>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</si>
  <si>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</si>
  <si>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</si>
  <si>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</si>
  <si>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</si>
  <si>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</si>
  <si>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</si>
  <si>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</si>
  <si>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</si>
  <si>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</si>
  <si>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</si>
  <si>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</si>
  <si>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</si>
  <si>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</si>
  <si>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</si>
  <si>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</si>
  <si>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</si>
  <si>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</si>
  <si>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</si>
  <si>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</si>
  <si>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</si>
  <si>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</si>
  <si>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</si>
  <si>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</si>
  <si>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</si>
  <si>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</si>
  <si>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</si>
  <si>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</si>
  <si>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</si>
  <si>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</si>
  <si>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</si>
  <si>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</si>
  <si>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</si>
  <si>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</si>
  <si>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</si>
  <si>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</si>
  <si>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</si>
  <si>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</si>
  <si>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</si>
  <si>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</si>
  <si>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</si>
  <si>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</si>
  <si>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</si>
  <si>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 Tier 1, north Atlantic, restored SST, AMV-, negative Atlantic Multidecadal Variability</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</si>
  <si>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</si>
  <si>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</si>
  <si>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</si>
  <si>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</si>
  <si>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</si>
  <si>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</si>
  <si>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</si>
  <si>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</si>
  <si>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</si>
  <si>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</si>
  <si>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</si>
  <si>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</si>
  <si>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</si>
  <si>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</si>
  <si>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</si>
  <si>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</si>
  <si>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</si>
  <si>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</si>
  <si>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</si>
  <si>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</si>
  <si>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</si>
  <si>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</si>
  <si>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</si>
  <si>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</si>
  <si>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</si>
  <si>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</si>
  <si>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</si>
  <si>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</si>
  <si>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</si>
  <si>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</si>
  <si>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</si>
  <si>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</si>
  <si>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</si>
  <si>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</si>
  <si>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</si>
  <si>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</si>
  <si>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</si>
  <si>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</si>
  <si>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</si>
  <si>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</si>
  <si>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</si>
  <si>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</si>
  <si>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</si>
  <si>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</si>
  <si>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</si>
  <si>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</si>
  <si>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</si>
  <si>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</si>
  <si>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</si>
  <si>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</si>
  <si>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</si>
  <si>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</si>
  <si>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</si>
  <si>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</si>
  <si>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</si>
  <si>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</si>
  <si>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</si>
  <si>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</si>
  <si>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</si>
  <si>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</si>
  <si>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</si>
  <si>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</si>
  <si>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</si>
  <si>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</si>
  <si>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</si>
  <si>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</si>
  <si>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</si>
  <si>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</si>
  <si>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</si>
  <si>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</si>
  <si>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</si>
  <si>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</si>
  <si>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</si>
  <si>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</si>
  <si>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</si>
  <si>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</si>
  <si>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</si>
  <si>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</si>
  <si>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</si>
  <si>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</si>
  <si>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</si>
  <si>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</si>
  <si>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</si>
  <si>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</si>
  <si>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</si>
  <si>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</si>
  <si>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</si>
  <si>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</si>
  <si>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</si>
  <si>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</si>
  <si>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</si>
  <si>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</si>
  <si>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</si>
  <si>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</si>
  <si>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</si>
  <si>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</si>
  <si>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</si>
  <si>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</si>
  <si>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</si>
  <si>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</si>
  <si>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</si>
  <si>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</si>
  <si>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</si>
  <si>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</si>
  <si>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</si>
  <si>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</si>
  <si>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</si>
  <si>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</si>
  <si>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</si>
  <si>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</si>
  <si>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</si>
  <si>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</si>
  <si>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</si>
  <si>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</si>
  <si>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</si>
  <si>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</si>
  <si>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</si>
  <si>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</si>
  <si>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</si>
  <si>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</si>
  <si>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</si>
  <si>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</si>
  <si>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</si>
  <si>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</si>
  <si>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</si>
  <si>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</si>
  <si>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</si>
  <si>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</si>
  <si>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Date</t>
  </si>
  <si>
    <t>Version</t>
  </si>
  <si>
    <t>Notes</t>
  </si>
  <si>
    <t>19th July 2016</t>
  </si>
  <si>
    <t xml:space="preserve">Updated Decadal Climate Prediction Project.  All names and descriptions are consistent with the DCPP GMD paper and Karl Taylor's latest experiment list (7th July '16). </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</si>
  <si>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</si>
  <si>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</si>
  <si>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</si>
  <si>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AOGCM-Aer Configuration</t>
  </si>
  <si>
    <t>AOGCM-AerConfiguration</t>
  </si>
  <si>
    <t>Atmosphere-Ocean General Circulation Model with interactive Aerosols</t>
  </si>
  <si>
    <t>AOGCM, Aerosols, AOGCM-Aer, Atmosphere-Ocean General Circulation Model, interactive aerosols</t>
  </si>
  <si>
    <t>AGCM-Aer Configuration</t>
  </si>
  <si>
    <t>AGCM-AerConfiguration</t>
  </si>
  <si>
    <t>AGCM, Aerosols, AGCM-Aer, Atmosphere General Circulation Model, interactive aerosols</t>
  </si>
  <si>
    <t>Atmosphere only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</si>
  <si>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</si>
  <si>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</si>
  <si>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</si>
  <si>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</si>
  <si>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Apply ozone concentrations encompassing both the stratosphere and the troposphere from the ozone concentration database.</t>
  </si>
  <si>
    <t>Apply stratospheric water vapour concentrations from the stratospheric water vapour concentration database.</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</si>
  <si>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</si>
  <si>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</si>
  <si>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</si>
  <si>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</si>
  <si>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</si>
  <si>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</si>
  <si>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</si>
  <si>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</si>
  <si>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</si>
  <si>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</si>
  <si>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</si>
  <si>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</si>
  <si>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</si>
  <si>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</si>
  <si>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</si>
  <si>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</si>
  <si>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</si>
  <si>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</si>
  <si>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</si>
  <si>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</si>
  <si>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</si>
  <si>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</si>
  <si>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</si>
  <si>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</si>
  <si>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</si>
  <si>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</si>
  <si>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</si>
  <si>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</si>
  <si>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</si>
  <si>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</si>
  <si>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</si>
  <si>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</si>
  <si>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</si>
  <si>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</si>
  <si>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</si>
  <si>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</si>
  <si>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</si>
  <si>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</si>
  <si>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</si>
  <si>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</si>
  <si>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</si>
  <si>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</si>
  <si>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</si>
  <si>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</si>
  <si>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</si>
  <si>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</si>
  <si>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</si>
  <si>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</si>
  <si>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</si>
  <si>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</si>
  <si>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</si>
  <si>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</si>
  <si>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</si>
  <si>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</si>
  <si>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</si>
  <si>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</si>
  <si>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</si>
  <si>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</si>
  <si>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</si>
  <si>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</si>
  <si>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</si>
  <si>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</si>
  <si>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</si>
  <si>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</si>
  <si>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</si>
  <si>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</si>
  <si>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</si>
  <si>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</si>
  <si>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</si>
  <si>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</si>
  <si>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</si>
  <si>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</si>
  <si>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</si>
  <si>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</si>
  <si>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</si>
  <si>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</si>
  <si>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</si>
  <si>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</si>
  <si>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</si>
  <si>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</si>
  <si>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</si>
  <si>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</si>
  <si>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</si>
  <si>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</si>
  <si>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AerChemMIP NTCF</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</si>
  <si>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</si>
  <si>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</si>
  <si>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</si>
  <si>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</si>
  <si>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</si>
  <si>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</si>
  <si>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</si>
  <si>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</si>
  <si>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</si>
  <si>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</si>
  <si>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</si>
  <si>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</si>
  <si>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</si>
  <si>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</si>
  <si>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</si>
  <si>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</si>
  <si>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</si>
  <si>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</si>
  <si>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</si>
  <si>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</si>
  <si>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</si>
  <si>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</si>
  <si>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</si>
  <si>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</si>
  <si>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</si>
  <si>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</si>
  <si>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</si>
  <si>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</si>
  <si>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</si>
  <si>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</si>
  <si>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</si>
  <si>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</si>
  <si>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</si>
  <si>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</si>
  <si>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</si>
  <si>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</si>
  <si>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</si>
  <si>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pre-industrial, 1850, halocarbons, ODS, ozone depleting substances, CFCs, HCFCs</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</si>
  <si>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</si>
  <si>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</si>
  <si>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</si>
  <si>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</si>
  <si>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</si>
  <si>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</si>
  <si>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</si>
  <si>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</si>
  <si>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</si>
  <si>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</si>
  <si>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</si>
  <si>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</si>
  <si>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</si>
  <si>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</si>
  <si>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</si>
  <si>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</si>
  <si>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</si>
  <si>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</si>
  <si>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piSSTclim-O3, RFDOCo3, piSST-O3</t>
  </si>
  <si>
    <t>piSSTclim-CH4, RFDOCch4, piSST-CH4</t>
  </si>
  <si>
    <t>piSSTclim-N2O, RFDOCn2o, piSST-N2O</t>
  </si>
  <si>
    <t>2014 Concentrations of Ozone Depleting Halocarbons</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</si>
  <si>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</si>
  <si>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</si>
  <si>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</si>
  <si>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</si>
  <si>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</si>
  <si>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</si>
  <si>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</si>
  <si>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</si>
  <si>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</si>
  <si>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</si>
  <si>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</si>
  <si>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</si>
  <si>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</si>
  <si>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</si>
  <si>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</si>
  <si>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</si>
  <si>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</si>
  <si>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</si>
  <si>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</si>
  <si>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</si>
  <si>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</si>
  <si>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</si>
  <si>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</si>
  <si>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</si>
  <si>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</si>
  <si>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</si>
  <si>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</si>
  <si>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</si>
  <si>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</si>
  <si>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</si>
  <si>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</si>
  <si>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</si>
  <si>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</si>
  <si>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</si>
  <si>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</si>
  <si>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</si>
  <si>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</si>
  <si>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</si>
  <si>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</si>
  <si>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</si>
  <si>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</si>
  <si>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</si>
  <si>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</si>
  <si>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</si>
  <si>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</si>
  <si>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</si>
  <si>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</si>
  <si>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</si>
  <si>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</si>
  <si>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</si>
  <si>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</si>
  <si>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</si>
  <si>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</si>
  <si>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</si>
  <si>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</si>
  <si>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</si>
  <si>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</si>
  <si>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</si>
  <si>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</si>
  <si>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</si>
  <si>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</si>
  <si>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</si>
  <si>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</si>
  <si>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</si>
  <si>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</si>
  <si>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</si>
  <si>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</si>
  <si>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</si>
  <si>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</si>
  <si>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</si>
  <si>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</si>
  <si>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</si>
  <si>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</si>
  <si>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</si>
  <si>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</si>
  <si>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</si>
  <si>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</si>
  <si>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</si>
  <si>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</si>
  <si>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</si>
  <si>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</si>
  <si>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</si>
  <si>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</si>
  <si>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</si>
  <si>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</si>
  <si>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</si>
  <si>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</si>
  <si>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</si>
  <si>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</si>
  <si>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</si>
  <si>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</si>
  <si>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</si>
  <si>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</si>
  <si>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</si>
  <si>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</si>
  <si>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</si>
  <si>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</si>
  <si>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</si>
  <si>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</si>
  <si>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</si>
  <si>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</si>
  <si>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</si>
  <si>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</si>
  <si>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</si>
  <si>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</si>
  <si>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</si>
  <si>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</si>
  <si>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</si>
  <si>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</si>
  <si>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</si>
  <si>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</si>
  <si>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</si>
  <si>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</si>
  <si>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</si>
  <si>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</si>
  <si>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</si>
  <si>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</si>
  <si>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</si>
  <si>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</si>
  <si>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</si>
  <si>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</si>
  <si>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</si>
  <si>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</si>
  <si>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</si>
  <si>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</si>
  <si>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</si>
  <si>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</si>
  <si>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</si>
  <si>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</si>
  <si>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</si>
  <si>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</si>
  <si>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</si>
  <si>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</si>
  <si>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</si>
  <si>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</si>
  <si>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</si>
  <si>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</si>
  <si>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</si>
  <si>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</si>
  <si>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</si>
  <si>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</si>
  <si>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</si>
  <si>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</si>
  <si>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</si>
  <si>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</si>
  <si>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</si>
  <si>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</si>
  <si>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</si>
  <si>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</si>
  <si>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</si>
  <si>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</si>
  <si>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</si>
  <si>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</si>
  <si>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</si>
  <si>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</si>
  <si>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</si>
  <si>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</si>
  <si>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</si>
  <si>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</si>
  <si>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</si>
  <si>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</si>
  <si>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</si>
  <si>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</si>
  <si>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</si>
  <si>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</si>
  <si>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</si>
  <si>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</si>
  <si>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</si>
  <si>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</si>
  <si>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</si>
  <si>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</si>
  <si>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</si>
  <si>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</si>
  <si>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</si>
  <si>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</si>
  <si>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</si>
  <si>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</si>
  <si>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</si>
  <si>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</si>
  <si>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</si>
  <si>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</si>
  <si>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</si>
  <si>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</si>
  <si>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</si>
  <si>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</si>
  <si>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</si>
  <si>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</si>
  <si>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</si>
  <si>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</si>
  <si>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</si>
  <si>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</si>
  <si>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</si>
  <si>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</si>
  <si>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</si>
  <si>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</si>
  <si>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</si>
  <si>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</si>
  <si>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</si>
  <si>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</si>
  <si>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</si>
  <si>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</si>
  <si>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</si>
  <si>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</si>
  <si>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</si>
  <si>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</si>
  <si>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</si>
  <si>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</si>
  <si>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</si>
  <si>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</si>
  <si>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</si>
  <si>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</si>
  <si>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</si>
  <si>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</si>
  <si>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</si>
  <si>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</si>
  <si>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</si>
  <si>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</si>
  <si>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</si>
  <si>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</si>
  <si>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</si>
  <si>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</si>
  <si>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</si>
  <si>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</si>
  <si>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</si>
  <si>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</si>
  <si>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</si>
  <si>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</si>
  <si>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</si>
  <si>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</si>
  <si>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</si>
  <si>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</si>
  <si>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</si>
  <si>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</si>
  <si>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</si>
  <si>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</si>
  <si>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</si>
  <si>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</si>
  <si>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</si>
  <si>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</si>
  <si>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</si>
  <si>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</si>
  <si>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</si>
  <si>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</si>
  <si>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</si>
  <si>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</si>
  <si>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</si>
  <si>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</si>
  <si>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</si>
  <si>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</si>
  <si>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</si>
  <si>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</si>
  <si>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</si>
  <si>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</si>
  <si>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</si>
  <si>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</si>
  <si>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</si>
  <si>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</si>
  <si>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</si>
  <si>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</si>
  <si>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</si>
  <si>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</si>
  <si>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</si>
  <si>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</si>
  <si>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</si>
  <si>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</si>
  <si>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</si>
  <si>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</si>
  <si>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</si>
  <si>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</si>
  <si>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</si>
  <si>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</si>
  <si>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</si>
  <si>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</si>
  <si>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</si>
  <si>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</si>
  <si>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</si>
  <si>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</si>
  <si>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</si>
  <si>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</si>
  <si>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</si>
  <si>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</si>
  <si>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</si>
  <si>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</si>
  <si>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</si>
  <si>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</si>
  <si>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</si>
  <si>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</si>
  <si>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</si>
  <si>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</si>
  <si>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</si>
  <si>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</si>
  <si>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</si>
  <si>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</si>
  <si>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</si>
  <si>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</si>
  <si>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</si>
  <si>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</si>
  <si>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</si>
  <si>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</si>
  <si>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</si>
  <si>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</si>
  <si>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</si>
  <si>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</si>
  <si>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</si>
  <si>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</si>
  <si>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</si>
  <si>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</si>
  <si>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</si>
  <si>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</si>
  <si>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</si>
  <si>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</si>
  <si>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</si>
  <si>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</si>
  <si>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</si>
  <si>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</si>
  <si>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</si>
  <si>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</si>
  <si>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</si>
  <si>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</si>
  <si>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</si>
  <si>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</si>
  <si>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</si>
  <si>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</si>
  <si>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</si>
  <si>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</si>
  <si>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</si>
  <si>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</si>
  <si>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</si>
  <si>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</si>
  <si>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</si>
  <si>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</si>
  <si>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</si>
  <si>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</si>
  <si>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</si>
  <si>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</si>
  <si>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</si>
  <si>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</si>
  <si>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</si>
  <si>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</si>
  <si>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</si>
  <si>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</si>
  <si>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</si>
  <si>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</si>
  <si>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</si>
  <si>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</si>
  <si>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</si>
  <si>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</si>
  <si>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</si>
  <si>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</si>
  <si>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</si>
  <si>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</si>
  <si>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</si>
  <si>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</si>
  <si>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</si>
  <si>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</si>
  <si>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</si>
  <si>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</si>
  <si>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</si>
  <si>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</si>
  <si>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</si>
  <si>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</si>
  <si>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</si>
  <si>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</si>
  <si>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</si>
  <si>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</si>
  <si>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</si>
  <si>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</si>
  <si>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</si>
  <si>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</si>
  <si>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</si>
  <si>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</si>
  <si>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</si>
  <si>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</si>
  <si>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</si>
  <si>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</si>
  <si>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</si>
  <si>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</si>
  <si>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</si>
  <si>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</si>
  <si>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</si>
  <si>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</si>
  <si>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</si>
  <si>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</si>
  <si>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</si>
  <si>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</si>
  <si>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</si>
  <si>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</si>
  <si>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</si>
  <si>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</si>
  <si>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</si>
  <si>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</si>
  <si>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</si>
  <si>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</si>
  <si>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</si>
  <si>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</si>
  <si>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</si>
  <si>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</si>
  <si>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</si>
  <si>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</si>
  <si>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</si>
  <si>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</si>
  <si>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</si>
  <si>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</si>
  <si>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</si>
  <si>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</si>
  <si>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</si>
  <si>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</si>
  <si>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</si>
  <si>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</si>
  <si>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</si>
  <si>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</si>
  <si>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</si>
  <si>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</si>
  <si>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</si>
  <si>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</si>
  <si>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</si>
  <si>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</si>
  <si>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</si>
  <si>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</si>
  <si>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</si>
  <si>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</si>
  <si>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</si>
  <si>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</si>
  <si>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</si>
  <si>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</si>
  <si>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</si>
  <si>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</si>
  <si>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</si>
  <si>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</si>
  <si>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</si>
  <si>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</si>
  <si>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</si>
  <si>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</si>
  <si>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</si>
  <si>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</si>
  <si>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</si>
  <si>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</si>
  <si>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</si>
  <si>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</si>
  <si>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</si>
  <si>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</si>
  <si>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</si>
  <si>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</si>
  <si>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</si>
  <si>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</si>
  <si>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</si>
  <si>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</si>
  <si>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</si>
  <si>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</si>
  <si>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</si>
  <si>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</si>
  <si>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</si>
  <si>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</si>
  <si>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</si>
  <si>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</si>
  <si>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</si>
  <si>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</si>
  <si>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</si>
  <si>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</si>
  <si>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</si>
  <si>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</si>
  <si>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</si>
  <si>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</si>
  <si>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</si>
  <si>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</si>
  <si>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</si>
  <si>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</si>
  <si>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</si>
  <si>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</si>
  <si>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</si>
  <si>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</si>
  <si>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</si>
  <si>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</si>
  <si>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</si>
  <si>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</si>
  <si>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</si>
  <si>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</si>
  <si>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</si>
  <si>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</si>
  <si>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</si>
  <si>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</si>
  <si>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</si>
  <si>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</si>
  <si>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</si>
  <si>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</si>
  <si>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</si>
  <si>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</si>
  <si>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</si>
  <si>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</si>
  <si>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</si>
  <si>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</si>
  <si>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</si>
  <si>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</si>
  <si>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</si>
  <si>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</si>
  <si>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</si>
  <si>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</si>
  <si>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</si>
  <si>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</si>
  <si>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</si>
  <si>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</si>
  <si>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</si>
  <si>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</si>
  <si>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</si>
  <si>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</si>
  <si>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</si>
  <si>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</si>
  <si>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</si>
  <si>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</si>
  <si>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</si>
  <si>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</si>
  <si>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</si>
  <si>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</si>
  <si>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</si>
  <si>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</si>
  <si>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</si>
  <si>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</si>
  <si>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</si>
  <si>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</si>
  <si>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</si>
  <si>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</si>
  <si>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</si>
  <si>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</si>
  <si>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</si>
  <si>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</si>
  <si>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</si>
  <si>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</si>
  <si>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</si>
  <si>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</si>
  <si>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</si>
  <si>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</si>
  <si>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</si>
  <si>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</si>
  <si>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</si>
  <si>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</si>
  <si>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</si>
  <si>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</si>
  <si>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</si>
  <si>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</si>
  <si>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</si>
  <si>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</si>
  <si>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</si>
  <si>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</si>
  <si>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</si>
  <si>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</si>
  <si>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</si>
  <si>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</si>
  <si>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</si>
  <si>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</si>
  <si>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</si>
  <si>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</si>
  <si>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</si>
  <si>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</si>
  <si>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</si>
  <si>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</si>
  <si>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</si>
  <si>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</si>
  <si>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</si>
  <si>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</si>
  <si>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</si>
  <si>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</si>
  <si>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</si>
  <si>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</si>
  <si>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</si>
  <si>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</si>
  <si>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</si>
  <si>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</si>
  <si>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</si>
  <si>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TRENDY spin up for WFDEI</t>
  </si>
  <si>
    <t>TRENDY protocol for the spin up with WFDEI forcing</t>
  </si>
  <si>
    <t>trendySpinUpWFDEI</t>
  </si>
  <si>
    <t>TRENDY, land surface, spin up, WFDEI</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</si>
  <si>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</si>
  <si>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</si>
  <si>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</si>
  <si>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</si>
  <si>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</si>
  <si>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</si>
  <si>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</si>
  <si>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</si>
  <si>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</si>
  <si>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</si>
  <si>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</si>
  <si>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</si>
  <si>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</si>
  <si>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</si>
  <si>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</si>
  <si>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</si>
  <si>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</si>
  <si>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</si>
  <si>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</si>
  <si>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</si>
  <si>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</si>
  <si>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</si>
  <si>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</si>
  <si>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</si>
  <si>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</si>
  <si>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</si>
  <si>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</si>
  <si>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</si>
  <si>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</si>
  <si>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</si>
  <si>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</si>
  <si>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</si>
  <si>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</si>
  <si>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</si>
  <si>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</si>
  <si>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</si>
  <si>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</si>
  <si>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</si>
  <si>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</si>
  <si>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</si>
  <si>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</si>
  <si>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</si>
  <si>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</si>
  <si>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</si>
  <si>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</si>
  <si>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</si>
  <si>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</si>
  <si>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</si>
  <si>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</si>
  <si>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</si>
  <si>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</si>
  <si>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</si>
  <si>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</si>
  <si>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</si>
  <si>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</si>
  <si>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</si>
  <si>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</si>
  <si>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</si>
  <si>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</si>
  <si>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</si>
  <si>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</si>
  <si>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</si>
  <si>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</si>
  <si>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</si>
  <si>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</si>
  <si>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</si>
  <si>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</si>
  <si>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</si>
  <si>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</si>
  <si>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</si>
  <si>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</si>
  <si>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</si>
  <si>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</si>
  <si>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</si>
  <si>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</si>
  <si>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</si>
  <si>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</si>
  <si>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</si>
  <si>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</si>
  <si>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</si>
  <si>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</si>
  <si>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</si>
  <si>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</si>
  <si>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</si>
  <si>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</si>
  <si>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</si>
  <si>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</si>
  <si>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</si>
  <si>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</si>
  <si>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</si>
  <si>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</si>
  <si>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</si>
  <si>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</si>
  <si>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</si>
  <si>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</si>
  <si>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</si>
  <si>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</si>
  <si>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</si>
  <si>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</si>
  <si>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</si>
  <si>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</si>
  <si>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</si>
  <si>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</si>
  <si>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</si>
  <si>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</si>
  <si>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</si>
  <si>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</si>
  <si>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</si>
  <si>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</si>
  <si>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</si>
  <si>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</si>
  <si>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</si>
  <si>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</si>
  <si>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</si>
  <si>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</si>
  <si>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</si>
  <si>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</si>
  <si>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</si>
  <si>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</si>
  <si>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</si>
  <si>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</si>
  <si>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TRENDY spin up for GSWP3 low land use</t>
  </si>
  <si>
    <t>TRENDY protocol for the spin up with GSWP3 low land use forcing</t>
  </si>
  <si>
    <t>trendySpinUpGSWP3LowLandUse</t>
  </si>
  <si>
    <t>TRENDY, land surface, spin up, GSWP3, low land use</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</si>
  <si>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</si>
  <si>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</si>
  <si>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</si>
  <si>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</si>
  <si>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</si>
  <si>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</si>
  <si>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</si>
  <si>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</si>
  <si>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</si>
  <si>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</si>
  <si>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</si>
  <si>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</si>
  <si>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</si>
  <si>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</si>
  <si>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</si>
  <si>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</si>
  <si>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</si>
  <si>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</si>
  <si>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</si>
  <si>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</si>
  <si>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</si>
  <si>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</si>
  <si>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</si>
  <si>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</si>
  <si>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</si>
  <si>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</si>
  <si>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</si>
  <si>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</si>
  <si>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</si>
  <si>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</si>
  <si>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</si>
  <si>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</si>
  <si>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</si>
  <si>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</si>
  <si>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</si>
  <si>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</si>
  <si>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</si>
  <si>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</si>
  <si>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</si>
  <si>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</si>
  <si>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</si>
  <si>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</si>
  <si>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</si>
  <si>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</si>
  <si>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</si>
  <si>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</si>
  <si>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</si>
  <si>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</si>
  <si>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</si>
  <si>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</si>
  <si>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</si>
  <si>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</si>
  <si>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</si>
  <si>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</si>
  <si>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</si>
  <si>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</si>
  <si>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</si>
  <si>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</si>
  <si>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</si>
  <si>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</si>
  <si>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</si>
  <si>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</si>
  <si>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</si>
  <si>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</si>
  <si>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</si>
  <si>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</si>
  <si>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</si>
  <si>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</si>
  <si>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</si>
  <si>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</si>
  <si>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</si>
  <si>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</si>
  <si>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</si>
  <si>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</si>
  <si>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</si>
  <si>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</si>
  <si>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</si>
  <si>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</si>
  <si>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</si>
  <si>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</si>
  <si>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</si>
  <si>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</si>
  <si>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</si>
  <si>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</si>
  <si>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</si>
  <si>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</si>
  <si>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</si>
  <si>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</si>
  <si>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</si>
  <si>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</si>
  <si>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</si>
  <si>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</si>
  <si>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</si>
  <si>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</si>
  <si>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</si>
  <si>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</si>
  <si>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</si>
  <si>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</si>
  <si>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</si>
  <si>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</si>
  <si>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</si>
  <si>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</si>
  <si>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</si>
  <si>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</si>
  <si>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</si>
  <si>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</si>
  <si>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</si>
  <si>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</si>
  <si>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</si>
  <si>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</si>
  <si>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</si>
  <si>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</si>
  <si>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</si>
  <si>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</si>
  <si>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</si>
  <si>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</si>
  <si>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</si>
  <si>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</si>
  <si>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</si>
  <si>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</si>
  <si>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</si>
  <si>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</si>
  <si>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</si>
  <si>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</si>
  <si>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</si>
  <si>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</si>
  <si>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</si>
  <si>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</si>
  <si>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</si>
  <si>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</si>
  <si>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</si>
  <si>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</si>
  <si>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</si>
  <si>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</si>
  <si>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</si>
  <si>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</si>
  <si>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</si>
  <si>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</si>
  <si>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</si>
  <si>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</si>
  <si>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</si>
  <si>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</si>
  <si>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</si>
  <si>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</si>
  <si>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</si>
  <si>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</si>
  <si>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</si>
  <si>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</si>
  <si>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</si>
  <si>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</si>
  <si>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</si>
  <si>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</si>
  <si>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</si>
  <si>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</si>
  <si>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</si>
  <si>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</si>
  <si>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</si>
  <si>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</si>
  <si>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</si>
  <si>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</si>
  <si>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</si>
  <si>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</si>
  <si>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</si>
  <si>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</si>
  <si>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</si>
  <si>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</si>
  <si>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</si>
  <si>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</si>
  <si>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</si>
  <si>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</si>
  <si>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</si>
  <si>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</si>
  <si>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</si>
  <si>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</si>
  <si>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</si>
  <si>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</si>
  <si>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</si>
  <si>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</si>
  <si>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</si>
  <si>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</si>
  <si>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</si>
  <si>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</si>
  <si>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</si>
  <si>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</si>
  <si>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</si>
  <si>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</si>
  <si>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</si>
  <si>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</si>
  <si>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</si>
  <si>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</si>
  <si>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</si>
  <si>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</si>
  <si>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</si>
  <si>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</si>
  <si>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</si>
  <si>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</si>
  <si>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</si>
  <si>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</si>
  <si>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</si>
  <si>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</si>
  <si>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</si>
  <si>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</si>
  <si>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</si>
  <si>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</si>
  <si>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</si>
  <si>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</si>
  <si>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</si>
  <si>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</si>
  <si>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</si>
  <si>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</si>
  <si>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</si>
  <si>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</si>
  <si>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</si>
  <si>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</si>
  <si>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</si>
  <si>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</si>
  <si>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</si>
  <si>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</si>
  <si>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</si>
  <si>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</si>
  <si>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</si>
  <si>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</si>
  <si>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</si>
  <si>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</si>
  <si>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</si>
  <si>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</si>
  <si>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</si>
  <si>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</si>
  <si>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</si>
  <si>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</si>
  <si>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</si>
  <si>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</si>
  <si>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</si>
  <si>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</si>
  <si>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</si>
  <si>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</si>
  <si>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</si>
  <si>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</si>
  <si>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</si>
  <si>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</si>
  <si>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</si>
  <si>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</si>
  <si>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</si>
  <si>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</si>
  <si>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</si>
  <si>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</si>
  <si>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</si>
  <si>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</si>
  <si>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</si>
  <si>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</si>
  <si>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</si>
  <si>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</si>
  <si>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</si>
  <si>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</si>
  <si>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</si>
  <si>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</si>
  <si>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</si>
  <si>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</si>
  <si>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</si>
  <si>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</si>
  <si>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</si>
  <si>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</si>
  <si>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</si>
  <si>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</si>
  <si>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</si>
  <si>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past1000 Astronomical Parameters</t>
  </si>
  <si>
    <t>PMIP, orbital parameters, astronomical parameters, past 1000,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</si>
  <si>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</si>
  <si>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</si>
  <si>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</si>
  <si>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</si>
  <si>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</si>
  <si>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</si>
  <si>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</si>
  <si>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</si>
  <si>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</si>
  <si>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</si>
  <si>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</si>
  <si>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</si>
  <si>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</si>
  <si>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</si>
  <si>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</si>
  <si>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</si>
  <si>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</si>
  <si>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</si>
  <si>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</si>
  <si>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</si>
  <si>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</si>
  <si>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</si>
  <si>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</si>
  <si>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</si>
  <si>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</si>
  <si>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</si>
  <si>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</si>
  <si>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</si>
  <si>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</si>
  <si>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</si>
  <si>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</si>
  <si>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</si>
  <si>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</si>
  <si>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</si>
  <si>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</si>
  <si>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</si>
  <si>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</si>
  <si>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</si>
  <si>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</si>
  <si>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</si>
  <si>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</si>
  <si>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</si>
  <si>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</si>
  <si>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</si>
  <si>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</si>
  <si>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</si>
  <si>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</si>
  <si>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</si>
  <si>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</si>
  <si>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</si>
  <si>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</si>
  <si>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</si>
  <si>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</si>
  <si>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</si>
  <si>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</si>
  <si>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</si>
  <si>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</si>
  <si>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</si>
  <si>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</si>
  <si>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</si>
  <si>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</si>
  <si>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</si>
  <si>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</si>
  <si>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</si>
  <si>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</si>
  <si>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</si>
  <si>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</si>
  <si>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</si>
  <si>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</si>
  <si>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</si>
  <si>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</si>
  <si>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</si>
  <si>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</si>
  <si>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</si>
  <si>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</si>
  <si>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</si>
  <si>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</si>
  <si>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</si>
  <si>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</si>
  <si>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</si>
  <si>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</si>
  <si>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LUMIP, Tier 1, LS3MIP, Tier 1, historical, All Management, AM, All  LULCC, 1850, 1700</t>
  </si>
  <si>
    <t>10.5194/gmd-9-3447-2016</t>
  </si>
  <si>
    <t>The Radiative Forcing Model Intercomparison Project (RFMIP): experimental protocol for CMIP6</t>
  </si>
  <si>
    <t>RFMIP-ERF-PI-Cntrl, erf-piControl</t>
  </si>
  <si>
    <t>Agents of anthropogenic forcing, GHGs, Aerosols, Land Use.</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</si>
  <si>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</si>
  <si>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</si>
  <si>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</si>
  <si>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</si>
  <si>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</si>
  <si>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</si>
  <si>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</si>
  <si>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</si>
  <si>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</si>
  <si>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</si>
  <si>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</si>
  <si>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RCP26 Forcing Excluding Land Use</t>
  </si>
  <si>
    <t>RCP85 Forcing Excluding Land Use</t>
  </si>
  <si>
    <t>Pre-Industrial Forcing Excluding CO2</t>
  </si>
  <si>
    <t>An atmosphere-land model with interactive vegetation.</t>
  </si>
  <si>
    <t>Atmosphere-Land Configuration</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</si>
  <si>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</si>
  <si>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</si>
  <si>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</si>
  <si>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</si>
  <si>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</si>
  <si>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</si>
  <si>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</si>
  <si>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</si>
  <si>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</si>
  <si>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</si>
  <si>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</si>
  <si>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</si>
  <si>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</si>
  <si>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Restore SST running mean N Atlantic</t>
  </si>
  <si>
    <t>Minimise AMOC change</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</si>
  <si>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</si>
  <si>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</si>
  <si>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</si>
  <si>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</si>
  <si>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</si>
  <si>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</si>
  <si>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historical Aerosols</t>
  </si>
  <si>
    <t>RFMIP Pre-Industrial Forcing Excluding CO2</t>
  </si>
  <si>
    <t>RFMIP Pre-Industrial forcing excluding CO2</t>
  </si>
  <si>
    <t>RFMIP-preImdForcingExclCO2</t>
  </si>
  <si>
    <t>Pre-Industrial forcing excluding CO2. See table 1 in Pincus et al 2016.</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</si>
  <si>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</si>
  <si>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</si>
  <si>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</si>
  <si>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</si>
  <si>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</si>
  <si>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</si>
  <si>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</si>
  <si>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</si>
  <si>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</si>
  <si>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</si>
  <si>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</si>
  <si>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</si>
  <si>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</si>
  <si>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</si>
  <si>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</si>
  <si>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</si>
  <si>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</si>
  <si>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</si>
  <si>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</si>
  <si>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</si>
  <si>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land use</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</si>
  <si>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</si>
  <si>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</si>
  <si>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</si>
  <si>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</si>
  <si>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</si>
  <si>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</si>
  <si>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</si>
  <si>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</si>
  <si>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</si>
  <si>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</si>
  <si>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</si>
  <si>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</si>
  <si>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</si>
  <si>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</si>
  <si>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</si>
  <si>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</si>
  <si>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</si>
  <si>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</si>
  <si>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</si>
  <si>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</si>
  <si>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</si>
  <si>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</si>
  <si>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</si>
  <si>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</si>
  <si>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</si>
  <si>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</si>
  <si>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</si>
  <si>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</si>
  <si>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</si>
  <si>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</si>
  <si>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</si>
  <si>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</si>
  <si>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</si>
  <si>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</si>
  <si>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</si>
  <si>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</si>
  <si>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</si>
  <si>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</si>
  <si>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</si>
  <si>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</si>
  <si>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</si>
  <si>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</si>
  <si>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</si>
  <si>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</si>
  <si>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</si>
  <si>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</si>
  <si>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</si>
  <si>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</si>
  <si>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</si>
  <si>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</si>
  <si>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</si>
  <si>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Explore errors in radiative forcing estimates from CO2.</t>
  </si>
  <si>
    <t>Explore errors in radiative forcing estimates from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</si>
  <si>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</si>
  <si>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Present Day Atmospheric States</t>
  </si>
  <si>
    <t>Present Day Surface Properties</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</si>
  <si>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</si>
  <si>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</si>
  <si>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</si>
  <si>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</si>
  <si>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</si>
  <si>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</si>
  <si>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</si>
  <si>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</si>
  <si>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</si>
  <si>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</si>
  <si>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</si>
  <si>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</si>
  <si>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</si>
  <si>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</si>
  <si>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</si>
  <si>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</si>
  <si>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</si>
  <si>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</si>
  <si>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</si>
  <si>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</si>
  <si>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</si>
  <si>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</si>
  <si>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</si>
  <si>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</si>
  <si>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</si>
  <si>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</si>
  <si>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</si>
  <si>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</si>
  <si>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</si>
  <si>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</si>
  <si>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</si>
  <si>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</si>
  <si>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</si>
  <si>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</si>
  <si>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</si>
  <si>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</si>
  <si>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</si>
  <si>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</si>
  <si>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</si>
  <si>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</si>
  <si>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</si>
  <si>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</si>
  <si>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</si>
  <si>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</si>
  <si>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</si>
  <si>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</si>
  <si>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</si>
  <si>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</si>
  <si>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</si>
  <si>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</si>
  <si>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</si>
  <si>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</si>
  <si>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</si>
  <si>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</si>
  <si>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</si>
  <si>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</si>
  <si>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</si>
  <si>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</si>
  <si>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</si>
  <si>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</si>
  <si>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</si>
  <si>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</si>
  <si>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</si>
  <si>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</si>
  <si>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</si>
  <si>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</si>
  <si>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</si>
  <si>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</si>
  <si>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</si>
  <si>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</si>
  <si>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</si>
  <si>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</si>
  <si>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</si>
  <si>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</si>
  <si>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</si>
  <si>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</si>
  <si>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</si>
  <si>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</si>
  <si>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</si>
  <si>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</si>
  <si>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</si>
  <si>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</si>
  <si>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</si>
  <si>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</si>
  <si>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</si>
  <si>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</si>
  <si>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</si>
  <si>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</si>
  <si>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</si>
  <si>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</si>
  <si>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</si>
  <si>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</si>
  <si>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</si>
  <si>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</si>
  <si>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</si>
  <si>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</si>
  <si>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</si>
  <si>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</si>
  <si>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</si>
  <si>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</si>
  <si>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</si>
  <si>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</si>
  <si>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</si>
  <si>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</si>
  <si>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</si>
  <si>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</si>
  <si>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</si>
  <si>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</si>
  <si>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</si>
  <si>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 xml:space="preserve">Initialisations made from 1st January 1790 of additional PMIP past1000 ensemble members. </t>
  </si>
  <si>
    <t>Two additional initialisations, for 1st January 1790 of the PMIP past1000 simulation via the introduction of small perturbations.</t>
  </si>
  <si>
    <t xml:space="preserve">Initialisations made from 1st January 1790 of a PMIP past1000 simulation. </t>
  </si>
  <si>
    <t>1790 Forcing Excluding Volcanic Aerosols</t>
  </si>
  <si>
    <t>1790 forcing, excluding volcanic forcing</t>
  </si>
  <si>
    <t>1790ForcingExclVolcAer</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</si>
  <si>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</si>
  <si>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</si>
  <si>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</si>
  <si>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</si>
  <si>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</si>
  <si>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</si>
  <si>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</si>
  <si>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</si>
  <si>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</si>
  <si>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</si>
  <si>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</si>
  <si>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</si>
  <si>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</si>
  <si>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</si>
  <si>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</si>
  <si>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rcp45ForcingExclVolcAer</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</si>
  <si>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</si>
  <si>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</si>
  <si>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</si>
  <si>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</si>
  <si>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</si>
  <si>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</si>
  <si>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</si>
  <si>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</si>
  <si>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</si>
  <si>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</si>
  <si>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</si>
  <si>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</si>
  <si>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</si>
  <si>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</si>
  <si>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</si>
  <si>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</si>
  <si>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</si>
  <si>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</si>
  <si>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</si>
  <si>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</si>
  <si>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</si>
  <si>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</si>
  <si>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</si>
  <si>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</si>
  <si>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</si>
  <si>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</si>
  <si>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</si>
  <si>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</si>
  <si>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</si>
  <si>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</si>
  <si>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</si>
  <si>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</si>
  <si>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</si>
  <si>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</si>
  <si>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</si>
  <si>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</si>
  <si>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</si>
  <si>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</si>
  <si>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</si>
  <si>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</si>
  <si>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</si>
  <si>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</si>
  <si>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</si>
  <si>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</si>
  <si>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</si>
  <si>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</si>
  <si>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</si>
  <si>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</si>
  <si>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</si>
  <si>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</si>
  <si>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</si>
  <si>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</si>
  <si>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</si>
  <si>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</si>
  <si>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</si>
  <si>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</si>
  <si>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</si>
  <si>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</si>
  <si>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</si>
  <si>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</si>
  <si>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</si>
  <si>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</si>
  <si>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</si>
  <si>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</si>
  <si>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</si>
  <si>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</si>
  <si>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</si>
  <si>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</si>
  <si>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</si>
  <si>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</si>
  <si>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</si>
  <si>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</si>
  <si>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</si>
  <si>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</si>
  <si>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</si>
  <si>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</si>
  <si>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</si>
  <si>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</si>
  <si>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</si>
  <si>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</si>
  <si>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</si>
  <si>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</si>
  <si>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</si>
  <si>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</si>
  <si>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</si>
  <si>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</si>
  <si>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</si>
  <si>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</si>
  <si>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</si>
  <si>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</si>
  <si>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</si>
  <si>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</si>
  <si>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</si>
  <si>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</si>
  <si>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</si>
  <si>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</si>
  <si>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</si>
  <si>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</si>
  <si>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</si>
  <si>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</si>
  <si>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</si>
  <si>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</si>
  <si>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</si>
  <si>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</si>
  <si>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</si>
  <si>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</si>
  <si>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</si>
  <si>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</si>
  <si>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</si>
  <si>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</si>
  <si>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</si>
  <si>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</si>
  <si>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</si>
  <si>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</si>
  <si>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</si>
  <si>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</si>
  <si>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</si>
  <si>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</si>
  <si>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</si>
  <si>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</si>
  <si>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</si>
  <si>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</si>
  <si>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</si>
  <si>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</si>
  <si>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</si>
  <si>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</si>
  <si>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</si>
  <si>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</si>
  <si>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</si>
  <si>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</si>
  <si>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</si>
  <si>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</si>
  <si>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</si>
  <si>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</si>
  <si>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</si>
  <si>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</si>
  <si>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</si>
  <si>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</si>
  <si>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</si>
  <si>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</si>
  <si>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</si>
  <si>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</si>
  <si>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</si>
  <si>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</si>
  <si>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</si>
  <si>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</si>
  <si>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</si>
  <si>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</si>
  <si>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</si>
  <si>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</si>
  <si>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</si>
  <si>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</si>
  <si>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</si>
  <si>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</si>
  <si>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</si>
  <si>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</si>
  <si>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</si>
  <si>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</si>
  <si>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</si>
  <si>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</si>
  <si>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</si>
  <si>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</si>
  <si>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</si>
  <si>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</si>
  <si>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</si>
  <si>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</si>
  <si>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</si>
  <si>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</si>
  <si>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</si>
  <si>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</si>
  <si>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</si>
  <si>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</si>
  <si>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</si>
  <si>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</si>
  <si>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</si>
  <si>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</si>
  <si>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</si>
  <si>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</si>
  <si>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</si>
  <si>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</si>
  <si>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</si>
  <si>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</si>
  <si>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</si>
  <si>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</si>
  <si>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</si>
  <si>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</si>
  <si>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</si>
  <si>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</si>
  <si>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</si>
  <si>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</si>
  <si>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</si>
  <si>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</si>
  <si>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</si>
  <si>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</si>
  <si>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</si>
  <si>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</si>
  <si>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</si>
  <si>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</si>
  <si>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</si>
  <si>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</si>
  <si>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</si>
  <si>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</si>
  <si>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</si>
  <si>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</si>
  <si>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</si>
  <si>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</si>
  <si>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</si>
  <si>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</si>
  <si>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</si>
  <si>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</si>
  <si>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</si>
  <si>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</si>
  <si>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</si>
  <si>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</si>
  <si>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</si>
  <si>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</si>
  <si>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</si>
  <si>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</si>
  <si>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</si>
  <si>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</si>
  <si>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</si>
  <si>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</si>
  <si>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</si>
  <si>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</si>
  <si>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</si>
  <si>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</si>
  <si>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</si>
  <si>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</si>
  <si>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</si>
  <si>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</si>
  <si>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</si>
  <si>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</si>
  <si>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</si>
  <si>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</si>
  <si>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</si>
  <si>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</si>
  <si>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</si>
  <si>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</si>
  <si>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</si>
  <si>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</si>
  <si>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</si>
  <si>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</si>
  <si>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</si>
  <si>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</si>
  <si>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</si>
  <si>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</si>
  <si>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</si>
  <si>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</si>
  <si>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</si>
  <si>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</si>
  <si>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</si>
  <si>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</si>
  <si>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</si>
  <si>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</si>
  <si>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</si>
  <si>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</si>
  <si>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</si>
  <si>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</si>
  <si>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</si>
  <si>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</si>
  <si>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</si>
  <si>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</si>
  <si>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</si>
  <si>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</si>
  <si>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</si>
  <si>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</si>
  <si>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</si>
  <si>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</si>
  <si>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</si>
  <si>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</si>
  <si>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</si>
  <si>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</si>
  <si>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</si>
  <si>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</si>
  <si>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</si>
  <si>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</si>
  <si>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</si>
  <si>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</si>
  <si>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</si>
  <si>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</si>
  <si>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</si>
  <si>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</si>
  <si>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</si>
  <si>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</si>
  <si>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</si>
  <si>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</si>
  <si>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</si>
  <si>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</si>
  <si>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</si>
  <si>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</si>
  <si>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</si>
  <si>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</si>
  <si>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</si>
  <si>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</si>
  <si>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</si>
  <si>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</si>
  <si>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</si>
  <si>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</si>
  <si>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</si>
  <si>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</si>
  <si>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</si>
  <si>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</si>
  <si>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</si>
  <si>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</si>
  <si>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</si>
  <si>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</si>
  <si>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</si>
  <si>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</si>
  <si>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</si>
  <si>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</si>
  <si>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</si>
  <si>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</si>
  <si>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</si>
  <si>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</si>
  <si>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</si>
  <si>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</si>
  <si>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</si>
  <si>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</si>
  <si>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</si>
  <si>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</si>
  <si>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</si>
  <si>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</si>
  <si>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</si>
  <si>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</si>
  <si>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</si>
  <si>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</si>
  <si>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</si>
  <si>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</si>
  <si>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</si>
  <si>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</si>
  <si>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</si>
  <si>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</si>
  <si>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</si>
  <si>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</si>
  <si>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</si>
  <si>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</si>
  <si>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</si>
  <si>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</si>
  <si>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</si>
  <si>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</si>
  <si>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</si>
  <si>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</si>
  <si>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</si>
  <si>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</si>
  <si>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</si>
  <si>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</si>
  <si>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</si>
  <si>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</si>
  <si>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</si>
  <si>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</si>
  <si>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</si>
  <si>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</si>
  <si>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</si>
  <si>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</si>
  <si>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</si>
  <si>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</si>
  <si>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</si>
  <si>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</si>
  <si>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</si>
  <si>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</si>
  <si>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</si>
  <si>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</si>
  <si>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</si>
  <si>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</si>
  <si>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</si>
  <si>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</si>
  <si>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</si>
  <si>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</si>
  <si>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</si>
  <si>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</si>
  <si>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</si>
  <si>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</si>
  <si>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</si>
  <si>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</si>
  <si>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</si>
  <si>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</si>
  <si>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</si>
  <si>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</si>
  <si>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</si>
  <si>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</si>
  <si>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</si>
  <si>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</si>
  <si>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</si>
  <si>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</si>
  <si>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</si>
  <si>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</si>
  <si>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</si>
  <si>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</si>
  <si>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</si>
  <si>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</si>
  <si>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</si>
  <si>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</si>
  <si>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</si>
  <si>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</si>
  <si>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</si>
  <si>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</si>
  <si>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</si>
  <si>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</si>
  <si>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</si>
  <si>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</si>
  <si>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</si>
  <si>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</si>
  <si>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</si>
  <si>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</si>
  <si>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</si>
  <si>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</si>
  <si>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</si>
  <si>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</si>
  <si>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</si>
  <si>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</si>
  <si>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</si>
  <si>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</si>
  <si>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</si>
  <si>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</si>
  <si>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</si>
  <si>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</si>
  <si>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</si>
  <si>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</si>
  <si>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</si>
  <si>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</si>
  <si>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</si>
  <si>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</si>
  <si>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</si>
  <si>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</si>
  <si>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</si>
  <si>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</si>
  <si>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</si>
  <si>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</si>
  <si>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</si>
  <si>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</si>
  <si>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</si>
  <si>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</si>
  <si>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</si>
  <si>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</si>
  <si>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</si>
  <si>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</si>
  <si>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</si>
  <si>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</si>
  <si>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</si>
  <si>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</si>
  <si>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</si>
  <si>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</si>
  <si>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</si>
  <si>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</si>
  <si>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</si>
  <si>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</si>
  <si>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</si>
  <si>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</si>
  <si>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</si>
  <si>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</si>
  <si>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</si>
  <si>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</si>
  <si>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</si>
  <si>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</si>
  <si>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</si>
  <si>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</si>
  <si>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</si>
  <si>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</si>
  <si>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</si>
  <si>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</si>
  <si>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</si>
  <si>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</si>
  <si>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</si>
  <si>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</si>
  <si>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</si>
  <si>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</si>
  <si>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</si>
  <si>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</si>
  <si>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</si>
  <si>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</si>
  <si>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</si>
  <si>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</si>
  <si>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</si>
  <si>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</si>
  <si>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</si>
  <si>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</si>
  <si>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</si>
  <si>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</si>
  <si>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</si>
  <si>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</si>
  <si>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</si>
  <si>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</si>
  <si>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</si>
  <si>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</si>
  <si>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</si>
  <si>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</si>
  <si>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</si>
  <si>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</si>
  <si>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</si>
  <si>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</si>
  <si>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</si>
  <si>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</si>
  <si>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</si>
  <si>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</si>
  <si>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</si>
  <si>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</si>
  <si>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</si>
  <si>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</si>
  <si>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</si>
  <si>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</si>
  <si>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</si>
  <si>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</si>
  <si>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</si>
  <si>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</si>
  <si>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</si>
  <si>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</si>
  <si>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</si>
  <si>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</si>
  <si>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</si>
  <si>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</si>
  <si>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</si>
  <si>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</si>
  <si>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</si>
  <si>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</si>
  <si>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</si>
  <si>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</si>
  <si>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</si>
  <si>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</si>
  <si>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</si>
  <si>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</si>
  <si>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</si>
  <si>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</si>
  <si>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</si>
  <si>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</si>
  <si>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</si>
  <si>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</si>
  <si>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</si>
  <si>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</si>
  <si>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</si>
  <si>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</si>
  <si>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</si>
  <si>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</si>
  <si>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</si>
  <si>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</si>
  <si>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</si>
  <si>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</si>
  <si>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</si>
  <si>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</si>
  <si>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</si>
  <si>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</si>
  <si>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</si>
  <si>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</si>
  <si>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</si>
  <si>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</si>
  <si>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</si>
  <si>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</si>
  <si>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</si>
  <si>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</si>
  <si>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</si>
  <si>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</si>
  <si>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</si>
  <si>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</si>
  <si>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</si>
  <si>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</si>
  <si>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</si>
  <si>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</si>
  <si>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</si>
  <si>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</si>
  <si>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</si>
  <si>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</si>
  <si>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</si>
  <si>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</si>
  <si>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</si>
  <si>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</si>
  <si>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</si>
  <si>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</si>
  <si>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</si>
  <si>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</si>
  <si>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</si>
  <si>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</si>
  <si>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</si>
  <si>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</si>
  <si>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</si>
  <si>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</si>
  <si>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</si>
  <si>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</si>
  <si>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</si>
  <si>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</si>
  <si>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</si>
  <si>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</si>
  <si>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</si>
  <si>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</si>
  <si>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</si>
  <si>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</si>
  <si>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</si>
  <si>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</si>
  <si>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</si>
  <si>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</si>
  <si>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</si>
  <si>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</si>
  <si>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</si>
  <si>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</si>
  <si>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</si>
  <si>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</si>
  <si>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</si>
  <si>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</si>
  <si>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</si>
  <si>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</si>
  <si>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</si>
  <si>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</si>
  <si>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</si>
  <si>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</si>
  <si>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</si>
  <si>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</si>
  <si>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</si>
  <si>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</si>
  <si>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</si>
  <si>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</si>
  <si>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</si>
  <si>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</si>
  <si>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</si>
  <si>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</si>
  <si>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</si>
  <si>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</si>
  <si>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</si>
  <si>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</si>
  <si>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</si>
  <si>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</si>
  <si>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</si>
  <si>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</si>
  <si>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</si>
  <si>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</si>
  <si>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</si>
  <si>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</si>
  <si>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</si>
  <si>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</si>
  <si>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</si>
  <si>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</si>
  <si>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</si>
  <si>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</si>
  <si>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</si>
  <si>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</si>
  <si>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</si>
  <si>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</si>
  <si>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</si>
  <si>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</si>
  <si>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</si>
  <si>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</si>
  <si>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</si>
  <si>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</si>
  <si>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</si>
  <si>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</si>
  <si>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</si>
  <si>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</si>
  <si>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</si>
  <si>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</si>
  <si>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</si>
  <si>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</si>
  <si>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</si>
  <si>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</si>
  <si>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</si>
  <si>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</si>
  <si>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</si>
  <si>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</si>
  <si>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</si>
  <si>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</si>
  <si>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</si>
  <si>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</si>
  <si>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</si>
  <si>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</si>
  <si>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</si>
  <si>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</si>
  <si>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</si>
  <si>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</si>
  <si>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</si>
  <si>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</si>
  <si>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</si>
  <si>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</si>
  <si>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</si>
  <si>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</si>
  <si>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</si>
  <si>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</si>
  <si>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</si>
  <si>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</si>
  <si>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</si>
  <si>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</si>
  <si>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</si>
  <si>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</si>
  <si>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</si>
  <si>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</si>
  <si>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</si>
  <si>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</si>
  <si>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</si>
  <si>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</si>
  <si>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</si>
  <si>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</si>
  <si>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</si>
  <si>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</si>
  <si>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</si>
  <si>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</si>
  <si>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</si>
  <si>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</si>
  <si>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</si>
  <si>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</si>
  <si>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</si>
  <si>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</si>
  <si>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</si>
  <si>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</si>
  <si>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</si>
  <si>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</si>
  <si>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</si>
  <si>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</si>
  <si>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</si>
  <si>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</si>
  <si>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</si>
  <si>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</si>
  <si>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</si>
  <si>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</si>
  <si>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</si>
  <si>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</si>
  <si>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</si>
  <si>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</si>
  <si>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</si>
  <si>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</si>
  <si>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</si>
  <si>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</si>
  <si>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</si>
  <si>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</si>
  <si>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</si>
  <si>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</si>
  <si>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</si>
  <si>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</si>
  <si>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</si>
  <si>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</si>
  <si>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</si>
  <si>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</si>
  <si>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</si>
  <si>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</si>
  <si>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</si>
  <si>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</si>
  <si>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</si>
  <si>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</si>
  <si>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</si>
  <si>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</si>
  <si>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</si>
  <si>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</si>
  <si>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</si>
  <si>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</si>
  <si>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</si>
  <si>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</si>
  <si>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</si>
  <si>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</si>
  <si>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</si>
  <si>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</si>
  <si>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</si>
  <si>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</si>
  <si>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</si>
  <si>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</si>
  <si>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</si>
  <si>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</si>
  <si>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</si>
  <si>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</si>
  <si>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</si>
  <si>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</si>
  <si>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</si>
  <si>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</si>
  <si>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</si>
  <si>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</si>
  <si>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</si>
  <si>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</si>
  <si>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</si>
  <si>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</si>
  <si>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</si>
  <si>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</si>
  <si>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</si>
  <si>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</si>
  <si>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</si>
  <si>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</si>
  <si>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</si>
  <si>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</si>
  <si>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</si>
  <si>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</si>
  <si>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</si>
  <si>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</si>
  <si>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</si>
  <si>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</si>
  <si>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</si>
  <si>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</si>
  <si>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</si>
  <si>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</si>
  <si>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</si>
  <si>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</si>
  <si>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</si>
  <si>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</si>
  <si>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</si>
  <si>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</si>
  <si>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</si>
  <si>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</si>
  <si>
    <t>piClim-aerO3, erf-aerO3, RFMIP-ERF-AerO3</t>
  </si>
  <si>
    <t>effective radiative forcing by present day aerosols</t>
  </si>
  <si>
    <t>piClim-histaerO3, erf-hist-aer, RFMIP-ERF-HistAer</t>
  </si>
  <si>
    <t>piClim-histaer</t>
  </si>
  <si>
    <t>Changed name of piClim-aerO3 to piClim-aer, and piClim-histaerO3 to piClim-histaer</t>
  </si>
  <si>
    <t>23rd March 2017</t>
  </si>
  <si>
    <t>initial conditions, initialisation, pre-industrial</t>
  </si>
  <si>
    <t>The pre-Industrial control solar forcing is constructed of time-averaged historical data corresponding to 1850-1873 (solar cycle 9+10) mean conditions.</t>
  </si>
  <si>
    <t>For transient simulations such as the amip and historical experiments.</t>
  </si>
  <si>
    <t>Historical Solar Irradiance Forcing</t>
  </si>
  <si>
    <t>HistoricalSolarIrradiance</t>
  </si>
  <si>
    <t>The standard solar forcing dataset recommended for usage is the solar reference scenario dataset which consists of historical reconstructions (1850-2014).  Includes total solar irradiance, F10.7 cm solar radio flux, and spectral solar irradiance for 10-100000 nm range.</t>
  </si>
  <si>
    <t>Historical Solar Particle Forcing</t>
  </si>
  <si>
    <t>HistoricalSolarParticleForcing</t>
  </si>
  <si>
    <t>Solar forcing, Historical, Particle forcing, proton forcing, electron forcing, cosmic ray ionisation</t>
  </si>
  <si>
    <t xml:space="preserve">Historical Solar Particle Forcing </t>
  </si>
  <si>
    <t xml:space="preserve">Additional pathways for solar forcing due to protons, medium-energy electrons, and galactic cosmic rays. </t>
  </si>
  <si>
    <t>For models that lack interactive chemistry.</t>
  </si>
  <si>
    <t>CCMI Forcing Databases in Support of CMIP6</t>
  </si>
  <si>
    <t>This page provides CMIP6 modellers with information and links to the IGAC/SPARC CCMI ozone database and nitrogen-deposition fields from pre-industrial time to the future (1850-2100). These databases are being produced specifically in support of CMIP6 using CCMI models with comprehensive stratosphere-troposphere chemistry and represent the official products the CMIP panel recommends to use for CMIP6 models that lack interactive chemistry.</t>
  </si>
  <si>
    <t>IGAC/SPARC Chemistry-Climate Model Initiative (CCMI) Forcing Databases in Support of CMIP6</t>
  </si>
  <si>
    <t>http://blogs.reading.ac.uk/ccmi/forcing-databases-in-support-of-cmip6/</t>
  </si>
  <si>
    <t>Provides modellers with information and links to the IGAC/SPARC CCMI ozone database and nitrogen-deposition fields from preindustrial time to the future (1850-2100).</t>
  </si>
  <si>
    <t>Future Solar Particle Forcing</t>
  </si>
  <si>
    <t>FutureSolarParticleForcing</t>
  </si>
  <si>
    <t>Solar forcing, Future, Particle forcing, proton forcing, electron forcing, cosmic ray ionisation</t>
  </si>
  <si>
    <t>Future Solar Irradiance Forcing</t>
  </si>
  <si>
    <t>FutureSolarIrradiance</t>
  </si>
  <si>
    <t>Solar Forcing, Future, Solar, Spectral Irradiance, SSI, TSI</t>
  </si>
  <si>
    <t>The standard solar forcing dataset recommended for usage is the solar reference scenario dataset which includes future solar forcing (2015-2299).  Includes total solar irradiance, F10.7 cm solar radio flux, and spectral solar irradiance for 10-100000 nm range.</t>
  </si>
  <si>
    <t>FutureProtonForcing</t>
  </si>
  <si>
    <t>Future Proton Forcing</t>
  </si>
  <si>
    <t>Future Electron Forcing</t>
  </si>
  <si>
    <t>Future Cosmic Ray Forcing</t>
  </si>
  <si>
    <t>FutureElectronForcing</t>
  </si>
  <si>
    <t>FutureCosmicRayForcing</t>
  </si>
  <si>
    <t>Solar Forcing, Future, Cosmic Ray, Forcing, Solar</t>
  </si>
  <si>
    <t>Solar Forcing, Future, Solar, Electron, Forcing</t>
  </si>
  <si>
    <t>Solar Forcing, Future, Solar, Proton, Forcing</t>
  </si>
  <si>
    <t>Future Ozone Concentrations</t>
  </si>
  <si>
    <t>Future Stratosphere-Troposphere Ozone Concentrations</t>
  </si>
  <si>
    <t>FutureStratosphereTroposphereOzoneConcentrations</t>
  </si>
  <si>
    <t>Future, ozone, concentration, O3, stratosphere, troposphere</t>
  </si>
  <si>
    <t>Pre-Industrial Cosmic Ray Forcing</t>
  </si>
  <si>
    <t>piCosmicRayForcing</t>
  </si>
  <si>
    <t>Solar Forcing, pre-industrial, pi, Cosmic Ray, Forcing, Solar</t>
  </si>
  <si>
    <t>Solar Forcing, pre-industrial, pi, Solar, Electron, Forcing</t>
  </si>
  <si>
    <t>Solar Forcing, pre-industrial, pi, Solar, Proton, Forcing</t>
  </si>
  <si>
    <t>Solar Forcing, pre-industrial, pi, Solar, Spectral Irradiance, SSI, TSI</t>
  </si>
  <si>
    <t>Pre-Indusrial, pi, ozone, concentration, O3, stratosphere, troposphere</t>
  </si>
  <si>
    <t>Pre-Industrial Solar Irradiance Forcing</t>
  </si>
  <si>
    <t>Pre-Industrial Proton Forcing</t>
  </si>
  <si>
    <t>Pre-Industrial Electron Forcing</t>
  </si>
  <si>
    <t>Pre-Industrial Stratosphere-Troposphere Ozone Concentrations</t>
  </si>
  <si>
    <t>piStratosphereTroposphereOzoneConcentrations</t>
  </si>
  <si>
    <t>piSolarIrradiance</t>
  </si>
  <si>
    <t>piProtonForcing</t>
  </si>
  <si>
    <t>piElectronForcing</t>
  </si>
  <si>
    <t>Pre-Industrial Solar Particle Forcing</t>
  </si>
  <si>
    <t>piSolarParticleForcing</t>
  </si>
  <si>
    <t>Solar forcing, Pre-Industrial, pi, Particle forcing, proton forcing, electron forcing, cosmic ray ionisation</t>
  </si>
  <si>
    <t>The pre-industrial solar forcing is constructed of time-averaged historical data corresponding to 1850-1873 (solar cycle 9+10) mean conditions</t>
  </si>
  <si>
    <t>Combinations of CMIP6 historical, histNat and histGHG will allow the attribution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</si>
  <si>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Combinations of CMIP6 historical, histNat and histGHG will allow the attribution of observed climate changes to contributions from GHG, other anthropogenic factors and natural forcing.</t>
  </si>
  <si>
    <t xml:space="preserve">Historical natural-only simulations resemble the historical simulations but instead are forced with only solar and volcanic forcing from the historical simulations.
Report what sets of emissions and boundary conditions are used.
</t>
  </si>
  <si>
    <t xml:space="preserve">Historical greenhouse-gas only simulations resemble the historical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</si>
  <si>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historical simulations but instead are forced by changes in anthropogenic aerosol forcing only (sulfate, black carbon, organic carbon, ammonia, NOx and VOCs). 
Report what sets of emissions and boundary conditions are used.</t>
  </si>
  <si>
    <t xml:space="preserve">Historical aerosol-only simulations resemble the historical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</si>
  <si>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For use with DAMIP hist-all-nat2 (histAllestNAT2) simulations. Understand uncertainty in natural forcing in the detection and attribution of climate change.</t>
  </si>
  <si>
    <t>Historical Anthropogenic Aerosol</t>
  </si>
  <si>
    <t>Historical anthropogenic aerosol forcing</t>
  </si>
  <si>
    <t>histAnthropAer</t>
  </si>
  <si>
    <t>DAMIP, historical, anthropogenic aerosol</t>
  </si>
  <si>
    <t>Historical anthropogenic aerosol forcing.</t>
  </si>
  <si>
    <t>For CMIP6 experiments.</t>
  </si>
  <si>
    <t>Present day (2014) solar forcing. The standard solar forcing dataset recommended for usage is the solar reference scenario dataset. Includes total solar irradiance, F10.7 cm solar radio flux, and spectral solar irradiance for 10-100000 nm range.</t>
  </si>
  <si>
    <t>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</si>
  <si>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2014 GHG pi CH4</t>
  </si>
  <si>
    <t>2014 GHG pi N2O</t>
  </si>
  <si>
    <t>2014 GHG pi CO2</t>
  </si>
  <si>
    <t>2014 GHG pi HFC</t>
  </si>
  <si>
    <t>2014 GHG pi O3</t>
  </si>
  <si>
    <t>2014 Anthropogenic GHG</t>
  </si>
  <si>
    <t>2014 Anthropogenic Land Use</t>
  </si>
  <si>
    <t>2014 Anthropogenic Aerosols</t>
  </si>
  <si>
    <t>RFMIP 2014 Aerosols</t>
  </si>
  <si>
    <t>2014 O3x2</t>
  </si>
  <si>
    <t>2014 O3x0.1</t>
  </si>
  <si>
    <t>2014 AerPrex2</t>
  </si>
  <si>
    <t>2014 AerPrex0.1</t>
  </si>
  <si>
    <t>2014 Anthropogenic Aerosol Precursors</t>
  </si>
  <si>
    <t>2014 Anthropogenic O3</t>
  </si>
  <si>
    <t>2014 Aerosols</t>
  </si>
  <si>
    <t>2014 Aerosol Precursors</t>
  </si>
  <si>
    <t>2014 O3</t>
  </si>
  <si>
    <t>2014 Land Use</t>
  </si>
  <si>
    <t>2014 Aerosolsx0.1</t>
  </si>
  <si>
    <t>2014 Aerosolsx2</t>
  </si>
  <si>
    <t>2014 greenhouse gas concentrations with pre-industrial methane</t>
  </si>
  <si>
    <t>2014 greenhouse gas concentrations with pre-industrial nitrous oxide</t>
  </si>
  <si>
    <t>2014 greenhouse gas concentrations with pre-industrial HFC</t>
  </si>
  <si>
    <t>2014 greenhouse gas concentrations with pre-industrial ozone</t>
  </si>
  <si>
    <t>2014 anthropogenic greenhouse gas concentrations</t>
  </si>
  <si>
    <t>2014 anthropogenic land use</t>
  </si>
  <si>
    <t>2014 anthropogenic aerosol concentrations / emissions</t>
  </si>
  <si>
    <t>2014 anthropogenic aerosol precursor concentrations /  emissions</t>
  </si>
  <si>
    <t>2014 anthropogenic ozone</t>
  </si>
  <si>
    <t>2014 aerosols</t>
  </si>
  <si>
    <t>2014 aerosol precursors</t>
  </si>
  <si>
    <t>2014 ozone</t>
  </si>
  <si>
    <t>2014 land use</t>
  </si>
  <si>
    <t>2014 aerosols x 0.1</t>
  </si>
  <si>
    <t>2014 aerosols x 2</t>
  </si>
  <si>
    <t>2014 aerosol precursors x 0.1</t>
  </si>
  <si>
    <t>2014 aerosol precursors x 2</t>
  </si>
  <si>
    <t>2014 ozone x 0.1</t>
  </si>
  <si>
    <t>2014 ozone x 2</t>
  </si>
  <si>
    <t>2014O3x2</t>
  </si>
  <si>
    <t>2014GHGpiCH4</t>
  </si>
  <si>
    <t>2014GHGpiN2O</t>
  </si>
  <si>
    <t>2014GHGpiCO2</t>
  </si>
  <si>
    <t>2014GHGpiHFC</t>
  </si>
  <si>
    <t>2014GHGpiO3</t>
  </si>
  <si>
    <t>2014AnthropGHG</t>
  </si>
  <si>
    <t>2014AnthropLandUse</t>
  </si>
  <si>
    <t>2014AnthropAerosol</t>
  </si>
  <si>
    <t>2014AnthropAerPre</t>
  </si>
  <si>
    <t>2014AnthropO3</t>
  </si>
  <si>
    <t>2014Aerosols</t>
  </si>
  <si>
    <t>2014AerPre</t>
  </si>
  <si>
    <t>2014O3</t>
  </si>
  <si>
    <t>2014LU</t>
  </si>
  <si>
    <t>2014Aerosolsx0.1</t>
  </si>
  <si>
    <t>2014Aerosolsx2</t>
  </si>
  <si>
    <t>2014AerPrex0.1</t>
  </si>
  <si>
    <t>2014AerPrex2</t>
  </si>
  <si>
    <t>2014O3x0.1</t>
  </si>
  <si>
    <t>2014, ozone, O3, x2</t>
  </si>
  <si>
    <t>2014, ozone, O3, x0.1</t>
  </si>
  <si>
    <t>2014, aerosol precursors, x2</t>
  </si>
  <si>
    <t>2014 greenhouse gas, 2015 GHG, pre-industrial CH4, pi CH4, pre-industrial methane</t>
  </si>
  <si>
    <t>2014 greenhouse gas, 2015 GHG, pre-industrial N2O, pi N2O, pre-industrial nitrous oxide</t>
  </si>
  <si>
    <t>2014 greenhouse gas, 2015 GHG, pre-industrial CO2, pi CO2, pre-industrial carbon dioxide</t>
  </si>
  <si>
    <t>2014 greenhouse gas, 2015 GHG, pre-industrial HFC, pi HFC, pre-industrial hydrofluorocarbons</t>
  </si>
  <si>
    <t>2014 greenhouse gas, 2015 GHG, pre-industrial O3, pi O3, pre-industrial ozone</t>
  </si>
  <si>
    <t>2014, anthropogenic, GHG, greenhouse gas</t>
  </si>
  <si>
    <t>2014, anthropogenic, Land Use, LU</t>
  </si>
  <si>
    <t>2014, anthropogenic, aerosol,</t>
  </si>
  <si>
    <t>2014, anthropogenic, aerosol precursor</t>
  </si>
  <si>
    <t>2014, antrhopogenic, ozone, O3</t>
  </si>
  <si>
    <t>2014, aerosols</t>
  </si>
  <si>
    <t>2014, areosol precursors</t>
  </si>
  <si>
    <t>2014, ozone, O3</t>
  </si>
  <si>
    <t>2014, land use, LU</t>
  </si>
  <si>
    <t>2014, aerosols, x0.1</t>
  </si>
  <si>
    <t>2014, aerosols, x2</t>
  </si>
  <si>
    <t>2014, aerosol precursors, x0.1</t>
  </si>
  <si>
    <t>Impose present day (2014) ozone concentrations scaled by 2.</t>
  </si>
  <si>
    <t>Impose present day (2014) ozone concentrations scaled by 0.1.</t>
  </si>
  <si>
    <t>Impose present day (2014) greenhouse gas concentrations with methane (CH4) set to it's pre-industrial value.</t>
  </si>
  <si>
    <t>Impose present day (2014) greenhouse gas concentrations with nitrous oxide (N2O) set to it's pre-industrial value.</t>
  </si>
  <si>
    <t>Impose present day (2014) greenhouse gas concentrations with carbon dioxide (CO2) set to it's pre-industrial value.</t>
  </si>
  <si>
    <t>Impose present day (2014) greenhouse gas concentrations with hydrofluorocarbons (HFCs) set to pre-industrial values.</t>
  </si>
  <si>
    <t>Impose present day (2014) greenhouse gas concentrations with ozone (O3) set to it's pre-industrial value.</t>
  </si>
  <si>
    <t>Impose present day (2014) anthropogenic greenhouse gas concentrations.</t>
  </si>
  <si>
    <t>Impose present day (2014) anthropogenic land use.</t>
  </si>
  <si>
    <t>Impose present day (2014) anthropogenic aerosol concentrations / emissions.</t>
  </si>
  <si>
    <t>Impose present day (2014) anthropogenic aerosol precursor concentrations / emissions.</t>
  </si>
  <si>
    <t>Impose present day (2014) anthropogenic ozone.</t>
  </si>
  <si>
    <t>Impose present day (2014) aerosol concentrations.</t>
  </si>
  <si>
    <t>Impose present day (2014) aerosol precursors.</t>
  </si>
  <si>
    <t>Impose present day (2014) ozone.</t>
  </si>
  <si>
    <t xml:space="preserve">Impose present day (2014) land use (surface albedo/roughness, transpiration). </t>
  </si>
  <si>
    <t>Impose present day (2014) aerosol concentration scaled by 0.1.</t>
  </si>
  <si>
    <t>Impose present day (2014) aerosol concentrations scaled by 2.</t>
  </si>
  <si>
    <t>Impose present day (2014) aerosol precursors scaled by 0.1.</t>
  </si>
  <si>
    <t>Impose present day (2014) aerosol precursors scaled by 2.</t>
  </si>
  <si>
    <t>2014 Anthropogenic Forcing</t>
  </si>
  <si>
    <t>2014 Anthropogenic Forcing Specified Aerosols</t>
  </si>
  <si>
    <t>2014 anthropogenic forcing agents with specified aerosol</t>
  </si>
  <si>
    <t>2014 anthropogenic forcing agents</t>
  </si>
  <si>
    <t>2014anthropForcing</t>
  </si>
  <si>
    <t>2014anthropForcingSpecAer</t>
  </si>
  <si>
    <t>anthropogenic forcing, 2014</t>
  </si>
  <si>
    <t>anthropogenic forcing, 2014, specified aerosol properties</t>
  </si>
  <si>
    <t>2014 GHG</t>
  </si>
  <si>
    <t>2014 Water Vapour</t>
  </si>
  <si>
    <t>2014 GHG no CO2</t>
  </si>
  <si>
    <t>2014 greenhouse gas concentrations without CO2</t>
  </si>
  <si>
    <t>2014 water vapour concentrations</t>
  </si>
  <si>
    <t>2014 greenhouse gas concentrations</t>
  </si>
  <si>
    <t>2014, ghg, concentrations, greenhouse gas</t>
  </si>
  <si>
    <t>2014, water vapour, H2O, concentrations</t>
  </si>
  <si>
    <t>2014, ghg, no CO2, no carbon dioxide, concentrations, greenhouse gas</t>
  </si>
  <si>
    <t>2014, present day, plus 4K, profiles, temperature, humidity, atmospheric state, radiation model</t>
  </si>
  <si>
    <t>2014, present day, plus 4K, surface properties, radiation model</t>
  </si>
  <si>
    <t>Impose present-day (2014) concentrations of greenhouse gases but with no Carbon Dioxide (CO2).</t>
  </si>
  <si>
    <t>Specified surface properties for present day (2014).</t>
  </si>
  <si>
    <t>Specified atmospheric states (vertical distribution of temperature and humidity) over many profiles for present day (2014).</t>
  </si>
  <si>
    <t>Impose present-day (2014) concentrations of water vapour.</t>
  </si>
  <si>
    <t>Impose present-day (2014) concentrations of greenhouse gases.</t>
  </si>
  <si>
    <t>Present-day (2014) greenhouse gas forcing.</t>
  </si>
  <si>
    <t>Present-day (2014) water vapour forcing.</t>
  </si>
  <si>
    <t>Present-day (2014) greenhouse gas forcing, no CO2.</t>
  </si>
  <si>
    <t>An uncoupled (atmosphere and land) experiment with interactive vegetation in which sea surface temperatures (SST) and sea ice concentrations (SIC) are fixed at model-specific pre-industrial control climatology. Anthropogenic forcing agents are specified at present day 2014 values. Aerosols are specified by RFMIP. Run for 30 years.</t>
  </si>
  <si>
    <t xml:space="preserve">Updated pre-industrial intitialisation ensemble requirement.  Updated specifications for solar forcing for all experiments that require solar forcing specification.  Updated present-day from 2015 to 2014 for RFMIP experiments, for consistency with GMD publication. </t>
  </si>
  <si>
    <t>29th March 2017</t>
  </si>
  <si>
    <t xml:space="preserve">Present day (2014)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</si>
  <si>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Present Day 2014 Cosmic Ray Forcing</t>
  </si>
  <si>
    <t>Present Day 2014 Electron Forcing</t>
  </si>
  <si>
    <t>Present Day 2014 Proton Forcing</t>
  </si>
  <si>
    <t>Present Day 2014 Solar Irradiance Forcing</t>
  </si>
  <si>
    <t>PD2014SolarIrradiance</t>
  </si>
  <si>
    <t>PD2014CosmicRayForcing</t>
  </si>
  <si>
    <t>PD2014ElectronForcing</t>
  </si>
  <si>
    <t>PD2014ProtonForcing</t>
  </si>
  <si>
    <t>Solar Forcing, 2014, present day, PD, Solar, Spectral Irradiance, SSI, TSI</t>
  </si>
  <si>
    <t>Solar Forcing, 2014, present day, PD, Cosmic Ray, Forcing, Solar</t>
  </si>
  <si>
    <t>Solar Forcing, 2014, present day, PD, Solar, Electron, Forcing</t>
  </si>
  <si>
    <t>Solar Forcing, 2014, present day, PD, Solar, Proton, Forcing</t>
  </si>
  <si>
    <t xml:space="preserve">Present Day 2014 Solar Particle Forcing </t>
  </si>
  <si>
    <t>Present Day 2014 Solar Particle Forcing</t>
  </si>
  <si>
    <t>PD2014SolarParticleForcing</t>
  </si>
  <si>
    <t>Solar forcing, 2014, present day, Particle forcing, proton forcing, electron forcing, cosmic ray ionisation</t>
  </si>
  <si>
    <t>Toohey, M., B. Stevens, H. Schmidt, C.  Timmreck (2016),  Easy Volcanic Aerosol (EVA v1.0): an idealized forcing generator for climate simulations, Geosci. Model Dev., 9, 4049-4070</t>
  </si>
  <si>
    <t>Easy Volcanic Aerosol (EVA v1.0): an idealized forcing generator for climate simulations</t>
  </si>
  <si>
    <t>http://www.geosci-model-dev.net/9/4049/2016/</t>
  </si>
  <si>
    <t>Stratospheric sulfate aerosols from volcanic eruptions have a significant impact on the Earth's climate. To include the effects of volcanic eruptions in climate model simulations, the Easy Volcanic Aerosol (EVA) forcing generator provides stratospheric aerosol optical properties as a function of time, latitude, height, and wavelength for a given input list of volcanic eruption attributes. EVA is based on a parameterized three-box model of stratospheric transport and simple scaling relationships used to derive mid-visible (550 nm) aerosol optical depth and aerosol effective radius from stratospheric sulfate mass. Precalculated look-up tables computed from Mie theory are used to produce wavelength-dependent aerosol extinction, single scattering albedo, and scattering asymmetry factor values. The structural form of EVA and the tuning of its parameters are chosen to produce best agreement with the satellite-based reconstruction of stratospheric aerosol properties following the 1991 Pinatubo eruption, and with prior millennial-timescale forcing reconstructions, including the 1815 eruption of Tambora. EVA can be used to produce volcanic forcing for climate models which is based on recent observations and physical understanding but internally self-consistent over any timescale of choice. In addition, EVA is constructed so as to allow for easy modification of different aspects of aerosol properties, in order to be used in model experiments to help advance understanding of what aspects of the volcanic aerosol are important for the climate system.</t>
  </si>
  <si>
    <t>VolMIP requires that the same volcanic forcing input data in terms of aerosol optical properties is used across the different participating models. For eruptions that occurred before the satellite periods, we must rely on reconstructions to generate such forcing. The Easy Volcanic Aerosol module allows the generation of stratospheric volcanic aerosol forcing (AOD and Reff) fields from estimates of stratospheric sulfate mass. It also allows the generation of model-specific fields and was therefore chosen as a reference tool to generate forcing input data for the volc-long and volc-cluster experiments of VolMIP.</t>
  </si>
  <si>
    <t>This paper describes the stratospheric aerosol data set to be used in the volc-pinatubo experiments of VolMIP.</t>
  </si>
  <si>
    <t>This paper describes the volcanological dataset used to define the SO2 emissions to generate, using the EVA module, the volcanic forcing input data for the volc-long and volc-cluster experiments of VolMIP.</t>
  </si>
  <si>
    <t>10.1594/WDCC/eVolv2k_v1</t>
  </si>
  <si>
    <t>Dataset used as input to the EVA module for the volc-long and volc-cluster experiments</t>
  </si>
  <si>
    <t>Toohey, M., and M. Sigl (2016), Ice core inferred volcanic stratospheric sulfur injection from 500 BCE to 1900 CE. World Data Center for Climate (WDCC) at DKRZ.</t>
  </si>
  <si>
    <t>Ice core inferred volcanic stratospheric sulfur injection from 500 BCE to 1900 CE.</t>
  </si>
  <si>
    <t>https://doi.org/10.1594/WDCC/eVolv2k_v1</t>
  </si>
  <si>
    <t>Dataset used as input to the EVA module for the volc-long and volc-cluster experiments.</t>
  </si>
  <si>
    <t xml:space="preserve">This dataset contains ice core-based estimates of volcanic stratospheric sulfur injections covering the years 500 BCE to 1900 CE. Ice core-derived volcanic sulfate deposition composites for Antarctica (Sigl et al., 2014) and Greenland (Sigl et al., 2015) are scaled to volcanic stratospheric sulfur injection based on a method similar to that of Gao et al., (2007).  [Sigl, M., Winstrup, M., McConnell, J. R., Welten, K. C., Plunkett, G., Ludlow, F., Büntgen, U., Caffee, M., Chellman, N., Dahl-Jensen, D., Fischer, H., Kipfstuhl, S., Kostick, C., Maselli, O. J., Mekhaldi, F., Mulvaney, R., Muscheler, R., Pasteris, D. R., Pilcher, J. R., Salzer, M., Schüpbach, S., Steffensen, J. P., Vinther, B. M. and Woodruff, T. E.: Timing and climate forcing of volcanic eruptions for the past 2,500 years, Nature, 523, 543-549, doi:10.1038/nature14565, 2015.], [Sigl, M., McConnell, J. R., Toohey, M., Curran, M., Das, S. B., Edwards, R., Isaksson, E., Kawamura, K., Kipfstuhl, S., Krüger, K., Layman, L., Maselli, O. J., Motizuki, Y., Motoyama, H., Pasteris, D. R. and Severi, M.: Insights from Antarctica on volcanic forcing during the Common Era, Nat. Clim. Chang., 4, 693-697, doi:10.1038/nclimate2293, 2014.], [Gao, C., Oman, L., Robock, A. and Stenchikov, G. L.: Atmospheric volcanic loading derived from bipolar ice cores: Accounting for the spatial distribution of volcanic deposition, J. Geophys. Res., 112(D9), doi:10.1029/2006JD007461, 2007.]. </t>
  </si>
  <si>
    <t>semantic_reasoning</t>
  </si>
  <si>
    <t>Reduced RCP70 NTCF</t>
  </si>
  <si>
    <t>Biogeochemical Coupling</t>
  </si>
  <si>
    <t>RCP45 Forcing Alternative Aerosols</t>
  </si>
  <si>
    <t>RCP Alternative Natural Forcing</t>
  </si>
  <si>
    <t>21st April 2017</t>
  </si>
  <si>
    <t>Added new citations to VolMIP and added new columns to the "references" section of the "project" tab.  The project references now take up columns M-T inclusive.  Added new "semantic_reasoning" column Q to the "requirement" tab, to indicate when forcing constraints have been grouped for a purpose and not just for convenience.</t>
  </si>
  <si>
    <t>piSSTclim-NOx, RFDOCnox, piSST-Nox</t>
  </si>
  <si>
    <t>piClim-NOx</t>
  </si>
  <si>
    <t>piClim-2xNOx</t>
  </si>
  <si>
    <t>FDBCKnox, piSST-2xNOx</t>
  </si>
  <si>
    <t>2nd April 2017</t>
  </si>
  <si>
    <t>AerChemMIP, Tier 1, piControl perturbation, 1850 SST, 1850 WMGHG, 2014 aerosol</t>
  </si>
  <si>
    <t>AerChemMIP, Tier 1, piControl perturbation,  1850 SST, 1850 WMGHG, 2014 methane</t>
  </si>
  <si>
    <t>AerChemMIP, Tier 1, piControl perturbation, 1850 SST, 1850 WMGHG, 2014 HC, 2014 ODS</t>
  </si>
  <si>
    <t>AerChemMIP, Tier 2, scenario, SSP3, RCP7.0, reduced NTCF, RCP7.0 aerosol precursors, no NOx, atmosphere only</t>
  </si>
  <si>
    <t>AerChemMIP, Tier 2, scenario, SSP3, RCP7.0, reduced NTCF, RCP7.0 reduced black carbon, atmosphere only</t>
  </si>
  <si>
    <t>AerChemMIP, Tier 2, scenario, SSP3, RCP7.0, reduced NTCF, RCP7.0 tropospheric ozone precursors, no methane, atmosphere only</t>
  </si>
  <si>
    <t>Corrected case for piClim-NOx and piClim-2xNOx experiments.  Changed the tier from 2 to 1 for piClim-CH4, piClim-HC and piClim-aer. Changed the tier from 1 to 2 for ssp370SST-lowAer, ssp370SST-lowBC and ssp370SST-lowO3.</t>
  </si>
  <si>
    <t>Forest and savannah fires are significant sources of smoke and gaseous pollutants. They produce large quantities of unburnt and pytolised organic compounds, methyl chloride, carbon monoxide and nitrogen oxides.</t>
  </si>
  <si>
    <t>dcppA-historical, A2.2, A3.2, DCPP-A2, DcppA2, A2, hindcast-control</t>
  </si>
  <si>
    <t>dcppC-amv-plus, C1.2, DcppC1.2, DcppC1.6, C1.6</t>
  </si>
  <si>
    <t>dcppC-amv-pos</t>
  </si>
  <si>
    <t>dcppC-amv-minus, C1.3, DcppC1.3, DcppC1.7, C1.7</t>
  </si>
  <si>
    <t>dcppC-amv-neg</t>
  </si>
  <si>
    <t>dcppC-ipv-pos</t>
  </si>
  <si>
    <t>dcppC-ipv-minus, C1.6</t>
  </si>
  <si>
    <t>dcppC-ipv-neg</t>
  </si>
  <si>
    <t>dcppC-amv-extrop-plus, C1.7</t>
  </si>
  <si>
    <t>dcppC-amv-extrop-minus, C1.7</t>
  </si>
  <si>
    <t>dcppC-amv-trop-plus, C1.8</t>
  </si>
  <si>
    <t>dcppC-amv-trop-minus, C1.8</t>
  </si>
  <si>
    <t>dcppC-pac, C1.4</t>
  </si>
  <si>
    <t>dcppC-pac-control</t>
  </si>
  <si>
    <t>ssp585-bgcExt, ssp585-ext-bgc, ssp5-85extbgc, esmssp585extbgc, SSP5-8.5-BGC, esmssp585-ext</t>
  </si>
  <si>
    <t>Corrected typos in forcing constraints for open burning emissions.  Updated experiment names of the DCPP experiments. Removed dcppA-historical experiment.  Removed C4MIP experiments ssp534-over-bgcExt and ssp585-bgcExt.</t>
  </si>
  <si>
    <t>volc-pinatubo-ini, volcEq-ini, VolShort20EQini, Volshort20eqiniDcppC21</t>
  </si>
  <si>
    <t>19th May 2017</t>
  </si>
  <si>
    <t>Kennedy, J. J., N. A. Rayner, H. A. Titchner, S. C. Millington, M. Saunby, R. O. Smith: The Met Office Hadley Centre Sea Ice and Sea-Surface Temperature data set, version 2.2.0.0, in prep.</t>
  </si>
  <si>
    <t>The Met Office Hadley Centre Sea Ice and Sea-Surface Temperature data set, version 2.2.0.0</t>
  </si>
  <si>
    <t xml:space="preserve">The Met Office Hadley Centre's sea ice and sea surface temperature (SST) data set, HadISST, is a unique combination of daily globally-complete fields of SST and sea ice concentration on a 1/4 degree latitude-longitude grid from 1850 to date. </t>
  </si>
  <si>
    <t xml:space="preserve">Sea surface temperature (SST) data set of daily globally-complete fields of SST and sea ice concentration on a 1/4 degree latitude-longitude grid from 1850 to date. </t>
  </si>
  <si>
    <t>High Res HadISST2.2</t>
  </si>
  <si>
    <t>HighResHadISST2.2</t>
  </si>
  <si>
    <t>High resolution HadISST data version 2.2</t>
  </si>
  <si>
    <t>HadISST2.2, High Res, 0.25 degree, daily</t>
  </si>
  <si>
    <t>Force with the high resolution (0.25 degree) daily HadISST2.2  sea surface temperature (SST) and sea ice concentration (SIC) data set.</t>
  </si>
  <si>
    <t>Historical atmosphere-only simulations of the near past (1950-2014). HadISST2.2 sea surface temperature and sea ice concentrations at daily 1/4 degree resolution to be used (Kennedy et al. 2017, in prep).  For optimal comparison between models the use of plume aerosol cocentrations are recommended (rather than emissions).
At least one ensemble member at high resolution, minimum 25-50 km at mid-latitudes.
At least one ensemble member at standard model resolution as used in the DECK and historical simulations. Initial conditions from either the ERA-20C reanalysis (and then some intial spinup), or a suitably spun-up atmosphere-land initial condition reflecting 1950's conditions.</t>
  </si>
  <si>
    <t>Historical coupled ocean atmosphere simulations of the near past (1950-2014)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  Initial conditions from spin-up 1950's experiment.</t>
  </si>
  <si>
    <t>High forcing (ScenarioMIP SSP5-85) future scenario (2015-2050) coupled ocean atmosphere simulations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</si>
  <si>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(2015-2050) atmosphere only simulations at high and standard resolution, with an option to continue to 2100.
For optimal comparison between models aerosol concentrations are recommended (rather than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</si>
  <si>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 xml:space="preserve"> Control simulations to allow the evaluation of model drift.  To produce initial condidtions for hist-1950 (at the end of the spin-up period).  </t>
  </si>
  <si>
    <t>HighResMIP2.3</t>
  </si>
  <si>
    <t>HighResMIP2.4</t>
  </si>
  <si>
    <t>spinup-1950</t>
  </si>
  <si>
    <t>HighResMIP, tier 2, coupled, 1950s</t>
  </si>
  <si>
    <t>Spinup simulations to remove and evaluate initial coupled model drift</t>
  </si>
  <si>
    <t>30-50yrs</t>
  </si>
  <si>
    <t>30 years to 50 years</t>
  </si>
  <si>
    <t>Run for 30 to 50 years</t>
  </si>
  <si>
    <t>23rd May 2017</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</si>
  <si>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are recommended (rather than emissions).
Initial conditions from the spinup-1950 experiment.
At least one ensemble member at high resolution, minimum atmosphere 25-50 km at mid-latitudes and ocean resolution of 0.25 degrees, and a minimum of daily coupling between ocean and atmosphere.
At least one ensemble member at standard model resolution.  
Run for 100 years. </t>
  </si>
  <si>
    <t>https://www.ecmwf.int/en/research/climate-reanalysis/era-20c</t>
  </si>
  <si>
    <t>ERA-20C</t>
  </si>
  <si>
    <t xml:space="preserve">ERA-20C is ECMWF's first atmospheric reanalysis of the 20th century, from 1900-2010. It assimilates observations of surface pressure and surface marine winds only. </t>
  </si>
  <si>
    <t>ERA-20C is ECMWF's first atmospheric reanalysis of the 20th century.</t>
  </si>
  <si>
    <t xml:space="preserve">ERA-20C is the European Centre for Medium Range Weather Forcecasts (ECMWF)'s first atmospheric reanalysis of the 20th century, from 1900-2010.  It assimilates observations of surface pressure and surface marine winds only.  </t>
  </si>
  <si>
    <t>HighResMIP updates: Added spinup-1950 experiment. Updated forcing constraints for other HighResMIP experiments, updated references.</t>
  </si>
  <si>
    <t>AerChemMIP3.07</t>
  </si>
  <si>
    <t>pre-industrial climatological SSTs and forcing, but with 2014 ammonia emissions</t>
  </si>
  <si>
    <t>piClim-NH3</t>
  </si>
  <si>
    <t>AerChemMIP, Tier 3, piControl perturbation, 1850 SST, 1850 WMGHG, 2014 NH3</t>
  </si>
  <si>
    <t>2014NH3</t>
  </si>
  <si>
    <t xml:space="preserve">idealised </t>
  </si>
  <si>
    <t>AerChemMIP3.08</t>
  </si>
  <si>
    <t>pre-industrial climatological SSTs and forcing, but with 2014 organic carbon emissions</t>
  </si>
  <si>
    <t>piClim-OC</t>
  </si>
  <si>
    <t>2014 Organic Carbon</t>
  </si>
  <si>
    <t>Present Day 2014 Organic Carbon Emissions</t>
  </si>
  <si>
    <t>2014OC</t>
  </si>
  <si>
    <t>2014, organic carbon, OC, present day</t>
  </si>
  <si>
    <t>Impose present day (2014) emissions of organic carbon (OC).</t>
  </si>
  <si>
    <t>Impose present day (2014) emissions of ammonia (NH3).</t>
  </si>
  <si>
    <t>2014, ammonia, NH3, present day</t>
  </si>
  <si>
    <t>Present Day 2014 Ammonia Emissions</t>
  </si>
  <si>
    <t>2014 Ammonia</t>
  </si>
  <si>
    <t>1850 Emissions of Aerosol Precursors Excluding Ammonia</t>
  </si>
  <si>
    <t>1850 Emissions of Aerosols Excluding Organic Carbon</t>
  </si>
  <si>
    <t>1850 Emissions of Aerosol Precursors Excluding Organic Carbon</t>
  </si>
  <si>
    <t>pre-industrial, 1850, aerosol precursor emissions, NTCF, exclude OC, exclude organic carbon</t>
  </si>
  <si>
    <t>Impose pre-industrial (1850) emissions of aerosol precursors excluding organic carbon (OC).</t>
  </si>
  <si>
    <t>Impose pre-industrial (1850) emissions of aerosols excluding organic carbon (OC).</t>
  </si>
  <si>
    <t>Impose pre-industrial (1850) emissions of aerosol precursors excluding ammonia (NH3).</t>
  </si>
  <si>
    <t>Near Term Climate Forcers (NTCF): aerosols and aerosol precursors.</t>
  </si>
  <si>
    <t>AerChemMIP3.09</t>
  </si>
  <si>
    <t>pre-industrial climatological SSTs and forcing, but with 2014 SO2 emissions</t>
  </si>
  <si>
    <t>piClim-SO2</t>
  </si>
  <si>
    <t>AerChemMIP, Tier 3, piControl perturbation, 1850 SST, 1850 WMGHG, 2014 SO2, 2014 Sulfur Dioxide</t>
  </si>
  <si>
    <t>AerChemMIP, Tier 3, piControl perturbation, 1850 SST, 1850 WMGHG, 2014 Organic Carbon, 2014 OC</t>
  </si>
  <si>
    <t>2014 SO2</t>
  </si>
  <si>
    <t>Present Day 2014 SO2 Emissions</t>
  </si>
  <si>
    <t>2014SO2</t>
  </si>
  <si>
    <t>2014, sulfur dioxide, SO2, present day</t>
  </si>
  <si>
    <t>Impose present day (2014) emissions of sulfur dioxide (SO2).</t>
  </si>
  <si>
    <t>1850 Emissions of Aerosol Precursors Excluding SO2</t>
  </si>
  <si>
    <t>Impose pre-industrial (1850) emissions of aerosol precursors excluding sulfur dioxide (SO2).</t>
  </si>
  <si>
    <t xml:space="preserve">1850 non-OC Aerosol Emissions </t>
  </si>
  <si>
    <t xml:space="preserve">1850 non-OC Aerosol Precursor Emissions </t>
  </si>
  <si>
    <t xml:space="preserve">1850 non-SO2 Aerosol Precursor Emissions </t>
  </si>
  <si>
    <t>1850nonOCAer</t>
  </si>
  <si>
    <t xml:space="preserve">1850 non-NH3 Aerosol Precursor Emissions </t>
  </si>
  <si>
    <t>1850nonNH3Aer</t>
  </si>
  <si>
    <t>pre-industrial, 1850, aerosol precursor emissions, NTCF, non-NH3, exclude NH3, exclude ammonia</t>
  </si>
  <si>
    <t>pre-industrial, 1850, aerosol precursor emissions, NTCF, non-OC, exclude organic carbon, exclude OC</t>
  </si>
  <si>
    <t>1850nonOCAerPre</t>
  </si>
  <si>
    <t>1850nonSO2AerPre</t>
  </si>
  <si>
    <t>pre-industrial, 1850, aerosol precursor emissions, NTCF, non-SO2, exclude SO2, exclude sulfur dioxide</t>
  </si>
  <si>
    <t>20th June 2017</t>
  </si>
  <si>
    <t>http://www.metoffice.gov.uk/hadobs/hadisst2/</t>
  </si>
  <si>
    <t>Hadley Centre Sea Ice and Sea Surface Temperature data set (HadISST.2)</t>
  </si>
  <si>
    <t>The Met Office Hadley Centre's sea ice and sea surface temperature (SST) data set, HadISST, is a unique combination of monthly globally-complete fields of SST and sea ice concentration on a 1 degree latitude-longitude grid from 1850 to date. The latest versions replace the previous version (HadISST1), and the Global sea Ice and Sea Surface Temperature (GISST) data sets.</t>
  </si>
  <si>
    <t>Fixed SST ERF simulation. Use pre-industrial climatological average SST and sea-ice distributions. Apply pre-industrial concentrations of WMGHG (well mixed greenhouse gases), pre-industrial emissions of aersols and aerosol precursors, present day (2014) emissions of sulfur dioxide (SO2).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</si>
  <si>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organic carbon (OC).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</si>
  <si>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ammonia (NH3). This is a timeslice experiment of 30 years total. Pre-Industrial ozone climatology should be used for models that don’t model the ozone interactively.</t>
  </si>
  <si>
    <t>AerChemMIP updates: Added piClim-NH3, piClim-OC and piClim-SO2 experiments. Re-ordered forcing constraints so that those mentioned in the description appear first.</t>
  </si>
  <si>
    <t>Forcing constraint HighResHadISST2.2 updated data link to N/A as the dataset paper is still in preparation.  Updated piClim-NH3, piClim-OC and piClim-SO2 experiments following feedback from AerChemMIP.</t>
  </si>
  <si>
    <t>24th July 2017</t>
  </si>
  <si>
    <t>highresSST-smoothed</t>
  </si>
  <si>
    <t>highresSST-LAI</t>
  </si>
  <si>
    <t>highresSST-4xCO2</t>
  </si>
  <si>
    <t>highresSST-p4K</t>
  </si>
  <si>
    <t>HighResMIP3.2</t>
  </si>
  <si>
    <t>HighResMIP3.3</t>
  </si>
  <si>
    <t>HighResMIP3.4</t>
  </si>
  <si>
    <t>HighResMIP3.5</t>
  </si>
  <si>
    <t>highresSST-present SST with 4xCO2 concentrations</t>
  </si>
  <si>
    <t>common LAI dataset within the highresSST-present experiment</t>
  </si>
  <si>
    <t>uniform 4K warmin of highresSST-present SST</t>
  </si>
  <si>
    <t>smoothed SST version of highresSST-present</t>
  </si>
  <si>
    <t>HighResMIP, Tier 3</t>
  </si>
  <si>
    <t>To understand regional climate responses to CO2 forcing. To investigate the impact of model resolution. To evaluate feedbacks, effective radiative forcing and rapid tropospheric adjustments.</t>
  </si>
  <si>
    <t>To investigate the impact of model resolution. To evaluate feedbacks, effective radiative forcing and rapid tropospheric adjustments.</t>
  </si>
  <si>
    <t>highresSST-4co2</t>
  </si>
  <si>
    <t>HighResHadISST2.2-p4k</t>
  </si>
  <si>
    <t>HadISST2.2, High Res, 0.25 degree, daily, plus 4K, plus uniform 4K</t>
  </si>
  <si>
    <t>Force with the high resolution (0.25 degree) daily HadISST2.2  sea surface temperature (SST) plus uniform 4K and daily HadISST2.2 sea ice concentration (SIC) data set.</t>
  </si>
  <si>
    <t>High Res HadISST2.2 Plus Uniform 4K</t>
  </si>
  <si>
    <t>To investigate the impact of SST variability on large-scale atmospheric circulation. To evaluate the impact of using a smoothed SST and sea-ice forcing dataset. 
To disect the effect of mesoscale air-sea coupling.</t>
  </si>
  <si>
    <t>10.1038/srep17785</t>
  </si>
  <si>
    <t>Distant Influence of Kuroshio Eddies on North Pacific Weather Patterns?</t>
  </si>
  <si>
    <t>https://www.nature.com/articles/srep17785</t>
  </si>
  <si>
    <t>Chelton, D. B. and S.-P. Xie (2010), Coupled ocean-atmosphere interaction at oceanic mesoscales, Oceanography, 23, 52-69</t>
  </si>
  <si>
    <t>10.5670/oceanog.2010.05</t>
  </si>
  <si>
    <t>Coupled ocean-atmosphere interaction at oceanic mesoscales</t>
  </si>
  <si>
    <t>http://dx.doi.org/10.5670/oceanog.2010.05</t>
  </si>
  <si>
    <t>Satellite observations have revealed a remarkably strong positive correlation between sea surface temperature (SST) and surface winds on oceanic mesoscales of 10–1000 km. Although SST influence on the atmosphere had previously been identified from several in situ observational studies, its widespread existence in regions of strong SST gradients throughout the world’s ocean and the detailed structure of the surface wind response to SST have only become evident over the past decade from simultaneous satellite measurements of SST and surface winds. This has stimulated considerable scientific interest in the implications of this air-sea interaction to large-scale and mesoscale circulation of the atmosphere and ocean. Convergence and divergence of surface winds in regions of spatially varying SST generate vertical motion that can penetrate deep into the atmosphere. Spatial variability of the SST field also results in a curl of the wind stress and associated upwelling and downwelling that feeds back on the ocean and alters SST itself. Significant progress has been made toward understanding the two-way coupling between the ocean and atmosphere but many exciting research opportunities remain. In addition to regional and global modeling, future research on coupled ocean-atmosphere interaction will continue to be guided by satellite observations. In particular, high-resolution measurements in the vicinity of narrow, intense SST fronts and immediately adjacent to land provided by the next-generation scatterometer will open up new areas of research that cannot be addressed from presently available data sets.</t>
  </si>
  <si>
    <t>The influence of sea surface temperature (SST) on surface winds. The ubiquity of the covariability between mesoscale features in the SST field and surface winds in regions of strong SST fronts throughout the world's oceans.</t>
  </si>
  <si>
    <t>HighResMIP, Tier 3, HighRes SST plus uniform 4K</t>
  </si>
  <si>
    <t>HighResMIP, Tier 3, Smoothed SST</t>
  </si>
  <si>
    <t>HighResMIP, Tier 3, Quadruple CO2, 4xCO2</t>
  </si>
  <si>
    <t>Spatially low-pass filtered HadISST2.2 data</t>
  </si>
  <si>
    <t>High resolution HadISST2.2 data version 2.2 plus uniform 4K</t>
  </si>
  <si>
    <t>SmoothedHadISST2.2</t>
  </si>
  <si>
    <t>HadISST2.2, Smoothed, Spatially low-pass filtered</t>
  </si>
  <si>
    <t>Spatially Low-Pass Filtered HasISST2.2 sea surface temperature (SST) data. The SST filter should be the LOESS filter used by Ma et al. (2015) and Chelton and Xie (2010).</t>
  </si>
  <si>
    <t>Similar to the CFMIP amip-p4K experiment but with a uniform warming of 4K added to the sea surface temperatures (SSTs).  Historical atmosphere-only simulations of the near past (1979-2014). Use HadISST2.2 sea surface temperature and sea ice concentrations at daily 1/4 degree resolution with a uniform warming of 4K added to SSTs (Kennedy et al. 2017, in prep).  Run the experiment parallel to highresSST-present.
At least one ensemble member at high resolution, minimum 25-50 km at mid-latitudes. Initial conditions from the highresSST-present experiment.</t>
  </si>
  <si>
    <t xml:space="preserve">To investigate the impact of using a common leaf area index (LAI) dataset.  To reduce the potential uncertainties due to inconsistent LAI inputs. </t>
  </si>
  <si>
    <t>land surface present day forcing with LAI3g leaf area index data</t>
  </si>
  <si>
    <t>presentDayLandSurfaceForcingLAI3g</t>
  </si>
  <si>
    <t>Land surface properties will use a common of leaf area index dataset (LAI3g) at 1/4 degree resolution provided by HighResMIP. No dynamic vegetation and a constant land use/land cover consistent with the present-day period, centered around 2000.</t>
  </si>
  <si>
    <t>HighresMIP, present day, land surface properties, LAI3g leaf area index</t>
  </si>
  <si>
    <t>Present Day Land Surface Forcing with LAI3g LAI</t>
  </si>
  <si>
    <t xml:space="preserve">Global data sets of vegetation leaf area index (LAI) 3g and fraction of photosynthetically active radiation (FPAR) 3g derived from global inventory modeling and mapping studies (GIMMS) normalized difference vegetation index (NDVI3g) for the period 1981 to 2011 </t>
  </si>
  <si>
    <t>Long-term global data sets of vegetation Leaf Area Index (LAI) and Fraction of Photosynthetically Active Radiation absorbed by vegetation (FPAR) are critical to monitoring global vegetation dynamics and for modeling exchanges of energy, mass and momentum between the land surface and planetary boundary layer. LAI and FPAR are also state variables in hydrological, ecological, biogeochemical and crop-yield models. The generation, evaluation and an example case study documenting the utility of 30-year long data sets of LAI and FPAR are described in this article. A neural network algorithm was first developed between the new improved third generation Global Inventory Modeling and Mapping Studies (GIMMS) Normalized Difference Vegetation Index (NDVI3g) and best-quality Terra Moderate Resolution Imaging Spectroradiometer (MODIS) LAI and FPAR products for the overlapping period 2000–2009. The trained neural network algorithm was then used to generate corresponding LAI3g and FPAR3g data sets with the following attributes: 15-day temporal frequency, 1/12 degree spatial resolution and temporal span of July 1981 to December 2011. The quality of these data sets for scientific research in other disciplines was assessed through (a) comparisons with field measurements scaled to the spatial resolution of the data products, (b) comparisons with broadly-used existing alternate satellite data-based products, (c) comparisons to plant growth limiting climatic variables in the northern latitudes and tropical regions, and (d) correlations of dominant modes of interannual variability with large-scale circulation anomalies such as the EI Niño-Southern Oscillation and Arctic Oscillation. These assessment efforts yielded results that attested to the suitability of these data sets for research use in other disciplines. The utility of these data sets is documented by comparing the seasonal profiles of LAI3g with profiles from 18 state-of-the-art Earth System Models: the models consistently overestimated the satellite-based estimates of leaf area and simulated delayed peak seasonal values in the northern latitudes, a result that is consistent with previous evaluations of similar models with ground-based data. The LAI3g and FPAR3g data sets can be obtained freely from the NASA Earth Exchange (NEX) website.</t>
  </si>
  <si>
    <t xml:space="preserve">Long-term global data sets of vegetation Leaf Area Index (LAI) and Fraction of Photosynthetically Active Radiation absorbed by vegetation (FPAR). </t>
  </si>
  <si>
    <t>http://www.mdpi.com/2072-4292/5/2/927</t>
  </si>
  <si>
    <t>Added targeted additional experiments to HighResMIP: highresSST-4xCO2, highresSST-LAI, highresSST-p4K, highresSST-smoothed</t>
  </si>
  <si>
    <t>1st August 2017</t>
  </si>
  <si>
    <t>Similar to the CFMIP amip-4xCO2 experiment but with CO2 concentations quadrupled. Historical atmosphere-only simulations of the near past (1979-2014).  HadISST2.2 sea surface temperature and sea ice concentrations at daily 1/4 degree resolution to be used (Kennedy et al. 2017, in prep). The CO2 concentration seen by the radiation scheme is quadrupled with respect to the CMIP6 amip experiment. If the carbon cycle remains active, it should continue to "see" highresSST-present CO2 concentrations.  For optimal comparison between models the use of plume aerosol cocentrations are recommended (rather than emissions).
At least one ensemble member at high resolution, minimum 25-50 km at mid-latitudes. Initial conditions from the highresSST-present experiment.</t>
  </si>
  <si>
    <t>Similar to the HighResMIP highresSST-present experiment but using an common LAI dataset across models.  Historical atmosphere-only simulations of the near past (1979-2014).  HadISST2.2 sea surface temperature and sea ice concentrations at daily 1/4 degree resolution to be used (Kennedy et al. 2017, in prep).  Land surface forcing to use a common 1/4 degree resolution mean LAI3g dataset provided by HighResMIP.
At least one ensemble member at high resolution, minimum 25-50 km at mid-latitudes. Initial conditions from the highresSST-present experiment.</t>
  </si>
  <si>
    <t>Smoothed HadISST2.2</t>
  </si>
  <si>
    <t>24th November 2017</t>
  </si>
  <si>
    <t>Updated analysis for forcing constraint usage plot. Gave unused forcing constraints negative indices for scope.</t>
  </si>
  <si>
    <t>dcppC-amv-ExTrop-pos</t>
  </si>
  <si>
    <t>dcppC-amv-ExTrop-neg</t>
  </si>
  <si>
    <t>dcppC-amv-Trop-pos</t>
  </si>
  <si>
    <t>dcppC-amv-Trop-neg</t>
  </si>
  <si>
    <t>land-noShiftCultivate</t>
  </si>
  <si>
    <t>ssp119</t>
  </si>
  <si>
    <t>low-end scenario reaching 1.9 W m-2, based on SSP1</t>
  </si>
  <si>
    <t>sspXY, SSPx-y</t>
  </si>
  <si>
    <t xml:space="preserve">SSP-based RCP scenario with very-low forcing by the end of the century.  Following approximately RCP1.9 global forcing pathway with SSP1 socioeconomic conditions. Radiative forcing reaches a level of 1.9 W/m2 in 2100. Concentration-driven. </t>
  </si>
  <si>
    <t xml:space="preserve">SSP-based RCP scenario with medium radiative forcing by the end of the century.  Following approximately RCP6.0 global forcing pathway with SSP4 socioeconomic conditions. Radiative forcing reaches a level of 6.0 W/m2 in 2100. Concentration-driven. </t>
  </si>
  <si>
    <t>Representative Concentration Pathway 1.9 W/m2 Forcing</t>
  </si>
  <si>
    <t>RCP19 Forcing</t>
  </si>
  <si>
    <t>RCP19 Well Mixed GHG</t>
  </si>
  <si>
    <t>Representative Concentration Pathway 1.9 Well Mixed Greenhouse Gases</t>
  </si>
  <si>
    <t>RCP19wmGHG</t>
  </si>
  <si>
    <t>Representative Concentration Pathway 1.9, future, scenario, SSP1, RCP1.9, Well-mixed Greenhouse Gas, CO2</t>
  </si>
  <si>
    <t xml:space="preserve">Impose changing concentrations of RCP 1.9 long-lived greenhouse gases including CO2, N2O and halogenated gases.  </t>
  </si>
  <si>
    <t>RCP19 Short Lived Gas Species</t>
  </si>
  <si>
    <t>RCP19sls</t>
  </si>
  <si>
    <t>Representative Concentration Pathway 1.9 Short Lived Gas Species</t>
  </si>
  <si>
    <t>Representative Concentration Pathway 1.9, future, scenario, SSP1, RCP1.9, short-lived gas</t>
  </si>
  <si>
    <t>Impose changing emissions of RCP1.9 short lived gas species including CH4, NOx, VOCs and CO.</t>
  </si>
  <si>
    <t>RCP19 Aerosols</t>
  </si>
  <si>
    <t>Representative Concentration Pathway 1.9 Aerosols</t>
  </si>
  <si>
    <t>RCP19aer</t>
  </si>
  <si>
    <t>Representative Concentration Pathway 1.9, future, scenario, SSP1, RCP1.9, aerosols</t>
  </si>
  <si>
    <t>Impose changing emissions of RCP1.9 aerosols including BC and OC.</t>
  </si>
  <si>
    <t>RCP19 Aerosol Precursors</t>
  </si>
  <si>
    <t>Representative Concentration Pathway 1.9 Aerosol Precursors</t>
  </si>
  <si>
    <t>RCP19aerpre</t>
  </si>
  <si>
    <t>Representative Concentration Pathway 1.9, future, scenario, SSP1, RCP19, aerosol precursors</t>
  </si>
  <si>
    <t>Impose changing emissions of RCP1.9 aerosol precursors including SO2 and NHy.</t>
  </si>
  <si>
    <t>RCP19land</t>
  </si>
  <si>
    <t>Representative Concentration Pathway 1.9, future, scenario, SSP1, RCP1.9, land use</t>
  </si>
  <si>
    <t>4th January 2018</t>
  </si>
  <si>
    <t>Adjusted capitalisation of experiment canonical_names: dcppC-amv-ExTrop-pos, dcppC-amv-ExTrop-neg, dcppC-amv-Trop-pos, dcppC-amv-Trop-neg, land-noShiftCultivate.  Updated name (and forcing constraints) of experiment sspXY to ssp119.</t>
  </si>
  <si>
    <t>dcppA-assim</t>
  </si>
  <si>
    <t>DCPP, Tier 2, historical, assimilation</t>
  </si>
  <si>
    <t>Ensemble of “assimilation” run(s) (if available). These are simulations used to incorporate observation-based data into the model in order to generate initial conditions for hindcasts. They parallel the historical simulations and use the same forcing. The number of years (60-600) depends on the number of independent assimilation runs.</t>
  </si>
  <si>
    <t>assimilations initialized from observations with historical forcing</t>
  </si>
  <si>
    <t>DCPP2.8</t>
  </si>
  <si>
    <t>Historical assimilation runs used to generate initial conditions for hindcasts.</t>
  </si>
  <si>
    <t>A2.3</t>
  </si>
  <si>
    <t>pre1961-2016 56yrs min</t>
  </si>
  <si>
    <t>pre1961/01/01-2017/01/01</t>
  </si>
  <si>
    <t>min56yrsPre1961-2016</t>
  </si>
  <si>
    <t>historical, pre1961-2016</t>
  </si>
  <si>
    <t>Historical, from pre1961 to 2016</t>
  </si>
  <si>
    <t>56 years</t>
  </si>
  <si>
    <t>1961-01-01</t>
  </si>
  <si>
    <t>On or before start_date</t>
  </si>
  <si>
    <t>dcppC-ipv-NexTrop-pos</t>
  </si>
  <si>
    <t>dcppC-ipv-NexTrop-neg</t>
  </si>
  <si>
    <t>idealised positive northern extratropical IPV anomaly pattern</t>
  </si>
  <si>
    <t>idealised negative northern extratropical IPV anomaly pattern</t>
  </si>
  <si>
    <t>DCPP, Tier 2, extra-tropical north Pacific, restored SST, PDV+, positive Pacific Decadal Variability</t>
  </si>
  <si>
    <t>DCPP, Tier 2, extra-tropical north Pacific, restored SST, PDV-, negative Pacific Decadal Variability</t>
  </si>
  <si>
    <t>DCPP2.9</t>
  </si>
  <si>
    <t>DCPP2.10</t>
  </si>
  <si>
    <t>Restore the extra-tropical north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</si>
  <si>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</si>
  <si>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To investigate the climate impacts of negative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</si>
  <si>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C1.9</t>
  </si>
  <si>
    <t>DCPP, SST, restored, PDV-, negative PDV, negative north Pacific Decadal Variability</t>
  </si>
  <si>
    <t>DCPP, SST, restored, PDV+, positive PDV, positive north Pacific Decadal Variability</t>
  </si>
  <si>
    <t>Restore SST PDV pos NexTrop Pacific</t>
  </si>
  <si>
    <t>Restore SST PDV neg NexTrop Pacific</t>
  </si>
  <si>
    <t>Restore northern extra-tropical Pacific sea surface temperature to negative PDV</t>
  </si>
  <si>
    <t>RestoreSSTPDVposNexTropPacific</t>
  </si>
  <si>
    <t>RestoreSSTPDVnegNexTropPacific</t>
  </si>
  <si>
    <t>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</si>
  <si>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</si>
  <si>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negative Pacific Decadal Variability (PDV) anomalies.</t>
  </si>
  <si>
    <t>Impose SST PDV pos NexTrop Pacific</t>
  </si>
  <si>
    <t>Impose SST PDV neg NexTrop Pacific</t>
  </si>
  <si>
    <t>Impose negative PDV anomaly to sea surface temperatures in the northern extra-tropical Pacific</t>
  </si>
  <si>
    <t>Impose positive PDV anomaly to sea surface temperatures in the northern extra-tropical Pacific</t>
  </si>
  <si>
    <t>ImposeSSTPDVposNexTropPacific</t>
  </si>
  <si>
    <t>ImposeSSTPDVnegNexTropPacific</t>
  </si>
  <si>
    <t>DCPP, SST, imposed, PDV+, positive PDV, positive Pacific Decadal Variability anomay, northern extra-tropical Pacific</t>
  </si>
  <si>
    <t>DCPP, SST, imposed, PDV-, negative PDV, negative Pacific Decadal Variability anomaly, northern extra-tropical Pacific</t>
  </si>
  <si>
    <t xml:space="preserve">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</si>
  <si>
    <t xml:space="preserve">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</si>
  <si>
    <t>ISMIP6.1.8</t>
  </si>
  <si>
    <t>ism-ctrl-std</t>
  </si>
  <si>
    <t>ism-asmb-std</t>
  </si>
  <si>
    <t>ism-bsmb-std</t>
  </si>
  <si>
    <t>http://www.climate-cryosphere.org/wiki/index.php?title=InitMIP</t>
  </si>
  <si>
    <t>InitMIP web page</t>
  </si>
  <si>
    <t>The initMIP is the first in a series of ISMIP6 ice sheet model intercomparison activities and comprises two separate projects for the Greenland and Antarctic ice sheets.</t>
  </si>
  <si>
    <t>InitMip</t>
  </si>
  <si>
    <t xml:space="preserve">Explores the uncertainty in sea level due to ice sheet initialization. This experiment is designed to evaluate the initialization procedure and characterize model drift. </t>
  </si>
  <si>
    <t xml:space="preserve">To test the model response to a large perturbation in ice sheet surface mass balance. </t>
  </si>
  <si>
    <t>offline ice sheet forced by initMIP synthetic atmospheric experiment</t>
  </si>
  <si>
    <t>offline ice sheet forced by initMIP synthetic oceanic experiment</t>
  </si>
  <si>
    <t>To test the model response to anamalous melt beneath the floating portion of the Antarctic ice sheet.</t>
  </si>
  <si>
    <t>offline ice sheet model initMIP control</t>
  </si>
  <si>
    <t xml:space="preserve">InitMIP surface mass balance (SMB) anomaly experiment. Apply a prescribed SMB anomaly, provided by ISMIP6,  which mimics the expected SMB change from the end of the 20th century to the end of the 21st century.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</si>
  <si>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 xml:space="preserve">InitMIP basal melt anomaly experiment. Apply a prescribed anomaly of basal melting rate under floating ice, provided by ISMIP6, which simulates a doubling of sub-ice-shelf melting after 40 years of simulation for models with initial melting rates close to today’s observations. Keep the Surface Mass Balance (SMB) the same as in the ism-ctrl-std experiment.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</si>
  <si>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ISMIP6, Tier 1, InitMIP, Control</t>
  </si>
  <si>
    <t>ISMIP6, Tier 1, InitMIP, SMB, Surface mass balance, Greenland Component, Antarctica Component</t>
  </si>
  <si>
    <t>ISMIP6, Tier 1, InitMIP, basal melting rate, Antarctica Component</t>
  </si>
  <si>
    <t>ISMIP6.1.9</t>
  </si>
  <si>
    <t>ISMIP6.1.10</t>
  </si>
  <si>
    <t>1950-2014Init 100yrs</t>
  </si>
  <si>
    <t>100yrs1950-2014Init</t>
  </si>
  <si>
    <t>idealised, initialised in recent past, 100 years</t>
  </si>
  <si>
    <t>100 years after initialization sometime between 1950 and 2014</t>
  </si>
  <si>
    <t>Between 1950 and start_date</t>
  </si>
  <si>
    <t>Initialise some time between 1950 and 2014 and run for 100 years. The specific year of initialisation is unconstrained to allow the use of different observational data sets that may be tied to certain time periods.</t>
  </si>
  <si>
    <t>http://www.climate-cryosphere.org/wiki/index.php?title=InitMIP-Antarctica#Prescribed_basal_melt_anomaly_under_floating_ice</t>
  </si>
  <si>
    <t>The basal melt anomaly can be obtained via the ISMIP6 ftp server (email ismip6@gmail.com to obtain the login information) on a 1 km grid. Basal melt anomalies are uniform across a basin to accommodate all the possible initial grounding line positions. These anomalies are somewhat similar to the observed basal melt under floating ice, so they lead to a doubling of the ocean induced melting after 40 years for models with initial basal melting close to today's observations.</t>
  </si>
  <si>
    <t>InitMIP prescribed basal melt</t>
  </si>
  <si>
    <t>http://www.climate-cryosphere.org/wiki/index.php?title=InitMIP-Greenland#Prescribed_SMB_anomaly</t>
  </si>
  <si>
    <t xml:space="preserve">The surface mass balance anomaly can be obtained via the ISMIP6 ftp server (email ismip6@gmail.com to obtain the login information). Modeling groups should use the 1km version to conservatively interpolate to their model native grid. </t>
  </si>
  <si>
    <t>InitMIP prescribed SMB anomaly</t>
  </si>
  <si>
    <t>Physics</t>
  </si>
  <si>
    <t xml:space="preserve">Ensemble members vary for example by changing the sliding law, stress balance approximation, model resolution, or datasets (such as using different bedrocks). </t>
  </si>
  <si>
    <t>InitMIPEnsemble</t>
  </si>
  <si>
    <t>InitMIP Ensemble</t>
  </si>
  <si>
    <t>InitMIP perturbation ensemble</t>
  </si>
  <si>
    <t>InitMIP, perturbations, ensemble</t>
  </si>
  <si>
    <t xml:space="preserve">Offline ice sheet control run for the ISMIP6 InitMIP experiments. A stand-alone ice sheet model is initialized using a modelling groups' own initialisation technique.  ism-ctrl-std is an unforced forward experiment where the surface mass balance remains identical to the one used during the initialization procedure. The choice of model input data is unconstrained to allow participants the use of their preferred model setup without modification. </t>
  </si>
  <si>
    <t>ISMIP6, ISMIP6-specified input, InitMIP, SMB, surface mass balance</t>
  </si>
  <si>
    <t xml:space="preserve">ISMIP6, ISMIP6-specified input, InitMIP, basal melt anomaly </t>
  </si>
  <si>
    <t xml:space="preserve">Apply a prescribed Surface Mass Balance (SMB) anomaly, provided by ISMIP6,  which mimics the expected SMB change from the end of the 20th century to the end of the 21st century. </t>
  </si>
  <si>
    <t>Apply a prescribed anomaly of basal melting rate under floating ice, provided by ISMIP6, which simulates a doubling of sub-ice-shelf melting after 40 years of simulation for models with initial melting rates close to today’s observations.</t>
  </si>
  <si>
    <t>InitMIP SMB anomaly</t>
  </si>
  <si>
    <t>InitMIP basal melting rate anomaly</t>
  </si>
  <si>
    <t>InitMIPSMB</t>
  </si>
  <si>
    <t>InitMIPBasalMelt</t>
  </si>
  <si>
    <t>Surface Mass Balance anomaly for the ISMIP6 InitMIP experiments</t>
  </si>
  <si>
    <t>Basal melting rate anomaly for the ISMIP6 InitMIP experiments</t>
  </si>
  <si>
    <t>InitMIP Initialisation conditions</t>
  </si>
  <si>
    <t>Initialisation conditions used for the InitMIP experiments</t>
  </si>
  <si>
    <t>ISMIP6, InitMIP, Initialisation</t>
  </si>
  <si>
    <t xml:space="preserve">The choice of model input data is unconstrained to allow participants the use of their preferred model setup without modification. </t>
  </si>
  <si>
    <t>Describe the offline ice sheet model setup for initialisation of InitMIP experiments.</t>
  </si>
  <si>
    <t>http://rawgit.com/WCRP-CMIP/CMIP6_CVs/master/src/CMIP6_experiment_id.html</t>
  </si>
  <si>
    <t>WCRP CMIP6 experiment list</t>
  </si>
  <si>
    <t>prescribed land surface climatology derived from land-hist-cruNcep</t>
  </si>
  <si>
    <t>lfmip-pdLC-cruNcep</t>
  </si>
  <si>
    <t>LS3MIP, Tier 2, Historical Scenario, Prescribed Land 1980-2014, CRU NCEP</t>
  </si>
  <si>
    <t>LS3MIP2.9</t>
  </si>
  <si>
    <t>prescribed land surface climatology derived from land-hist-princeton</t>
  </si>
  <si>
    <t>lfmip-pdLC-princeton</t>
  </si>
  <si>
    <t>LS3MIP, Tier 2, Historical Scenario, Prescribed Land 1980-2014,Princeton</t>
  </si>
  <si>
    <t>LS3MIP2.10</t>
  </si>
  <si>
    <t>prescribed land surface climatology derived from land-hist-wfdei</t>
  </si>
  <si>
    <t>lfmip-pdLC-wfdei</t>
  </si>
  <si>
    <t>LS3MIP, Tier 2, Historical Scenario, Prescribed Land 1980-2014, WFDEI</t>
  </si>
  <si>
    <t>LFMIP-pd-land-hist-princeton</t>
  </si>
  <si>
    <t>LFMIP present day land-hist-princeton forcing</t>
  </si>
  <si>
    <t>Present day climate land surface forcing from land-hist-princeton</t>
  </si>
  <si>
    <t>Land surface forcing climatology for present climate (1980-2014) from the land-hist-princeton simulation.  Note the climatological median of soil water and snow water is to be used instead of climatological means.</t>
  </si>
  <si>
    <t>LFMIP present day land-hist-cruNcep forcing</t>
  </si>
  <si>
    <t>Present day climate land surface forcing from land-hist-cruNcep</t>
  </si>
  <si>
    <t>LFMIP-pd-land-hist-cruNcep</t>
  </si>
  <si>
    <t>Land surface forcing climatology for present climate (1980-2014) from the land-hist-cruNcep simulation.  Note the climatological median of soil water and snow water is to be used instead of climatological means.</t>
  </si>
  <si>
    <t>LFMIP-pd-land-hist-wfdei</t>
  </si>
  <si>
    <t>LFMIP present day land-hist-wfdei forcing</t>
  </si>
  <si>
    <t>Present day climate land surface forcing from land-hist-wfdei</t>
  </si>
  <si>
    <t>LFMIP, present climate, land surface forcing, land-hist-princeton, Princeton</t>
  </si>
  <si>
    <t>LFMIP, present climate, land surface forcing, land-hist-cruNcep, CRU NCEP</t>
  </si>
  <si>
    <t>LFMIP, present climate, land surface forcing, land-hist-wfdei, WFDEI</t>
  </si>
  <si>
    <t>Land surface forcing climatology for present climate (1980-2014) from the land-hist-wfdei simulation.  Note the climatological median of soil water and snow water is to be used instead of climatological means.</t>
  </si>
  <si>
    <t>prescribed land surface climatology derived from 30 yr running mean from land-hist-princeton</t>
  </si>
  <si>
    <t>lfmip-rmLC-princeton</t>
  </si>
  <si>
    <t>LS3MIP, Tier 2, Historical Scenario, Prescribed land 30yr running mean, land-hist-princeton, Princeton</t>
  </si>
  <si>
    <t xml:space="preserve">Scenario forced experiment with prescribed land surface climatology derived from transient 30 year running mean from land-hist-princeton.  </t>
  </si>
  <si>
    <t>30 year running mean land surface forcing calculated from the land-hist-princeton simulation.  Note the climatological median of soil water and snow water is to be used instead of climatological means.</t>
  </si>
  <si>
    <t>LFMIP running mean land-hist-princeton forcing</t>
  </si>
  <si>
    <t>30yr running mean land surface forcing from land-hist-princeton</t>
  </si>
  <si>
    <t>LFMIP-rm-land-hist-princeton</t>
  </si>
  <si>
    <t>LFMIP running mean land-hist-cruNcep forcing</t>
  </si>
  <si>
    <t>LFMIP running mean land-hist-wfdei forcing</t>
  </si>
  <si>
    <t>30yr running mean land surface forcing from land-hist-wfdei</t>
  </si>
  <si>
    <t>30yr running mean land surface forcing from land-hist-cruNcep</t>
  </si>
  <si>
    <t>LFMIP-rm-land-hist-cruNcep</t>
  </si>
  <si>
    <t>LFMIP-rm-land-hist-wfdei</t>
  </si>
  <si>
    <t>LFMIP, 30 year running mean, land surface forcing, land-hist-princeton, Princeton</t>
  </si>
  <si>
    <t>LFMIP, 30 year running mean, land surface forcing, land-hist-cruNcep, CRU NCEP</t>
  </si>
  <si>
    <t>LFMIP, 30 year running mean, land surface forcing, land-hist-wfdei, WFDEI</t>
  </si>
  <si>
    <t>30 year running mean land surface forcing calculated from the land-hist-cruNcep simulation.  Note the climatological median of soil water and snow water is to be used instead of climatological means.</t>
  </si>
  <si>
    <t>30 year running mean land surface forcing calculated from the land-hist-wfdei simulation.  Note the climatological median of soil water and snow water is to be used instead of climatological means.</t>
  </si>
  <si>
    <t>LS3MIP2.11</t>
  </si>
  <si>
    <t>LS3MIP2.12</t>
  </si>
  <si>
    <t>prescribed land surface climatology derived from 30 yr running mean from land-hist-cruNcep</t>
  </si>
  <si>
    <t>prescribed land surface climatology derived from 30 yr running mean from land-hist-wfdei</t>
  </si>
  <si>
    <t>lfmip-rmLC-wfdei</t>
  </si>
  <si>
    <t>lfmip-rmLC-cruNcep</t>
  </si>
  <si>
    <t>LS3MIP, Tier 2, Historical Scenario, Prescribed land 30yr running mean, land-hist-cruNcep, CRU NCEP</t>
  </si>
  <si>
    <t>LS3MIP, Tier 2, Historical Scenario, Prescribed land 30yr running mean, land-hist-wfdei, WFDEI</t>
  </si>
  <si>
    <t xml:space="preserve">Scenario forced experiment with prescribed land surface climatology derived from transient 30 year running mean from land-hist-wfdei.  </t>
  </si>
  <si>
    <t xml:space="preserve">Scenario forced experiment with prescribed land surface climatology derived from transient 30 year running mean from land-hist-cruNcep.  </t>
  </si>
  <si>
    <t>10th January 2018</t>
  </si>
  <si>
    <t>DECK1.6</t>
  </si>
  <si>
    <t>piControl-spinup</t>
  </si>
  <si>
    <t>CMIP, Tier 1, DECK, Diagnosis Evaluation and Characterization of Klima (Climate), pre-industrial, spin-up, reference, control, climate</t>
  </si>
  <si>
    <t>DECK1.7</t>
  </si>
  <si>
    <t>esm-piControl-spinup</t>
  </si>
  <si>
    <t>CMIP, Tier 1, DECK, Diagnosis Evaluation and Characterization of Klima (Climate), pre-industrial, reference, control, climate, ESM, Earth System Model, spin-up</t>
  </si>
  <si>
    <t>Corrected some DCPP experiment descriptions. Added experiments: dcppA-assim, dcppC-ipv-NexTrop-pos, dcppC-ipv-NexTrop-neg, ism-ctrl-std, ism-asmb-std, ism-bsmb-std, lfmip-pdLC-princeton, lfmip-pdLC-cruNcep, lfmip-pdLC-wfdei, lfmip-rmLC-princeton, lfmip-rmLC-cruNcep, lfmip-rmLC-wfdei, piControl-spinup, esm-piControl-spinup.</t>
  </si>
  <si>
    <t>pre-industrial control (spin-up)</t>
  </si>
  <si>
    <t>pre-industrial control simulation with CO2 concentration calculated</t>
  </si>
  <si>
    <t>pre-industrial control simulation with CO2 concentration calculated (spin-up)</t>
  </si>
  <si>
    <t>SSP-based RCP scenario following approximately RCP7.0 global forcing pathway but with reduced NTCF emissions. SSP3 socioeconomic conditions.  Atmosphere only with SST from ScenarioMIP experiment SSP3-70.</t>
  </si>
  <si>
    <t xml:space="preserve">SSP3-7.0, prescribed SSTs, with low NTCF emissions </t>
  </si>
  <si>
    <t>11th January 2018</t>
  </si>
  <si>
    <t xml:space="preserve">Updated AerChemMIP ssp370SST-lowNTCF experiment description and forcings which had previously contained placeholder info. </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</si>
  <si>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</si>
  <si>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</si>
  <si>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There is policy interest in scenarios that would inform a possible goal of limiting global mean warming to 1.5°C above pre-industrial levels based on the Paris COP21 agreement. Forcing will be substantially below RCP2.6 in 2100. </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</si>
  <si>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SSP2-45 should be prescribed. Stratospheric ozone concentrations will be provided by CCMI.</t>
  </si>
  <si>
    <t>Impose Last Interglacial (127 kyr ago) boundary conditions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</si>
  <si>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Fixed SST ERF simulation. Use pre-industrial climatological average SST and sea-ice distributions. Apply present day (2014) concentrations of ozone depleting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</si>
  <si>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Concentration driven historical forcing with land use held constant at 1850 usage.  Same as the concentration driven CMIP6 historical experiment except with land use and land cover change (LULCC) held constant at pre-industrial conditions. Additional ensemble members are requested with tier 2 priority.</t>
  </si>
  <si>
    <t>This experiment's simulations resemble the historical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</si>
  <si>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</si>
  <si>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The importance of solar forcing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</si>
  <si>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Impose an instantaneous halving of the concentration of atmospheric carbon dioxide, then hold fixed.</t>
  </si>
  <si>
    <t xml:space="preserve">Land surface model simulation.  Same as land-hist except with grazing and other management on pastureland held at 1850 levels/distribution. i.e. all new pastureland treated as unmanaged grassland (as in land-crop-grass). Start year either 1850 or 1700 depending on standard practice for particular model. </t>
  </si>
  <si>
    <t>Similar to the HighResMIP highresSST-present experiment but with smoothed sea surface temperature (SST). Historical atmosphere-only simulations of the near past (1979-2014) using spatially filtered sea surface temperatures (SSTs). Use spatially low-pass filtered HadISST2.2 SSTs (Kennedy et al. 2017, in prep). The SST filter should be the LOESS filter used by Ma et al. (2015) and Chelton and Xie (2010). Run the experiment parallel to highresSST-present.
At least one ensemble member at high resolution, minimum 25-50 km at mid-latitudes. Initial conditions from the highresSST-present experiment.</t>
  </si>
  <si>
    <t>Restore the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</si>
  <si>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</si>
  <si>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Run nine ensemble members for at least 20 years, but preferably longer (30-40 years) to cover the multi-decadal oceanic response.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</si>
  <si>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</si>
  <si>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</si>
  <si>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Idealised equatorial eruption corresponding to an initial emission of 56.2 Tg of SO2. This eruption has a magnitude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</si>
  <si>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1991 Pinatubo forcing is expressed with a prescribed perturbation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</si>
  <si>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perturbation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</si>
  <si>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A pre-industrial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</si>
  <si>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A pre-industrial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</si>
  <si>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A pre-industrial control spin-up simulation with non-evolving pre-industrial forcing and atmospheric CO2 calculated. Conditions chosen to be representative of the period prior to the onset of large-scale industrialization, with 1850 being the reference year.  This experiment describes an initial climate spin-up, during which the climate begins to come into balance with the forcing.  To be performed with an Earth System Model (ESM) that can calculate atmospheric CO2 concentration and account for the fluxes of CO2 between the atmosphere, the ocean, and biosphere.  Run until Earth System reaches equilibrium.</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</si>
  <si>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reaches quasi-equilibrium.  
Once equilibrium is reached, run for multi-hundred years (500 years suggested).
</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</si>
  <si>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simulations. Additional ensemble members are requested with tier 2 priority.</t>
  </si>
  <si>
    <t>Scenario forced experiment with prescribed land surface climatology derived from land-hist-princeton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land-hist-princeton simulations.</t>
  </si>
  <si>
    <t>Scenario forced experiment with prescribed land surface climatology derived from land-hist-cruNcep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land-hist-cruNcep simulations.</t>
  </si>
  <si>
    <t>Scenario forced experiment with prescribed land surface climatology derived from land-hist-wfdei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land-hist-wfdei simulations.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</si>
  <si>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</si>
  <si>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Preindustrial conditions. An uncoupled (atmosphere and land) experiment with interactive vegetation in which sea surface temperatures (SST) and sea ice concentrations (SIC) are fixed at model-specific pre-industrial control climatology. Run for 30 years.</t>
  </si>
  <si>
    <t>An uncoupled (atmosphere and land) experiment with interactive vegetation in which sea surface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</si>
  <si>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</si>
  <si>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surface temperature (SST) and sea ice concentrations (SIC) are fixed at model-specific pre-industrial control climatology.  Greenhouse gases set to present day (2014)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</si>
  <si>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Aerosols are set to present day (2014)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</si>
  <si>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Land use is set to present day (2014) values, other forcing agents are specified at pre-industrial values.  Run for 30 years.</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</si>
  <si>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0.1, other forcing agents are specified at pre-industrial values.  Run for 30 years. </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</si>
  <si>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2, other forcing agents are specified at pre-industrial values.  Run for 30 years. </t>
  </si>
  <si>
    <t>As piSST, but with monthly-varying SSTs taken from years 111-140 of each model's own abrupt4xCO2 experiment instead of from piControl. Sea-ice is unchanged from the piSST.</t>
  </si>
  <si>
    <t>Impose historical concentrations of Ozone depleting Halocarbons (CFC/HCFC).</t>
  </si>
  <si>
    <t>Impose pre-industrial (1850) concentrations of Ozone depleting Halocarbons (CFC/HCFC).</t>
  </si>
  <si>
    <t>Impose pre-industrial (1850) emissions of aerosols.</t>
  </si>
  <si>
    <t>Impose pre-industrial (1850) emissions of aerosol precursors.</t>
  </si>
  <si>
    <t xml:space="preserve">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</si>
  <si>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</si>
  <si>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</si>
  <si>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</si>
  <si>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Minimise changes to Atlantic Meridional Overturning Circulation (AMOC).  Can be achieved by applying additional salinity restoring such that the upper ocean density remains unchanged. Can also be achieved via 3D restoring of temperature and salinity below the mixed layer.</t>
  </si>
  <si>
    <t>Solar variability in the last millennium 850-1850.</t>
  </si>
  <si>
    <t>850-1850 forcing for the last millennium.</t>
  </si>
  <si>
    <t>Land use in the last millennium 850-1850.</t>
  </si>
  <si>
    <t>Atmospheric concentrations of well-mixed green house gas concentrations in the last millennium 850-1850.</t>
  </si>
  <si>
    <t>Time varying radiative forcing due to volcanic stratospheric aerosols in the last millennium 850-1850.</t>
  </si>
  <si>
    <t>Astronomical parameters for the last millennium 850-1850.</t>
  </si>
  <si>
    <t>RFMIP specified aerosol optical and cloud active properties based on the MACv2-SP prescription for the "present day" which averages aerosol properties for the period between 1985 and 2005.</t>
  </si>
  <si>
    <t xml:space="preserve">Prescribed perturbation to the shortwave flux to mimic the attenuation of solar radiation by volcanic aerosols associated with the 1991 Mt. Pinatubo eruption in the Philippines. </t>
  </si>
  <si>
    <t xml:space="preserve">Prescribed perturbation to the (SW+LW) radiative heating rates to mimic the radiative heating of the stratosphere by volcanic aerosols associated with the 1991 Mt. Pinatubo eruption in the Philippines. </t>
  </si>
  <si>
    <t>Simplified solar forcing requirements.</t>
  </si>
  <si>
    <t>Land surface forcing is as simple as possible to aid comparability.</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</si>
  <si>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</si>
  <si>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Include HOx and NOx productions by solar protons in models with interactive stratospheric chemistry by using the daily ionization data available from the SOLARIS-HEPPA website. </t>
  </si>
  <si>
    <t>For scenario experiments such as those in the DAMIP, ScenarioMIP and DCPP projects.</t>
  </si>
  <si>
    <t>Present day (2014)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</si>
  <si>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Present day (2014) proton forcing. Include HOx and NOx productions by solar protons in models with interactive stratospheric chemistry by using the daily ionization data available from the SOLARIS-HEPPA website. </t>
  </si>
  <si>
    <t>Land surface forcing with common leaf area index (LAI) data to aid comparability.</t>
  </si>
  <si>
    <t>To test the model response to anomalous melt beneath the floating portion of the Antarctic ice sheet.</t>
  </si>
  <si>
    <t>Forest and savannah fires are significant sources of smoke and gaseous pollutants. They produce large quantities of unburnt and pyrolysed organic compounds, methyl chloride, carbon monoxide and nitrogen oxides.</t>
  </si>
  <si>
    <t>1950 Ozone Depleting Halocarbon Concentrations</t>
  </si>
  <si>
    <t>Historical Ozone Depleting Halocarbon Concentrations</t>
  </si>
  <si>
    <t>2014 Ozone Depleting Halocarbon Concentrations</t>
  </si>
  <si>
    <t>Historical Concentrations of Ozone Depleting Halocarbons</t>
  </si>
  <si>
    <t>1950OzoneDepletingHalocarbonConc</t>
  </si>
  <si>
    <t>HistoricalOzone DepletingHalocarbonConc</t>
  </si>
  <si>
    <t>1850OzoneDepletingHalocarbonConc</t>
  </si>
  <si>
    <t>2014OzoneDepletingHalocarbonConc</t>
  </si>
  <si>
    <t>Representative Concentration Pathway 7.0 Well Mixed Greenhouse Gases</t>
  </si>
  <si>
    <t>Representative Concentration Pathway 2.6 Extension Well Mixed Greenhouse Gases</t>
  </si>
  <si>
    <t>Representative Concentration Pathway 7.0 Short Lived Gas Species</t>
  </si>
  <si>
    <t>2014 Emissions of carbon monoxide and volatile organic compounds</t>
  </si>
  <si>
    <t>Representative Concentration Pathway Solar Forcing</t>
  </si>
  <si>
    <t>Increase Cirrus Sedimentation Velocity</t>
  </si>
  <si>
    <t xml:space="preserve">Increase cirrus sedimentation velocity </t>
  </si>
  <si>
    <t>Restore northern extra-tropical Pacific sea surface temperature to positive PDV</t>
  </si>
  <si>
    <t>Solar variability in the last millennium</t>
  </si>
  <si>
    <t>Land use in the last millennium</t>
  </si>
  <si>
    <t>Atmospheric concentrations of well-mixed greenhouse gases in the last millennium</t>
  </si>
  <si>
    <t>Volcanic aerosols in the last millennium</t>
  </si>
  <si>
    <t>Astronomical parameters for the last millennium</t>
  </si>
  <si>
    <t>Mid-Pliocene Ice Sheets</t>
  </si>
  <si>
    <t>2014 greenhouse gas concentrations with pre-industrial carbon dioxide</t>
  </si>
  <si>
    <t>Alternative Historical Aerosols</t>
  </si>
  <si>
    <t>Alternative RCP45 aerosols</t>
  </si>
  <si>
    <t xml:space="preserve">4xCO2 concentration is maintained </t>
  </si>
  <si>
    <t>Laki SO2</t>
  </si>
  <si>
    <t>OMIP ocean-sea ice model configuration</t>
  </si>
  <si>
    <t>Natural Grassland</t>
  </si>
  <si>
    <t>Dissolved Inorganic Carbon (DIC) tracer</t>
  </si>
  <si>
    <t>Representative Concentration Pathway 4.5 W/m2 Forcing excluding volcanic aerosol</t>
  </si>
  <si>
    <t xml:space="preserve">To incorporate the  regional effects of solar forcing which are a combination of stratospheric induced UV-variations (“top-down”) as well as surface effects induced by visible and IR-variations and atmosphere-ocean coupling (“bottom-up”). </t>
  </si>
  <si>
    <t>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</si>
  <si>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</si>
  <si>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In order to account for solar cycle effects, not only radiative effects but also photochemical effects have to be taken into account.</t>
  </si>
  <si>
    <t>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</si>
  <si>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AerChemMIP output diagnostics.</t>
  </si>
  <si>
    <t>CFMIP output diagnostics.</t>
  </si>
  <si>
    <t>Pre-Industrial forcing excluding greenhouse gases (GHG). See table 2 Pincus et al 20016).</t>
  </si>
  <si>
    <t>Historical, forcing, initial state</t>
  </si>
  <si>
    <t>RCP4.5, forcing, initial state</t>
  </si>
  <si>
    <t>radiative transfer model</t>
  </si>
  <si>
    <t>One dimensional radiative transfer model, identical to the radiative transfer scheme used in the Atmosphere model.</t>
  </si>
  <si>
    <t>Agents of anthropogenic forcing, GHGs, Land Use etc. with Aerosols specified by RFMIP</t>
  </si>
  <si>
    <t>Pre-Industrial forcing</t>
  </si>
  <si>
    <t>Impose alternative estimates of natural forcing for RCP scenarios i.e. solar irradiance change and volcanic activity.</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</si>
  <si>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</si>
  <si>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</si>
  <si>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</si>
  <si>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</si>
  <si>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</si>
  <si>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</si>
  <si>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RFMIP, PD GHG, present day greenhouse gas, PI HFC, pre-industrial Hydrofluorocarbons, aerosol-free, clear sky, radiative transfer model</t>
  </si>
  <si>
    <t>Representative Concentration Pathway 4.5, future, 21st century, SSP2, RCP4.5, excluding volcanic forcing</t>
  </si>
  <si>
    <t>Present day solar particle forcing (2014).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</si>
  <si>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Last Millennium, run for 1000 years</t>
  </si>
  <si>
    <t>up to three, up to 3, ensemble, runs, simulations</t>
  </si>
  <si>
    <t xml:space="preserve">An ensemble of up to three simulations </t>
  </si>
  <si>
    <t>Initialisation of biogeochemical fields for oxygen, dissolved inorganic nitrogen, phosphorus and silica with data from the Wold Ocean Atlas 2013.</t>
  </si>
  <si>
    <t>Dissolved Inorganic Carbon (DIC) and total alkalinity (ALK) initialisation from GLODAPv2 gridded data.</t>
  </si>
  <si>
    <t>Initialise with climatology (1960-2009 average) in the north Atlantic "sub-polar ocean" (95W-30E, 45N-90N).  Linear transition between climatology and actual observations over a 10 deg buffer zone (35N-45N).  Elsewhere initialisation is based on observations.</t>
  </si>
  <si>
    <t xml:space="preserve">Nine initialisation states which span warm/cold/neutral El Niño-Southern Oscillation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</si>
  <si>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An ensemble of at least three predefined initialisations states which describe different states of dominant modes of variability. Namely: warm/cold/neutral El Niño-Southern Oscillation (ENSO) states and strong/weak/neutral  Atlantic Meridional Overturning Circulation (AMOC) states.</t>
  </si>
  <si>
    <t xml:space="preserve">An ensemble of at least twenty-five predefined initialisation states which span: warm/cold/neutral El Niño-Southern Oscillation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</si>
  <si>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initial conditions, initialisation, last millennium, last 1000</t>
  </si>
  <si>
    <t>10, ten, ensemble, VolMIP</t>
  </si>
  <si>
    <t>A multi-ensemble of 600 simulations with ten initialisations for each start date occurring every year from 1960 to the present.</t>
  </si>
  <si>
    <t xml:space="preserve">A multi-ensemble of 300 simulations with ten initialisations for each start date occurring every other year from 1960 to the present. </t>
  </si>
  <si>
    <t>A multi-ensemble with N initialisations for each start date occurring every year from 1960 to the present.</t>
  </si>
  <si>
    <t xml:space="preserve">A multi-ensemble with N initialisations for each start date occurring every other year from 1960 to the present. </t>
  </si>
  <si>
    <t xml:space="preserve">A multi-ensemble of 40 simulations with ten initialisations for each start date occurring every year from 1993 to 1996. </t>
  </si>
  <si>
    <t>VolMIP ensemble of three predefined initialisations</t>
  </si>
  <si>
    <t>Last millennium additional initialisation ensemble</t>
  </si>
  <si>
    <t>Last millennium additional initialisation perturbation</t>
  </si>
  <si>
    <t xml:space="preserve">Last millennium initialisation </t>
  </si>
  <si>
    <t>Last-Millennium Additional Initialisation Ensemble</t>
  </si>
  <si>
    <t>Last-Millennium Additional Initialisation Perturbation</t>
  </si>
  <si>
    <t xml:space="preserve">Last-Millennium Initialisation </t>
  </si>
  <si>
    <t>LastMillenniumAddInitialisationPert</t>
  </si>
  <si>
    <t>LastMillenniumInitialisation</t>
  </si>
  <si>
    <t>LastMillenniumAddInitialisationEns</t>
  </si>
  <si>
    <t>Start date every year ongoing.  Start date on or before 31st December of the year preceding the forecast period.  Start dates on or before 15th November recommended to allow for DJF seasonal forecast results.</t>
  </si>
  <si>
    <t>Describes Shared Socioeconomic Pathways (SSPs) 1-5</t>
  </si>
  <si>
    <t>Jarvis, A. and D. Leedal (2012), The Geoengineering Model Intercomparison Project (GeoMIP): A control perspective, Atmos. Sci. Lett., 13, 157-163</t>
  </si>
  <si>
    <t>The climate effects of modifying cirrus clouds in a climate engineering framework</t>
  </si>
  <si>
    <t>Global Monsoons Modelling Inter-comparison project</t>
  </si>
  <si>
    <t>Global monsoons modelling inter-comparison project home page</t>
  </si>
  <si>
    <t>A modelling framework to study robustness and sources of uncertainties in aerosol-induced changes of the large-scale atmospheric circulation.</t>
  </si>
  <si>
    <t>CRU-NCEP is a forcing dataset in which NCEP reanalysis data are bias corrected using the gridded in situ climate data from the Climate Research Unit (CRU).</t>
  </si>
  <si>
    <t xml:space="preserve">Global Soil Wetness Project Phase 3 </t>
  </si>
  <si>
    <t>C4MIP mailing list for project participants</t>
  </si>
  <si>
    <t>The importance of meso-scale oceanic features in forcing the atmospheric planetary boundary layer.</t>
  </si>
  <si>
    <t>High-resolution satellite measurements of surface winds and sea-surface temperature (SST) reveal strong coupling between meso-scale ocean eddies and near-surface atmospheric flow over eddy-rich oceanic regions, such as the Kuroshio and Gulf Stream, highlighting the importance of meso-scale oceanic features in forcing the atmospheric planetary boundary layer (PBL). Here, we present high-resolution regional climate modeling results, supported by observational analyses, demonstrating that meso-scale SST variability, largely confined in the Kuroshio-Oyashio confluence region (KOCR), can further exert a significant distant influence on winter rainfall variability along the U.S. Northern Pacific coast. The presence of meso-scale SST anomalies enhances the diabatic conversion of latent heat energy to transient eddy energy, intensifying winter cyclogenesis via moist baroclinic instability, which in turn leads to an equivalent barotropic downstream anticyclone anomaly with reduced rainfall. The finding points to the potential of improving forecasts of extratropical winter cyclones and storm systems and projections of their response to future climate change, which are known to have major social and economic impacts, by improving the representation of ocean eddy–atmosphere interaction in forecast and climate models.</t>
  </si>
  <si>
    <t>climate, modelling, climate change, intercomparison</t>
  </si>
  <si>
    <t>CFMIP is a suite of experiments that investigate the response to idealised perturbations to SSTs, CO2 and Solar Irradiance in AMIP, aquaplanet (no land) and ESM model configurations.</t>
  </si>
  <si>
    <t>monsoon, IPO, Interdecadal Pacific Oscillation, AMO, Atlantic Multidecadal Oscillation</t>
  </si>
  <si>
    <t>ice sheets, Greenland, Antarctica, sea level</t>
  </si>
  <si>
    <t>PMIP is a suite of experiments that give insight into the behaviour of the climate system in the past and how it compares to present-day climate.  PMIP builds on simulations for CMIP5: last millennium (last 1000 years), the mid-Holocene (~6,000 years ago), the Last Glacial Maximum (~21,000 years ago) with two additional warm period simulations: the Last Interglacial (~127,000 years ago) and the mid-Pliocene (~3,200,000 years ago).</t>
  </si>
  <si>
    <t>RFMIP assess the accuracy of instantaneous radiative forcing calculations for greenhouse gases and aerosols in each model by comparing these to reference calculations across a range of states representative of present-day, past and future climates.</t>
  </si>
  <si>
    <t>VolMIP will assess to what extent responses of the coupled ocean-atmosphere system to the same applied strong volcanic forcing are robustly simulated across state-of-the-art coupled climate models and identify the causes that limit robust simulated behaviour, especially differences in their treatment of physical processes.</t>
  </si>
  <si>
    <t>Max Planck Institute for Meteorology, Hamburg, Germany</t>
  </si>
  <si>
    <t>Pacific Climate Impacts Consortium, Canada</t>
  </si>
  <si>
    <t>Corrected spelling errors and typos.</t>
  </si>
  <si>
    <t>PAMIP</t>
  </si>
  <si>
    <t>pdSST-pdSIC</t>
  </si>
  <si>
    <t>PAMIP, Tier 1,</t>
  </si>
  <si>
    <t>pdSST-futArcSIC</t>
  </si>
  <si>
    <t>pdSST-futAntSIC</t>
  </si>
  <si>
    <t>pdSST-piAntSIC</t>
  </si>
  <si>
    <t>pdSST-piArcSIC</t>
  </si>
  <si>
    <t>piSST-piSIC</t>
  </si>
  <si>
    <t>PAMIP, Tier 2,</t>
  </si>
  <si>
    <t>amip-climSIC</t>
  </si>
  <si>
    <t>PAMIP, Tier 3,</t>
  </si>
  <si>
    <t>amip-climSST</t>
  </si>
  <si>
    <t>modelSST-futArcSIC</t>
  </si>
  <si>
    <t>modelSST-pdSIC</t>
  </si>
  <si>
    <t>pa-futAntSIC</t>
  </si>
  <si>
    <t>pa-futAntSIC-ext</t>
  </si>
  <si>
    <t>pa-futArcSIC</t>
  </si>
  <si>
    <t>pa-futArcSIC-ext</t>
  </si>
  <si>
    <t>pa-pdSIC</t>
  </si>
  <si>
    <t>pa-pdSIC-ext</t>
  </si>
  <si>
    <t>pa-piAntSIC</t>
  </si>
  <si>
    <t>pa-piArcSIC</t>
  </si>
  <si>
    <t>pdSST-futArcSICSIT</t>
  </si>
  <si>
    <t>pdSST-futBKSeasSIC</t>
  </si>
  <si>
    <t>pdSST-pdSICSIT</t>
  </si>
  <si>
    <t>futSST-pdSIC</t>
  </si>
  <si>
    <t>piSST-pdSIC</t>
  </si>
  <si>
    <t>Atmosphere time slice with pre-industrial SST and present day SIC</t>
  </si>
  <si>
    <t>Atmosphere time slice with future SST and present day SIC</t>
  </si>
  <si>
    <t>Atmosphere time slice with present day SST and SIC</t>
  </si>
  <si>
    <t>Atmosphere time slice with pre-industrial SST and SIC</t>
  </si>
  <si>
    <t>Atmosphere time slice with present day SST and pre-industrial Arctic SIC</t>
  </si>
  <si>
    <t>Atmosphere time slice with present day SST and future Arctic SIC</t>
  </si>
  <si>
    <t>Atmosphere time slice with present day SST and pre-industrial Antarctic SIC</t>
  </si>
  <si>
    <t>Atmosphere time slice with present day SST and future Antarctic SIC</t>
  </si>
  <si>
    <t>Atmosphere time slice constrained by present day conditions including sea ice thickness</t>
  </si>
  <si>
    <t>Atmosphere time slice with present day SST and future Arctic SIC and sea ice thickness</t>
  </si>
  <si>
    <t>Partially-coupled time slice contrained by present day SIC</t>
  </si>
  <si>
    <t>Partially-coupled time slice constrained by pre-industrial Arctic SIC</t>
  </si>
  <si>
    <t>Partially-coupled time slice constrained by future Arctic SIC</t>
  </si>
  <si>
    <t>Partially-coupled time slice with pre-industrial Antarctic SIC</t>
  </si>
  <si>
    <t>Partially-coupled time slice constrained by future Antarctic SIC</t>
  </si>
  <si>
    <t>Atmosphere time slice with present day SST and future Sea of Okhotsk SIC</t>
  </si>
  <si>
    <t>Atmosphere time slice with present day SST and future Barents and Kara Seas SIC</t>
  </si>
  <si>
    <t>Atmosphere time slice present day control with coupled model SST</t>
  </si>
  <si>
    <t>Atmosphere time slice with present day coupled model SST and future Arctic SIC</t>
  </si>
  <si>
    <t>AMIP with climatological SST</t>
  </si>
  <si>
    <t>AMIP with climatological SIC</t>
  </si>
  <si>
    <t>Partially-coupled extended simulation constrained by present day SIC</t>
  </si>
  <si>
    <t>Partially-coupled extended simulation with future Antarctic SIC</t>
  </si>
  <si>
    <t>Partially-coupled extended simulation with future Arctic SIC</t>
  </si>
  <si>
    <t>PAMIP1.1</t>
  </si>
  <si>
    <t>PAMIP2.1</t>
  </si>
  <si>
    <t>PAMIP1.2</t>
  </si>
  <si>
    <t>PAMIP2.2</t>
  </si>
  <si>
    <t>PAMIP1.3</t>
  </si>
  <si>
    <t>PAMIP1.4</t>
  </si>
  <si>
    <t>PAMIP1.5</t>
  </si>
  <si>
    <t>PAMIP1.6</t>
  </si>
  <si>
    <t>PAMIP2.3</t>
  </si>
  <si>
    <t>PAMIP2.4</t>
  </si>
  <si>
    <t>PAMIP2.5</t>
  </si>
  <si>
    <t>PAMIP2.6</t>
  </si>
  <si>
    <t>PAMIP3.10</t>
  </si>
  <si>
    <t>PAMIP3.11</t>
  </si>
  <si>
    <t>PAMIP3.12</t>
  </si>
  <si>
    <t>PAMIP3.01</t>
  </si>
  <si>
    <t>PAMIP3.02</t>
  </si>
  <si>
    <t>PAMIP3.03</t>
  </si>
  <si>
    <t>PAMIP3.04</t>
  </si>
  <si>
    <t>PAMIP3.05</t>
  </si>
  <si>
    <t>PAMIP3.06</t>
  </si>
  <si>
    <t>PAMIP3.07</t>
  </si>
  <si>
    <t>PAMIP3.08</t>
  </si>
  <si>
    <t>PAMIP3.09</t>
  </si>
  <si>
    <t>idealised, 2000-2001</t>
  </si>
  <si>
    <t>https://www.geosci-model-dev-discuss.net/gmd-2018-82/</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</si>
  <si>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t>
  </si>
  <si>
    <t>The Polar Amplification Model Intercomparison Project (PAMIP) contribution to CMIP6: investigating the causes and consequences of polar amplification</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</si>
  <si>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 documented here. In particular, PAMIP will address the following primary questions: 1: What are the relative roles of local sea ice and remote sea surface temperature changes in driving polar amplification? 2: How does the global climate system respond to changes in Arctic and Antarctic sea ice? These issues will be addressed with multi-model simulations that are forced with different combinations of sea ice and/or sea surface temperatures representing present day, pre-industrial and future conditions. The use of three time periods allows the signals of interest to be diagnosed in multiple ways. Lower priority tier experiments are proposed to investigate additional aspects and provide further understanding of the physical processes. These experiments will address the following specific questions: What role does ocean-atmosphere coupling play in the response to sea ice? How and why does the atmospheric response to Arctic sea ice depend on the pattern of sea ice forcing? How and why does the atmospheric response to Arctic sea ice depend on the model background state? What are the roles of local sea ice and remote sea surface temperature in polar amplification, and the response to sea ice, over the recent period since 1979? How does the response to sea ice evolve on decadal and longer timescales? A key goal of PAMIP is to determine the real world situation using imperfect climate models. Although the experiments proposed here form a coordinated set, we anticipate a large spread across models. However, this spread will be exploited by seeking emergent constraints in which model uncertainty may be reduced by using an observable quantity that physically explains the inter-model spread. In summary, PAMIP will improve our understanding of the physical processes that drive polar amplification and its global climate impacts, thereby reducing the uncertainties in future projections and predictions of climate change and variability.</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</si>
  <si>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seeks to improve our understanding of this phenomenon.</t>
  </si>
  <si>
    <t>10.5194/gmd-2018-82</t>
  </si>
  <si>
    <t>James Screen</t>
  </si>
  <si>
    <t>j.screen@exeter.ac.uk</t>
  </si>
  <si>
    <t>Clara Deser</t>
  </si>
  <si>
    <t>cdeser@ucar.edu</t>
  </si>
  <si>
    <t>https://www.wcrp-climate.org/modelling-wgcm-mip-catalogue/cmip6-endorsed-mips-article/1303-modelling-cmip6-pamip</t>
  </si>
  <si>
    <t>PAMIP - Polar Amplification Model Intercomparison Project</t>
  </si>
  <si>
    <t>WCRP PAMIP web page</t>
  </si>
  <si>
    <t>Polar Amplification Model Intercomparison Project</t>
  </si>
  <si>
    <t>pamip</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</si>
  <si>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seeks to improve our understanding of this phenomenon through a coordinated set of numerical model experiments.</t>
  </si>
  <si>
    <t xml:space="preserve">PAMIP will address the following primary questions: 1: What are the relative roles of local sea ice and remote sea surface temperature changes in driving polar amplification? 2: How does the global climate system respond to changes in Arctic and Antarctic sea ice? </t>
  </si>
  <si>
    <t>2000/04/01-2001/06/01</t>
  </si>
  <si>
    <t>14 months</t>
  </si>
  <si>
    <t>2000-04-01</t>
  </si>
  <si>
    <t>2000-2001 14mnths</t>
  </si>
  <si>
    <t>14mnths2000-2001</t>
  </si>
  <si>
    <t xml:space="preserve">PAMIP time slice simulations to begin on 1st April and run for 14 months, the first two months are ignored to allow for an initial model spin up. </t>
  </si>
  <si>
    <r>
      <rPr>
        <sz val="12"/>
        <color theme="1"/>
        <rFont val="Calibri"/>
        <family val="2"/>
        <scheme val="minor"/>
      </rPr>
      <t xml:space="preserve">Different SST relative to pdSST-pdSIC (PA1.1) to </t>
    </r>
    <r>
      <rPr>
        <sz val="12"/>
        <color theme="1"/>
        <rFont val="Calibri"/>
        <family val="2"/>
        <scheme val="minor"/>
      </rPr>
      <t>investigate role of sea surface temperature (SST) in polar amplification.</t>
    </r>
  </si>
  <si>
    <t>Different Actic SIC relative to pdSST-pdSIC (PA1.1) to investigate the impacts of present day and future Actic sea ice, and the role of Arctic sea ice concentration (SIC) in polar amplification.</t>
  </si>
  <si>
    <t>polar amplification, high-latitute climate change, sea ice, sea surface temperature</t>
  </si>
  <si>
    <t>Time slice forced by climatological monthly mean sea surface temperature (SST) for the present day sea and pre-industrial Antarctic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</si>
  <si>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Different Antarctic SIC relative to pdSST-pdSIC (PA1.1) to investigate the impacts of present day and future Antarctic sea ice, and the role of Antarctic sea ice concentration (SIC) in polar amplification.</t>
  </si>
  <si>
    <t>Investigate the impacts of sea ice thickness (SIT) changes.</t>
  </si>
  <si>
    <t>Investigate role of sea ice thickness in response to Arctic sea ice.</t>
  </si>
  <si>
    <t>Present day control.</t>
  </si>
  <si>
    <t>An ensemble of one hundred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</si>
  <si>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100MemberAMIP</t>
  </si>
  <si>
    <t>100 Member AMIP Ensemble</t>
  </si>
  <si>
    <t>100MemberAMIPEnsemble</t>
  </si>
  <si>
    <t>One hundred, 100, ensemble, runs, simulations, AMIP</t>
  </si>
  <si>
    <t>100MemberCoupled</t>
  </si>
  <si>
    <t>100 Member Coupled Ensemble</t>
  </si>
  <si>
    <t>100MemberCoupledEnsemble</t>
  </si>
  <si>
    <t>One hundred, 100, ensemble, runs, simulations, coupled model</t>
  </si>
  <si>
    <t>An ensemble of one hundred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</si>
  <si>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3MemberAMIPEnsemble</t>
  </si>
  <si>
    <t>three, 3, ensemble, runs, simulations, AMIP</t>
  </si>
  <si>
    <t>An ensemble of three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</si>
  <si>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1MemberCoupled</t>
  </si>
  <si>
    <t>1 Member Coupled Ensemble</t>
  </si>
  <si>
    <t>1MemberCoupledEnsemble</t>
  </si>
  <si>
    <t>One, 1, single, ensemble, runs, simulations, coupled model</t>
  </si>
  <si>
    <t>A minimum ensemble size of one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</si>
  <si>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 Member AMIP Ensemble</t>
  </si>
  <si>
    <t>3MemberAMIP</t>
  </si>
  <si>
    <t>Investigate response to Arctic sea ice in coupled model.</t>
  </si>
  <si>
    <t>Investigate response to Antarctic sea ice in coupled model.</t>
  </si>
  <si>
    <t>Investigate response to Antarctic sea ice in a coupled model.</t>
  </si>
  <si>
    <t>Coupled ocean-atmosphere time slice experiment forced by climatological monthly mean sea surface temperature (SST) for the present day and future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</si>
  <si>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</si>
  <si>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future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</si>
  <si>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present day control experiment constrained by oberved sea ice.  Coupled model time slice constrained by climatological monthly mean sea surface temperature (SST) and sea ice concentration (SIC) for the present day.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</si>
  <si>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</si>
  <si>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future Arctic sea ice concentration (SIC) and future Arctic sea ice thickness (SIT). Radiative forcing to be set to present day (year 2000) levels. Time slice simulations to begin on 1st April and run for 14 months, the first two months are ignored to allow for an initial model spin up. Minimum ensemble size is 100 simulations.</t>
  </si>
  <si>
    <t>Atmosphere-only time slice present day control experiment with sea ice thickness.  Time slice forced by climatological monthly mean sea surface temperature (SST), sea ice concentration (SIC) and sea ice thickness (SIT) for the present day.  Radiative forcing to be set to present day (year 2000) levels.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</si>
  <si>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Antarctic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</si>
  <si>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</si>
  <si>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pre-industrial Actic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</si>
  <si>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future sea surface temperature (SST) representing 2 degree global warming.  Radiative forcing to be set to present day (year 2000) levels. Future SST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</si>
  <si>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pre-industrial sea surface temperature (SST).  Radiative forcing to be set to present day (year 2000) levels. Past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</si>
  <si>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pre-industrial control experiment forced by climatological
monthly mean sea surface temperature (SST) and sea ice concentration (SIC) for pre-industrial conditions. Radiative forcing to be set to present day (year 2000) levels. Past SIC and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</si>
  <si>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present day control experiment forced by climatological
monthly mean sea surface temperature (SST) and sea ice concentration (SIC) for the present day. Radiative forcing to be set to present day (year 2000) levels. All necessary SST and sea ice fields will be provided to participants by PAMIP.  Time slice simulations to begin on 1st April and run for 14 months, the first two months are ignored to allow for an initial model spin up. Minimum ensemble size is 100 simulations.</t>
  </si>
  <si>
    <t xml:space="preserve">Investigate how the atmospheric response depends on the pattern of Arctic sea ice forcing.  </t>
  </si>
  <si>
    <t>Isolate the effects of the background state from the effects of coupling.</t>
  </si>
  <si>
    <t>Isolate the effects of the background state from the effects of coupling in response to Arctic sea ice</t>
  </si>
  <si>
    <t>Atmosphere-only time slice experiment to investigate regional forcing. Time slice forced by climatological monthly mean sea surface temperature (SST) for the present day and future Arctic sea ice concentration (SIC) only in the Barents and Kara Seas.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</si>
  <si>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regional forcing. Time slice forced by climatological monthly mean sea surface temperature (SST) for the present day and future Arctic sea ice concentration (SIC) only in the Sea of Okhotsk.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</si>
  <si>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Use CMIP6 AMIP as the control. Investigate transient response, individual years, and the contributions of sea surface temperature (SST) and sea ice concentration (SIC) to recent climate changes.</t>
  </si>
  <si>
    <t>Investigate the decadal and longer timescale response to Arctic sea ice.</t>
  </si>
  <si>
    <t>Investigate the decadal and longer timescale response to Antarctic sea ic.e</t>
  </si>
  <si>
    <t>Present day control. Investigate the decadal and longer impacts of Arctic and Antarctic sea ice.</t>
  </si>
  <si>
    <t>Atmosphere-only transient experiment. Repeat CMIP6 AMIP (1979-2014) but with climatological monthly mean sea surface temperature (SST) provided by PAMIP.  Prescribe historical sea ice concentration (SIC) as used in the AMIP experiment.  Other conditions as in the CMIP6 Historical simulation. Minimum ensemble size is 3 simulations.</t>
  </si>
  <si>
    <t>Atmosphere-only transient experiment. Repeat CMIP6 AMIP (1979-2014) but with climatological monthly mean sea ice concentration (SIC) provided by PAMIP. Prescribe historical sea surface temperature (SST) as used in the AMIP experiment.  Other conditions as in the CMIP6 Historical simulation. Minimum ensemble size is 3 simulations.</t>
  </si>
  <si>
    <t>26th June 2018</t>
  </si>
  <si>
    <t>First draft of PAMIP experiments, CV info scraped from PCMDI records, wcrp info used to identify point of contacts.  Added references to the PAMIP publication in GMD and the WCRP overview page for PAMIP.  Further PAMIP experiment info (e.g. Description and Rationale fields) was obtained from table 1 of the PAMIP GMD paper. New ensemble descriptions have been added to describe the suite of PAMIP experiments.  TODO: add forcing constraints to the PAMIP experiments.</t>
  </si>
  <si>
    <t>David P Keller</t>
  </si>
  <si>
    <t>dkeller@geomar.de</t>
  </si>
  <si>
    <t>andrew.lenton@csiro.au</t>
  </si>
  <si>
    <t>Andrew Lenton</t>
  </si>
  <si>
    <t>Commonwealth Scientific and Industrial Research Organisation</t>
  </si>
  <si>
    <t>Vivian Scott</t>
  </si>
  <si>
    <t>Universiy of Edinburgh, UK</t>
  </si>
  <si>
    <t>vivian.scott@ed.ac.uk</t>
  </si>
  <si>
    <t>Naomi Vaughan</t>
  </si>
  <si>
    <t>n.vaughan@uea.ac.uk</t>
  </si>
  <si>
    <t>University of East Anglia, UK</t>
  </si>
  <si>
    <t>CDRMIP</t>
  </si>
  <si>
    <t>The Carbon Dioxide Removal Model Intercomparison Project</t>
  </si>
  <si>
    <t>cdrmip</t>
  </si>
  <si>
    <t>The Carbon Dioxide Removal Model Intercomparison Project (CDR-MIP) brings together models of the Earth system in a common framework to explore the potential, impacts, and challenges of CDR. CDR-MIP experiments are designed to address questions concerning CDR-induced climate "reversibility", the response of the Earth system to direct atmospheric CO2 removal (direct air capture and storage), and the CDR potential of proposed schemes such as afforestation/reforestation and ocean alkalinization.</t>
  </si>
  <si>
    <t xml:space="preserve">While Carbon Dioxide Removal (CDR) is implemented in many scenarios that limit climate change, at present it remains undeveloped at the scales required, and its efficacy and impacts upon the Earth system are not well known. </t>
  </si>
  <si>
    <t>carbon dioxide removal, CDR, CO2 removal, CO2, carbon dioxide, climate change, climate reversibility, direct air capture and storage, afforestation, reforestation, ocean alkalinization</t>
  </si>
  <si>
    <t>The Carbon Dioxide Removal Model Intercomparison Project (CDR-MIP): Rationale and experimental protocol for CMIP6</t>
  </si>
  <si>
    <t>The recent IPCC reports state that continued anthropogenic greenhouse gas emissions are changing the climate, threatening "severe, pervasive and irreversible" impacts. Slow progress in emissions reduction to mitigate climate change is resulting in increased attention to what is called geoengineering, climate engineering, or climate intervention – deliberate interventions to counter climate change that seek to either modify the Earth's radiation budget or remove greenhouse gases such as CO2 from the atmosphere. When focused on CO2, the latter of these categories is called carbon dioxide removal (CDR). Future emission scenarios that stay well below 2 °C, and all emission scenarios that do not exceed 1.5 °C warming by the year 2100, require some form of CDR. At present, there is little consensus on the climate impacts and atmospheric CO2 reduction efficacy of the different types of proposed CDR. To address this need, the Carbon Dioxide Removal Model Intercomparison Project (or CDRMIP) was initiated. This project brings together models of the Earth system in a common framework to explore the potential, impacts, and challenges of CDR. Here, we describe the first set of CDRMIP experiments, which are formally part of the 6th Coupled Model Intercomparison Project (CMIP6). These experiments are designed to address questions concerning CDR-induced climate "reversibility", the response of the Earth system to direct atmospheric CO2 removal (direct air capture and storage), and the CDR potential and impacts of afforestation and reforestation, as well as ocean alkalinization.</t>
  </si>
  <si>
    <t>The Carbon Dioxide Removal Model Intercomparison Project (or CDRMIP) brings together models of the Earth system in a common framework to explore the potential, impacts, and challenges of Carbon Dioxide removal (CDR).</t>
  </si>
  <si>
    <t>http://www.kiel-earth-institute.de/CDR_Model_Intercomparison_Project.html</t>
  </si>
  <si>
    <t>Carbon Dioxide Removal Intercomparison Project (CDRMIP) website</t>
  </si>
  <si>
    <t>CDRMIP Website</t>
  </si>
  <si>
    <t>Carbon Dioxide Removal Intercomparison Project (CDRMIP) website.</t>
  </si>
  <si>
    <t>1pctCO2-cdr</t>
  </si>
  <si>
    <t>esm-pi-cdr-pulse</t>
  </si>
  <si>
    <t>esm-pi-CO2pulse</t>
  </si>
  <si>
    <t>esm-ssp534-over</t>
  </si>
  <si>
    <t>esm-ssp585-ocn-alk</t>
  </si>
  <si>
    <t>esm-ssp585-ocn-alk-stop</t>
  </si>
  <si>
    <t>esm-ssp585-ssp126Lu-ext</t>
  </si>
  <si>
    <t>esm-ssp585ext</t>
  </si>
  <si>
    <t>esm-yr2010CO2-cdr-pulse</t>
  </si>
  <si>
    <t>esm-yr2010CO2-CO2pulse</t>
  </si>
  <si>
    <t>esm-yr2010CO2-control</t>
  </si>
  <si>
    <t>esm-yr2010CO2-noemit</t>
  </si>
  <si>
    <t>yr2010CO2</t>
  </si>
  <si>
    <t>1 percent per year decrease in CO2 from 4xCO2</t>
  </si>
  <si>
    <t>pulse removal of 100 Gt carbon from pre-industrial atmosphere</t>
  </si>
  <si>
    <t>pulse addition of 100 Gt carbon to pre-industrial atmosphere</t>
  </si>
  <si>
    <t>emission-driven SSP5-3.4-OS scenario</t>
  </si>
  <si>
    <t>emission-driven SSP5-8.5 scenario but with ocean alkalinization from year 2020 onward</t>
  </si>
  <si>
    <t>emission-driven SSP5-8.5 scenario with alkalinization terminated in year 2070</t>
  </si>
  <si>
    <t>extension of the LUMIP emissions-driven simulation following SSP5-8.5 with SSP1-2.6 land use</t>
  </si>
  <si>
    <t>emission-driven long-term extension of the SSP5-8.5 scenario</t>
  </si>
  <si>
    <t>instantaneous 100 Gt C removal from industrial era atmosphere</t>
  </si>
  <si>
    <t>historical emissions followed by fixed 2010 emissions (both model-diagnosed)</t>
  </si>
  <si>
    <t>branches from esm-yr2010CO2-control with zero emissions</t>
  </si>
  <si>
    <t>concentration-driven fixed 2010 forcing</t>
  </si>
  <si>
    <t>CDR-reversibility</t>
  </si>
  <si>
    <t>CDRMIP1.1</t>
  </si>
  <si>
    <t>CDR-pi-pulse</t>
  </si>
  <si>
    <t>CDRMIP1.2</t>
  </si>
  <si>
    <t>CDRMIP1.3</t>
  </si>
  <si>
    <t>CDRMIP2.1</t>
  </si>
  <si>
    <t>CDR-overshoot</t>
  </si>
  <si>
    <t>Evaluate climate reversibility.</t>
  </si>
  <si>
    <t>CDR-yr2010-pulse</t>
  </si>
  <si>
    <t>CDRMIP3.1</t>
  </si>
  <si>
    <t>instantaneous 100 Gt C addition to an industrial era atmosphere</t>
  </si>
  <si>
    <t>CDRMIP3.2</t>
  </si>
  <si>
    <t>CDR-afforestation</t>
  </si>
  <si>
    <t>CDRMIP2.2</t>
  </si>
  <si>
    <t>CDRMIP3.4</t>
  </si>
  <si>
    <t>CDRMIP3.5</t>
  </si>
  <si>
    <t>CDRMIP3.3</t>
  </si>
  <si>
    <t>CDR-afforestation, CDR-ocean-alk</t>
  </si>
  <si>
    <t>CDR-ocean-alk</t>
  </si>
  <si>
    <t>CDRMIP2.3</t>
  </si>
  <si>
    <t>CDRMIP3.6</t>
  </si>
  <si>
    <t>CDRMIP2.4</t>
  </si>
  <si>
    <t>150yrs</t>
  </si>
  <si>
    <t>200yrs min</t>
  </si>
  <si>
    <t>minimum 200 years</t>
  </si>
  <si>
    <t>200yrsmin</t>
  </si>
  <si>
    <t>Run for a minimum of 200 years</t>
  </si>
  <si>
    <t>200 years, idealised</t>
  </si>
  <si>
    <t>150 years, idealised</t>
  </si>
  <si>
    <t>5000yrs max</t>
  </si>
  <si>
    <t>maximum 5000 years</t>
  </si>
  <si>
    <t>5000yrsmax</t>
  </si>
  <si>
    <t>5000 years, idealised</t>
  </si>
  <si>
    <t>Run for a maximum of 5000 years (minimum 200 years)</t>
  </si>
  <si>
    <t>To study the unforced variability of the climate system. It is the 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</si>
  <si>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Spin-up period to allow the climate system to come into balance with forcings.</t>
  </si>
  <si>
    <t>AMIP baseline simulation for model evaluation and variability. A number of diagnostic atmospheric experiments use the AMIP as a control.</t>
  </si>
  <si>
    <t xml:space="preserve">Impose an instantaneous quadrupling of the concentration of atmospheric carbon dioxide from the global annual mean 1850 value, then hold fixed.
</t>
  </si>
  <si>
    <t xml:space="preserve">Increase atmospheric CO2 concentration gradually at a rate of 1 percent per year. The concentration of atmospheric carbon dioxide is increased from the global annual mean 1850 value until quadrupling. </t>
  </si>
  <si>
    <t>Realization</t>
  </si>
  <si>
    <t>Resolution</t>
  </si>
  <si>
    <t>AMIPInitialisation</t>
  </si>
  <si>
    <t>AMIP Initialisation</t>
  </si>
  <si>
    <t>AMIP integrations can be initialised from prior model integrations, or from observations or in other reasonable ways. Depending on the treatment of snow cover, soil water content, the carbon cycle and vegetation, these runs may require a spin-up period of several years. Results from the spin-up period (prior to 1979) should be discarded but the spin-up technique should be documented.</t>
  </si>
  <si>
    <t>A pre-industrial control spin-up simulation with non-evolving pre-industrial forcing. Forcing conditions are chosen to be representative of the period prior to the onset of large-scale industrialization, with 1850 being the reference year.  This experiment describes an initial climate spin-up, during which the climate begins to come into balance with the forcing. Run until at least the surface climate reaches equilibrium.</t>
  </si>
  <si>
    <t>piSpinupPeriod</t>
  </si>
  <si>
    <t>pre-industrial spinup period</t>
  </si>
  <si>
    <t>pi spinup period</t>
  </si>
  <si>
    <t>Length (in years) of the spin-up period required to bring the model into equilibrioum prior to the start of the piControl experiment.</t>
  </si>
  <si>
    <t>piControlInitialisation</t>
  </si>
  <si>
    <t>piControl Initialisation</t>
  </si>
  <si>
    <t>piControl initialisation</t>
  </si>
  <si>
    <t>Usually a piControl simulation is intitialised from the control run of a different model or from observations. The chosen method should be documented.</t>
  </si>
  <si>
    <t>piControlSpinupInitialisation</t>
  </si>
  <si>
    <t>piControl Spinup Initialisation</t>
  </si>
  <si>
    <t>piControlSpinupInitialisatoin</t>
  </si>
  <si>
    <t>piControl initialisation, spinup</t>
  </si>
  <si>
    <t>The pre-industrial control experiment, piControl, is intitialised from the pre-industrial control spinup piControl-spinup.</t>
  </si>
  <si>
    <t>esmpiControlInit</t>
  </si>
  <si>
    <t>esm-piControl Initialisation</t>
  </si>
  <si>
    <t>esm-piControl initialisation</t>
  </si>
  <si>
    <t>The ESM pre-industrial control experiment, esm-piControl, is intitialised from the ESM pre-industrial control spinup esm-piControl-spinup.</t>
  </si>
  <si>
    <t>Constant pre-industrial atmospheric concentrations of long-lived greenhouse-gases, including CH4 and N2O but not including CO2. These should be representative of Earth around the year 1850.</t>
  </si>
  <si>
    <t>Constant pre-industrial Carbon Dioxide (CO2) concentration. The CO2 concentration should be representative of Earth around the year 1850.</t>
  </si>
  <si>
    <t>For the piControl and for scenario experiments such as those in the DAMIP, ScenarioMIP and DCPP projects.</t>
  </si>
  <si>
    <t>Include HOx and NOx productions by solar protons in models with interactive stratospheric chemistry by using the daily ionization data available from the SOLARIS-HEPPA website. For pre-industrial solar forcing use the (1850-1873 mean).</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</si>
  <si>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</si>
  <si>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</si>
  <si>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</si>
  <si>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Constant background stratospheric aerosol for piControl. A background volcanic aerosol should be specified that results in radiative forcing matching, as closely as possible, that experienced, on average, during the historical simulation (i.e. 1850-2014 mean).</t>
  </si>
  <si>
    <t>pre-industrial, 1850, stratospheric, aerosol, background volcanic aerosol</t>
  </si>
  <si>
    <t>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</si>
  <si>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Pre-Industrial aerosol precursors. For models with interactive chemistry and/or aerosols, the CMIP6 pre-industrial emissions dataset of reactive gases and aerosol precursors should be used.  </t>
  </si>
  <si>
    <t xml:space="preserve">Constant pre-industrial aerosol characteristics. For models without internally calculated aerosol concentrations, a monthly climatology dataset of aerosol physical and optical properties should be used.
</t>
  </si>
  <si>
    <t>Pre-industrial Earth System Model Forcing</t>
  </si>
  <si>
    <t>piESMForcing</t>
  </si>
  <si>
    <t>pre-industrial forcing, CO2 calculated, ESM, Earth System Model</t>
  </si>
  <si>
    <t>pre-Industrial forcing for Earth System Models that can calculate carbon fluxes</t>
  </si>
  <si>
    <t>Control-level forcing for use in Earth System Models.</t>
  </si>
  <si>
    <t>CalcPreIndustrialCO2</t>
  </si>
  <si>
    <t>Pre-industrial, CO2, Concentration, 1850, CO2 Calculated, ESM, Earth System Model</t>
  </si>
  <si>
    <t xml:space="preserve">Calculate Pre-Industrial Carbon Dioxide (CO2) Concentration </t>
  </si>
  <si>
    <t>Calculate Pre-Industrial CO2 Concentration</t>
  </si>
  <si>
    <t>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</si>
  <si>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Pre-Industrial ESM Forcing</t>
  </si>
  <si>
    <t>Historical Non-CO2 Anthropogenic Reactive Gas Emissions</t>
  </si>
  <si>
    <t>Historical WMGHG Concentrations Excluding CO2</t>
  </si>
  <si>
    <t>Historical Well Mixed Greenhouse Gas (WMGHG) Concentrations Excluding Carbon Dioxide (CO2)</t>
  </si>
  <si>
    <t>HistoricalWMGHGConcNoCO2</t>
  </si>
  <si>
    <t>historical, well mixed greenhouse gas, WMGHG, No CO2, Non-CO2 WMGHG</t>
  </si>
  <si>
    <t xml:space="preserve">Depending on the model setup and emission species (short-lived reactive, ozone, long-lived GHG), the historical simulation is driven by emissions and/or concentrations. </t>
  </si>
  <si>
    <t>Calculate Historical CO2 Concentration</t>
  </si>
  <si>
    <t xml:space="preserve">Calculate Historical Carbon Dioxide (CO2) Concentration </t>
  </si>
  <si>
    <t>CalcHistoricalCO2</t>
  </si>
  <si>
    <t>historical, CO2, ESM, Earth System Model, calculate CO2, CO2 calculated</t>
  </si>
  <si>
    <t>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</si>
  <si>
    <t>Historical Non-CO2 Reactive Gas Emissions</t>
  </si>
  <si>
    <t>Emissions of Non-CO2 reactive gases</t>
  </si>
  <si>
    <t>Historical  Non-CO2 Reactive Gas Emissions</t>
  </si>
  <si>
    <t>HistoricalReactiveGasEmissionsNoCO2</t>
  </si>
  <si>
    <t>historical, reactive gas, emissions, non-CO2</t>
  </si>
  <si>
    <t xml:space="preserve">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</si>
  <si>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Only one ensemble member is requested but modelling groups are strongly encouraged to submit at least three ensemble members of their CMIP historical simulation.
</t>
  </si>
  <si>
    <t>Run for 150 years.</t>
  </si>
  <si>
    <t xml:space="preserve">Run for 500 years. </t>
  </si>
  <si>
    <t>30 years, idealised</t>
  </si>
  <si>
    <t>500 years, control, idealised</t>
  </si>
  <si>
    <t>Run for 30 years</t>
  </si>
  <si>
    <t>70yrs</t>
  </si>
  <si>
    <t>Run for 70 years.</t>
  </si>
  <si>
    <t>To assess extreme events and longer term climate varability in an idealized geoengineering scenario. G1 will be highly synergistic with single-forcing experiments to be included in the Cloud Feedback MIP (CFMIP) in which total solar irradiance is abruptly increased or decreased. Through comparisons with the CFMIP experiments, G1 will enable a better understanding of how the Earth System responds to radiative forcing.</t>
  </si>
  <si>
    <t>100yrs</t>
  </si>
  <si>
    <t>Run for 100 years.</t>
  </si>
  <si>
    <t xml:space="preserve">Initialisation from a January in the pre-industrial control simulation.  </t>
  </si>
  <si>
    <t>100yrs min</t>
  </si>
  <si>
    <t>minimum 100 years</t>
  </si>
  <si>
    <t>100yrsmin</t>
  </si>
  <si>
    <t>100 years, minimum, post spin-up</t>
  </si>
  <si>
    <t>2015-7014 5000yrs max</t>
  </si>
  <si>
    <t>2020-2100 81yrs min</t>
  </si>
  <si>
    <t>81yrs2020-2100min</t>
  </si>
  <si>
    <t xml:space="preserve">Run for a minimum of 100 years </t>
  </si>
  <si>
    <t>2020-7019 5000yrs max</t>
  </si>
  <si>
    <t>5000yrs2020-7019max</t>
  </si>
  <si>
    <t>5000yrs2015-7014max</t>
  </si>
  <si>
    <t>2070-2100 31yrs</t>
  </si>
  <si>
    <t>31yrs2070-2100min</t>
  </si>
  <si>
    <t>31 years</t>
  </si>
  <si>
    <t>2070-01-01</t>
  </si>
  <si>
    <t>4950yrs2070-7019max</t>
  </si>
  <si>
    <t>2100-7099 5000yrs max</t>
  </si>
  <si>
    <t>5000yrs2100-7099max</t>
  </si>
  <si>
    <t>future, scenario, 2070-7019 maximum</t>
  </si>
  <si>
    <t>future, scenario, 2070-2100 minimum</t>
  </si>
  <si>
    <t>future, scenario, 202- 7019 maximum</t>
  </si>
  <si>
    <t>future, scenario, 2020-2100 minimum</t>
  </si>
  <si>
    <t>future, scenario, 2015-7014 maximum</t>
  </si>
  <si>
    <t>2010-7009 5000yrs max</t>
  </si>
  <si>
    <t>5000yrs2010-7009max</t>
  </si>
  <si>
    <t>future, scenario, extension, 2100-7099 maximum</t>
  </si>
  <si>
    <t>future, scenario, 2010-7010 maximum</t>
  </si>
  <si>
    <t>Run from 2015 to at least the end of the 21st century.</t>
  </si>
  <si>
    <t>Run from 2015 for a maximum of 5000 years.</t>
  </si>
  <si>
    <t>Run from 2020 to at least 2100.</t>
  </si>
  <si>
    <t>Run from 2020 for a maximum of 5000 years.</t>
  </si>
  <si>
    <t>Run from 2070 to at least 2100.</t>
  </si>
  <si>
    <t>Run from 2070 for a maximum of 4950 years.</t>
  </si>
  <si>
    <t>Run from 2010 for a maximum of 5000 years.</t>
  </si>
  <si>
    <t>Run from 2100 for a maximum of 5000 years.</t>
  </si>
  <si>
    <t>historical, scenario, 1850-2015 minimum</t>
  </si>
  <si>
    <t>1850-7009 5160yrs max</t>
  </si>
  <si>
    <t>5160yrs1850-7009max</t>
  </si>
  <si>
    <t>historical, future, scenario, 1850-7010 maximum</t>
  </si>
  <si>
    <t>Run from 1850 for a mazimum of 5160 years.</t>
  </si>
  <si>
    <t>Run from 1850 to 2115 minimum.</t>
  </si>
  <si>
    <t>Added CDRMIP experiment info. Reviewed idealised temporal constraints. Reviewed ensemble types. Reviewed forcings for DECK and CMIP6 Historical experiments. Adjusted temporal constraint descriptions for G1 and piControl and 1pctCO2/abrupt4xCO2, and piClim-like experiments.</t>
  </si>
  <si>
    <t>11th July 2018</t>
  </si>
  <si>
    <t>2015-2100 86yrs min</t>
  </si>
  <si>
    <t>2015/01/01-2100/12/31 minimum</t>
  </si>
  <si>
    <t>86yrs2015-2100min</t>
  </si>
  <si>
    <t>future, scenario, 2015, 2100 minimum</t>
  </si>
  <si>
    <t>future, scenario, extension, 2100-2300 minimum</t>
  </si>
  <si>
    <t>201 years</t>
  </si>
  <si>
    <t>106 years</t>
  </si>
  <si>
    <t>1850-2115 266yrs min</t>
  </si>
  <si>
    <t>1850/01/01-2115/12/31</t>
  </si>
  <si>
    <t>266yrs1850-2115min</t>
  </si>
  <si>
    <t>266 years</t>
  </si>
  <si>
    <t>1850/01/01-7009/12/31 5160yrs max</t>
  </si>
  <si>
    <t>2010/01/01-7009/12/31 maximum</t>
  </si>
  <si>
    <t>2100/01/01-7099/12/31 maximum</t>
  </si>
  <si>
    <t>2070/01/01-7019/12/31 maximum</t>
  </si>
  <si>
    <t>2070/01/01-2100/12/31 minimum</t>
  </si>
  <si>
    <t>2020/01/01-7019/12/31 maximum</t>
  </si>
  <si>
    <t>2015/01/01-7014/12/31 maximum</t>
  </si>
  <si>
    <t>2020/01/01-2100/12/31</t>
  </si>
  <si>
    <t>Initialisation from the 1pctCO2 simulation once atmospheric CO2 reaches quadrupling.</t>
  </si>
  <si>
    <t>2070-7019 4950yrs max</t>
  </si>
  <si>
    <t xml:space="preserve">Updated CDRMIP temporal constraints for consistency with PCMDI database.  </t>
  </si>
  <si>
    <t>PAMIP present day SST climatology</t>
  </si>
  <si>
    <t>PAMIP present day SIC climatology</t>
  </si>
  <si>
    <t>2101-2300 200yrs min</t>
  </si>
  <si>
    <t>Run from 2101 to 2300.</t>
  </si>
  <si>
    <t>2101/01/01-2300/12/31 minimum</t>
  </si>
  <si>
    <t>31st August 2018</t>
  </si>
  <si>
    <t>pdSST-futOkhotskSIC</t>
  </si>
  <si>
    <t>4th September 2018</t>
  </si>
  <si>
    <t>Corrected typos in CDRMIP and PAMIP information.</t>
  </si>
  <si>
    <t>PAMIP monthly mean climatology of sea ice concentration for the present day</t>
  </si>
  <si>
    <t>PAMIP monthly mean climatology of sea surface temperature for the present day</t>
  </si>
  <si>
    <t>PAMIP-pd-SST-clim</t>
  </si>
  <si>
    <t>PAMIP-pd-SIC-clim</t>
  </si>
  <si>
    <t>PAMIP, SIC clim, sea ice concentration climatology, present day</t>
  </si>
  <si>
    <t>PAMIP, SST clim, sea surface temperature climatology, present day</t>
  </si>
  <si>
    <t>Present day radiative forcing</t>
  </si>
  <si>
    <t>PD2000RadiativeForcing</t>
  </si>
  <si>
    <t>present day, 2000, radiative forcing</t>
  </si>
  <si>
    <t>Present day (2000) radiative forcing.</t>
  </si>
  <si>
    <t xml:space="preserve">Present day control. One year long runs are required to isolate short-term atmospheric responses from longer timescale ocean responses, which will be investigated separately. A large ensemble is required to obrtain robust results. The experiment investigates the relative roles of local sea ice and remote sea surface temperature changes in driving polar amplification, and how the global climate system responds to changes in Arctic and Antarctic sea ice.  </t>
  </si>
  <si>
    <t>Pre-industrial control. One year long runs are required to isolate short-term atmospheric responses from longer timescale ocean responses, which will be investigated separately. A large ensemble is required to obrtain robust results.</t>
  </si>
  <si>
    <t>PAMIP monthly mean climatology of pre-industrial sea surface temperature</t>
  </si>
  <si>
    <t>PAMIP monthly mean climatology of pre-industrial sea ice concentration</t>
  </si>
  <si>
    <t>PAMIP-pi-SST-clim</t>
  </si>
  <si>
    <t>PAMIP-pi-SIC-clim</t>
  </si>
  <si>
    <t>PAMIP, SST clim, sea surface temperature climatology, pre-industrial</t>
  </si>
  <si>
    <t>PAMIP, SIC clim, sea ice concentration climatology, pre-industrial</t>
  </si>
  <si>
    <t>Pre-industrial monthly mean cimatology of sea ice concentration, data computed from the ensemble of CMIP5 simulations by PAMIP.</t>
  </si>
  <si>
    <t>Pre-industrial monthly mean cimatology of sea surface temperatue, data computed from the ensemble of CMIP5 simulations by PAMIP.</t>
  </si>
  <si>
    <t>TBD</t>
  </si>
  <si>
    <t>PAMIP pre-industrial SST climatology</t>
  </si>
  <si>
    <t>PAMIP pre-industrial SIC climatology</t>
  </si>
  <si>
    <t>PAMIP-pd-SIT-clim</t>
  </si>
  <si>
    <t>PAMIP future SST climatology</t>
  </si>
  <si>
    <t>PAMIP future SIC climatology</t>
  </si>
  <si>
    <t>PAMIP monthly mean climatology of future sea surface temperature</t>
  </si>
  <si>
    <t>PAMIP monthly mean climatology of future sea ice concentration</t>
  </si>
  <si>
    <t>PAMIP-fut-SST-clim</t>
  </si>
  <si>
    <t>PAMIP-fut-SIC-clim</t>
  </si>
  <si>
    <t>PAMIP, SST clim, sea surface temperature climatology, future</t>
  </si>
  <si>
    <t>PAMIP, SIC clim, sea ice concentration climatology, future</t>
  </si>
  <si>
    <t>Future monthly mean cimatology of sea surface temperatue, data provided by PAMIP is representative of 2K global warming.</t>
  </si>
  <si>
    <t>Future monthly mean cimatology of sea ice concentration, data provided by PAMIP is representative of 2K global warming.</t>
  </si>
  <si>
    <t>PAMIP monthly mean climatology of present day sea surface temperature for use with pre-industrial arctic sea ice concentration</t>
  </si>
  <si>
    <t>PAMIP, SST clim, sea surface temperature climatology, present day, pre-industrial arctic sea ice</t>
  </si>
  <si>
    <t xml:space="preserve">Present day monthly mean cimatology of sea surface temperatue for use with pre-industrial arctic sea ice. Data provided by PAMIP.  </t>
  </si>
  <si>
    <t>PAMIP present day SIT</t>
  </si>
  <si>
    <t>PAMIP-pi-arc-SIC-clim</t>
  </si>
  <si>
    <t>PAMIP, arctic SIC clim, arctic sea ice concentration climatology, pre-industrial</t>
  </si>
  <si>
    <t>Pre-industrial monthly mean cimatology of arctic sea ice concentration, data provided by PAMIP.</t>
  </si>
  <si>
    <t>PAMIP present day SST for use with pre-industrial arctic SIC</t>
  </si>
  <si>
    <t xml:space="preserve">Present day monthly mean cimatology of sea surface temperatue for use with future arctic sea ice. Data provided by PAMIP.  </t>
  </si>
  <si>
    <t>PAMIP, arctic SIC clim, arctic sea ice concentration climatology, future</t>
  </si>
  <si>
    <t xml:space="preserve">Present day monthly mean cimatology of sea surface temperatue for use with pre-industrial antarctic sea ice. Data provided by PAMIP.  </t>
  </si>
  <si>
    <t>PAMIP, SST clim, sea surface temperature climatology, present day, pre-industrial antarctic sea ice</t>
  </si>
  <si>
    <t>PAMIP, antarctic SIC clim, antarctic sea ice concentration climatology, pre-industrial</t>
  </si>
  <si>
    <t>Pre-industrial monthly mean cimatology of antarctic sea ice concentration, data provided by PAMIP.</t>
  </si>
  <si>
    <t xml:space="preserve">Present day monthly mean cimatology of sea surface temperatue for use with future antarctic sea ice. Data provided by PAMIP.  </t>
  </si>
  <si>
    <t>PAMIP, antarctic SIC clim, antarctic sea ice concentration climatology, future</t>
  </si>
  <si>
    <t>PAMIP-pi-ant-SIC-clim</t>
  </si>
  <si>
    <t>AMIP sea ice thickness protocol</t>
  </si>
  <si>
    <t>AMIP-SIT-protocol</t>
  </si>
  <si>
    <t>PAMIP, AMIP, SIT, sea ice thickness</t>
  </si>
  <si>
    <t>PAMIP, SIT, sea ice thickness, climatology, present day</t>
  </si>
  <si>
    <t xml:space="preserve">PAMIP monthly mean climatology of present day sea ice thickness </t>
  </si>
  <si>
    <t>PAMIP-fut-arc-SIT-clim</t>
  </si>
  <si>
    <t>PAMIP-fut-arc-SIC-clim</t>
  </si>
  <si>
    <t>PAMIP-fut-ant-SIC-clim</t>
  </si>
  <si>
    <t>PAMIP future Sea of Okhotsk SIC</t>
  </si>
  <si>
    <t>PAMIP present day SST for use with future Sea of Okhotsk SIC</t>
  </si>
  <si>
    <t>PAMIP monthly mean climatology of present day sea surface temperature for use with future Sea of Okhotsk sea ice concentration</t>
  </si>
  <si>
    <t>PAMIP monthly mean climatology of future Sea of Okhotsk sea ice concentration</t>
  </si>
  <si>
    <t>PAMIP-fut-othotsk-SIC-clim</t>
  </si>
  <si>
    <t>PAMIP, Okhotsk SIC clim, Sea of Okhotsk sea ice concentration climatology, future</t>
  </si>
  <si>
    <t xml:space="preserve">Present day monthly mean cimatology of sea surface temperatue for use with future Sea of Okhotsk sea ice. Data provided by PAMIP.  </t>
  </si>
  <si>
    <t>Future monthly mean cimatology of Sea of Okhotsk sea ice concentration, data provided by PAMIP.</t>
  </si>
  <si>
    <t>PAMIP-fut-BK-SIC-clim</t>
  </si>
  <si>
    <t>PAMIP present day SST for use with future Barents and Kara Seas SIC</t>
  </si>
  <si>
    <t>PAMIP monthly mean climatology of present day sea surface temperature for use with future Barents and Kara Seas sea ice concentration</t>
  </si>
  <si>
    <t xml:space="preserve">Present day monthly mean cimatology of sea surface temperatue for use with future Barents and Kara Seas sea ice. Data provided by PAMIP.  </t>
  </si>
  <si>
    <t>PAMIP future Barents and Kara Seas SIC</t>
  </si>
  <si>
    <t>PAMIP monthly mean climatology of future Barents and Kara Seas sea ice concentration</t>
  </si>
  <si>
    <t>Future monthly mean cimatology of Barents and Kara Seas sea ice concentration, data provided by PAMIP.</t>
  </si>
  <si>
    <t>PAMIP, BK SIC clim, Barents and Kara Seas sea ice concentration climatology, future</t>
  </si>
  <si>
    <t>PAMIP, SST clim, sea surface temperature climatology, present day, calculated, pa-pdSIC</t>
  </si>
  <si>
    <t>PAMIP, SST clim, sea surface temperature climatology, present day, future Barents and Kara Seas sea ice</t>
  </si>
  <si>
    <t>PAMIP, SST clim, sea surface temperature climatology, present day, future Sea of Okhotsk sea ice</t>
  </si>
  <si>
    <t>PAMIP, SST clim, sea surface temperature climatology, present day, future antarctic sea ice</t>
  </si>
  <si>
    <t>PAMIP, SST clim, sea surface temperature climatology, present day, future arctic sea ice</t>
  </si>
  <si>
    <t>Present day monthly mean climatology of sea surface temperature (SST) calculated from the ensemble mean for each month of experiment pa-pdSIC.</t>
  </si>
  <si>
    <t>Atmosphere-only time slice experiment to investigate the role of the background state. Time slice forced by present day sea ice concentration (SIC) and present day sea surface temperature (SST) from the coupled model experiment pa-pdSIC (2.1) rather than from observations. Radiative forcing to be set to present day (year 2000) levels.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</si>
  <si>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the role of the background state. Time slice forced by future sea ice concentration (SIC) and present day sea surface temperature (SST) from the coupled model experiment pa-pdSIC (2.1) rather than from observations.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</si>
  <si>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Ensemble Average present day SST from experiment pa-pdSIC</t>
  </si>
  <si>
    <t>Present day SST calculated from the ensemble average SST for each month of experiment pa-pdSIC</t>
  </si>
  <si>
    <t>Ensemble Average present day SST from experiment pa-pdSIC for future Arctic sea ice</t>
  </si>
  <si>
    <t>Present day SST calculated from the ensemble average SST for each month of experiment pa-pdSIC for use with future Arctic sea ice</t>
  </si>
  <si>
    <t>PAMIP-ensMean-SST-pa-pdSIC</t>
  </si>
  <si>
    <t>PAMIP-ensMean-SST-pa-pdSIC-for-fut-arc-SIC</t>
  </si>
  <si>
    <t>PAMIP-pd-SST-clim-for-pi-arc-SIC</t>
  </si>
  <si>
    <t>PAMIP-pd-SST-clim-for-fut-arc-SIC</t>
  </si>
  <si>
    <t>PAMIP-pd-SST-clim-for-pi-ant-SIC</t>
  </si>
  <si>
    <t>PAMIP-pd-SST-clim-for-fut-ant-SIC</t>
  </si>
  <si>
    <t>PAMIP-pd-SST-clim-for-fut-okhotsk-SIC</t>
  </si>
  <si>
    <t>PAMIP-pd-SST-clim-for-fut-BK-SIC</t>
  </si>
  <si>
    <t>PAMIP, SST clim, sea surface temperature climatology, present day, calculated, pa-pdSIC, future arctic sea ice</t>
  </si>
  <si>
    <t xml:space="preserve">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</si>
  <si>
    <t xml:space="preserve">PAMIP present day SST climatology for use with AMIP SIC </t>
  </si>
  <si>
    <t>PAMIP present day SIC climatology for use with AMIP SST</t>
  </si>
  <si>
    <t>PAMIP monthly mean climatology of present day sea surface temperature for use with AMIP sea ice</t>
  </si>
  <si>
    <t>PAMIP monthly mean climatology of present day sea ice concentration for use with AMIP sea surface temperature</t>
  </si>
  <si>
    <t>PAMIP-pd-SST-clim-for-AMIP-SIC</t>
  </si>
  <si>
    <t>PAMIP-pd-SIC-clim-for-AMIP-SST</t>
  </si>
  <si>
    <t>PAMIP, SST clim, sea surface temperature climatology, present day, AMIP SIC</t>
  </si>
  <si>
    <t>PAMIP, SIC clim, sea ice concentration climatology, present day, AMIP SST</t>
  </si>
  <si>
    <t>Present day monthly mean climatology of sea surface temperature (SST) for use with transient AMIP sea ice. Data provided by PAMIP.</t>
  </si>
  <si>
    <t>Present day monthly mean climatology of sea ice concentration (SIC) for use with transient AMIP sea surface temperature. Data provided by PAMIP.</t>
  </si>
  <si>
    <t>Coupled ocean-atmosphere transient experiment.  Coupled model extended simulation constrained with present day sea ice.   Present day sea ice to be the same as used in experiment pdSST-pdSIC (1.1).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</si>
  <si>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pdSST-futArcSIC (1.6).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</si>
  <si>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pdSST-futAntSIC (1.8).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</si>
  <si>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PAMIP transient AMIP SIC</t>
  </si>
  <si>
    <t>PAMIP transient AMIP SST</t>
  </si>
  <si>
    <t>PAMIP transient AMIP historical sea ice concentration</t>
  </si>
  <si>
    <t>PAMIP transient AMIP historical sea surface temperature</t>
  </si>
  <si>
    <t>PAMIP-AMIP-SIC</t>
  </si>
  <si>
    <t>PAMIP-AMIP-SST</t>
  </si>
  <si>
    <t>PAMIP, AMIP, SIC, sea ice concentration</t>
  </si>
  <si>
    <t>PAMIP, AMIP, SST, sea surface temperature</t>
  </si>
  <si>
    <t>Transient AMIP sea ice concentration.  Data provided by PAMIP.</t>
  </si>
  <si>
    <t>Transient AMIP sea surface temperature.  Data provided by PAMIP.</t>
  </si>
  <si>
    <t>2000HistoricalInitialisation</t>
  </si>
  <si>
    <t>Initialisation from year 2000 of the historical simulation</t>
  </si>
  <si>
    <t>initial conditions, initialisation, historical, 2000</t>
  </si>
  <si>
    <t>Initialisation from the historical simulation in the year 2000.</t>
  </si>
  <si>
    <t xml:space="preserve">Present day monthly mean cimatology of sea surface temperatue, data provided by PAMIP.   </t>
  </si>
  <si>
    <t xml:space="preserve">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</si>
  <si>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</si>
  <si>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</si>
  <si>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Present day monthly mean climatology of sea ice thickness, data provided by PAMIP.  If sea ice thickness cannot be specified then it should be left free to evolve in the coupled model experiments.</t>
  </si>
  <si>
    <t>PAMIP-fut-ant-SIT-clim</t>
  </si>
  <si>
    <t>PAMIP, SIT, sea ice thickness, climatology, future, antarctic</t>
  </si>
  <si>
    <t>Future monthly mean climatology of Antarctic sea ice thickness, data provided by PAMIP.  If sea ice thickness cannot be specified then it should be left free to evolve in the coupled model experiments.</t>
  </si>
  <si>
    <t>PAMIP, SIT, sea ice thickness, climatology, future, arctic</t>
  </si>
  <si>
    <t>Future monthly mean climatology of Arctic sea ice thickness, data provided by PAMIP.  If sea ice thickness cannot be specified then it should be left free to evolve in the coupled model experiments.</t>
  </si>
  <si>
    <t>7th September 2018</t>
  </si>
  <si>
    <t>Added forcing constraints to the PAMIP experiments. Renamed the alternative names of the PAMIP experiments for consistency with the PAMIP GMD paper.</t>
  </si>
  <si>
    <t>PAMIP future Antarctic SIT</t>
  </si>
  <si>
    <t>PAMIP monthly mean climatology of future Antarctic sea ice thickness</t>
  </si>
  <si>
    <t>PAMIP future Arctic SIT</t>
  </si>
  <si>
    <t>PAMIP monthly mean climatology of future Arctic sea ice thickness</t>
  </si>
  <si>
    <t>PAMIP future Antarctic SIC</t>
  </si>
  <si>
    <t>PAMIP monthly mean climatology of future Antarctic sea ice concentration</t>
  </si>
  <si>
    <t>PAMIP present day SST for use with future Antarctic SIC</t>
  </si>
  <si>
    <t>PAMIP monthly mean climatology of present day sea surface temperature for use with future Antarctic sea ice concentration</t>
  </si>
  <si>
    <t>PAMIP present day SST for use with future Arctic SIC</t>
  </si>
  <si>
    <t>PAMIP monthly mean climatology of present day sea surface temperature for use with future Arctic sea ice concentration</t>
  </si>
  <si>
    <t>PAMIP future Arctic SIC</t>
  </si>
  <si>
    <t>PAMIP monthly mean climatology of future Arctic sea ice concentration</t>
  </si>
  <si>
    <t>PAMIP present day SST for use with pre-industrial Antarctic SIC</t>
  </si>
  <si>
    <t>PAMIP monthly mean climatology of present day sea surface temperature for use with pre-industrial Antarctic sea ice concentration</t>
  </si>
  <si>
    <t>PAMIP pre-industrial Antarctic SIC</t>
  </si>
  <si>
    <t>PAMIP monthly mean climatology of pre-industrial Antarctic sea ice concentration</t>
  </si>
  <si>
    <t>PAMIP pre-industrial Arctic SIC</t>
  </si>
  <si>
    <t>PAMIP monthly mean climatology of pre-industrial Arctic sea ice concentration</t>
  </si>
  <si>
    <t>LMIP SSP1-26 Forcing</t>
  </si>
  <si>
    <t>Land offline MIP SSP1-26 forcing scenario</t>
  </si>
  <si>
    <t>LMIPSSP1-26Forcing</t>
  </si>
  <si>
    <t>LMIP, scenario, forcing, SSP1-26, RCP2.6</t>
  </si>
  <si>
    <t>SSP1-26 forcing data for offline land surface models running the L3MIP future simulations.  Data provided by the LS3MIP.</t>
  </si>
  <si>
    <t>land-ssp585</t>
  </si>
  <si>
    <t>Future SSP5-85 land-only</t>
  </si>
  <si>
    <t>Offline land surface simulations forced with ScenarioMIP SSP5-85 and SSP4-34 with 3 realisations for each forcing scenario.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</si>
  <si>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Offline land surface simulations forced with ScenarioMIP SSP5-85.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</si>
  <si>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LS3MIP1.1</t>
  </si>
  <si>
    <t>Future SSP4-34 land-only</t>
  </si>
  <si>
    <t>land-ssp434</t>
  </si>
  <si>
    <t>LS3MIP, Tier 2, Scenario, land surface, ssp4-34</t>
  </si>
  <si>
    <t>LS3MIP, Tier 1, Scenario, land surface, ssp5-85</t>
  </si>
  <si>
    <t>Offline land surface simulations forced with ScenarioMIP SSP4-34.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</si>
  <si>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land-future, land-fut, Land-Future, LMIP-Fut, LmipF</t>
  </si>
  <si>
    <t>LS3MIP1.4</t>
  </si>
  <si>
    <t>Future SSP1-26 land-only</t>
  </si>
  <si>
    <t>land-ssp126</t>
  </si>
  <si>
    <t>LS3MIP, Tier 1, Scenario, land surface, ssp1-26</t>
  </si>
  <si>
    <t>Offline land surface simulations forced with ScenarioMIP SSP1-26.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</si>
  <si>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TRENDY spin up</t>
  </si>
  <si>
    <t>TRENDY spin up protocol</t>
  </si>
  <si>
    <t>TRENDYSpinUp</t>
  </si>
  <si>
    <t>TRENDY, spin-up, recycle climate mean, recycle climate variability</t>
  </si>
  <si>
    <t>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</si>
  <si>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</si>
  <si>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10th September 2018</t>
  </si>
  <si>
    <t>Separated the LS3MIP land-future experiment into separate land-ssp585 and land-ssp434 experiments.  Added new land-ssp126 experiment to LS3MIP.</t>
  </si>
  <si>
    <t>1% per year CO2 Decrease</t>
  </si>
  <si>
    <t>1%yrCO2Decrease</t>
  </si>
  <si>
    <t>1% per year decrease in atmospheric CO2 to pre-industrial concentration</t>
  </si>
  <si>
    <t xml:space="preserve">Impose a 1% per year decrease in the concentration of atmospheric carbon dioxide (CO2)  from 4X pre-industrial CO2 concentration to original pre-industrial CO2 concentration.  Then hold the CO2 concentration fixed at the pre-industrial level for as long as possible. </t>
  </si>
  <si>
    <t>CO2, 1%/y decrease, 1/4 CO2, decrease to quater CO2</t>
  </si>
  <si>
    <t>CO2 concentration calculated</t>
  </si>
  <si>
    <t>calculateCO2</t>
  </si>
  <si>
    <t xml:space="preserve">Carbon dioxide concentrations are calculated and allowed to evolve freely. For models that can calculate atmospheric CO2 concentration and account for the fluxes of CO2 between the atmosphere, the ocean, and biosphere. </t>
  </si>
  <si>
    <t>CO2, calculated, freely evolving, carbon dioxide</t>
  </si>
  <si>
    <t>Calculate freely evolving CO2 concentration</t>
  </si>
  <si>
    <t>Remove 100 Gt Carbon</t>
  </si>
  <si>
    <t>Add 100 Gt Carbon</t>
  </si>
  <si>
    <t>Instantly remove 100 Gt Carbon</t>
  </si>
  <si>
    <t>Instantly add 100 Gt Carbon</t>
  </si>
  <si>
    <t>remove100GtC</t>
  </si>
  <si>
    <t>add100GtC</t>
  </si>
  <si>
    <t>esmpiControlEndInit</t>
  </si>
  <si>
    <t>Initialisation from the end of the esmpiControl</t>
  </si>
  <si>
    <t>Initialise from the end of the esm-piControl experiment.</t>
  </si>
  <si>
    <t>1pctCO2Initialisationat4X</t>
  </si>
  <si>
    <t>1pctCO2 Initialisation at quadrupling</t>
  </si>
  <si>
    <t>1pctCO2InitialisationAt4X</t>
  </si>
  <si>
    <t>initial conditions, initialisation, 1pctCO2 at 4x</t>
  </si>
  <si>
    <t>esm-piControl initialisation, initial conditions</t>
  </si>
  <si>
    <t>Representative Concentration Pathway 3.4-over Well Mixed Greenhouse Gas Emissions for Shared Socioeconomic Pathway 5</t>
  </si>
  <si>
    <t>ssp534-overWmGhgEm</t>
  </si>
  <si>
    <t>Representative Concentration Pathway 3.4-over, RCP3.4-over, Shared Socioeconomic Pathway 5, SSP5, future, 21st century,  Well-mixed Greenhouse Gas, CO2, Emissions</t>
  </si>
  <si>
    <t>ssp534-over Well Mixed GHG Emissions</t>
  </si>
  <si>
    <t xml:space="preserve">Impose changing emissions of esm-ssp534-over long-lived greenhouse gases, including CO2, N2O and halogenated gases.
</t>
  </si>
  <si>
    <t>SSP5 RCP34 overshoot emissions</t>
  </si>
  <si>
    <t>Representative Concentration Pathway 3.4 W/m2 Overshoot  Forcing for Shared Socioeconomic Pathway 5</t>
  </si>
  <si>
    <t>rcp34overEmissions</t>
  </si>
  <si>
    <t>Representative Concentration Pathway 3.4-over, future, 21st century, SSP5, RCP3.4 overshoot</t>
  </si>
  <si>
    <t>Impose RCP3.4 overshoot emissions.  Beginning in 2040, reduce emissions from the 8.5 W/m2 pathway to 3.4 W/m2 by 2100.</t>
  </si>
  <si>
    <t>SSP5 RCP85 emissions</t>
  </si>
  <si>
    <t>Representative Concentration Pathway 8.5 W/m2 Forcing for Shared Socioeconomic Pathway 5</t>
  </si>
  <si>
    <t>rcp585Emissions</t>
  </si>
  <si>
    <t xml:space="preserve">Representative Concentration Pathway 8.5, future, 21st century, SSP5, RCP8.5 </t>
  </si>
  <si>
    <t xml:space="preserve">Impose RCP8.5 emissons.
</t>
  </si>
  <si>
    <t xml:space="preserve">Impose RCP8.5 forcing.
</t>
  </si>
  <si>
    <t>SSP5 RCP85 Land Use</t>
  </si>
  <si>
    <t>SSP3 RCP70 Land Use</t>
  </si>
  <si>
    <t>Representative Concentration Pathway 8.5 Land Use for Shared Socioeconomic Pathway 5</t>
  </si>
  <si>
    <t>Representative Concentration Pathway 7.0 Land Use for Shared Socioeconomic Pathway 3</t>
  </si>
  <si>
    <t>Representative Concentration Pathway 4.5 Land Use for Shared Socioeconomic Pathway 2</t>
  </si>
  <si>
    <t>Representative Concentration Pathway 2.6 Land Use for Shared Socioeconomic Pathway 1</t>
  </si>
  <si>
    <t>Representative Concentration Pathway 6.0 Land Use for Shared Socioeconomic Pathway 1</t>
  </si>
  <si>
    <t>Representative Concentration Pathway 3.4 Land Use for Shared Socioeconomic Pathway 4</t>
  </si>
  <si>
    <t>Impose changing RCP8.5 land use including crops, pasture, urban area, vegetation and forest for SSP5.</t>
  </si>
  <si>
    <t xml:space="preserve">Impose changing RCP7.0 land use including crops, pasture, urban area, vegetation and forest for SSP3.
</t>
  </si>
  <si>
    <t>Impose changing RCP4.5 land use including crops, pasture, urban area, vegetation and forest for SSP2.</t>
  </si>
  <si>
    <t xml:space="preserve">Impose changing RCP2.6 land use including crops, pasture, urban area, vegetation and forest for SSP1.
</t>
  </si>
  <si>
    <t xml:space="preserve">Impose changing RCP6.0 land use including crops, pasture, urban area, vegetation and forest for SSP1.
</t>
  </si>
  <si>
    <t xml:space="preserve">Impose changing RCP2.6-overshoot land use including crops, pasture, urban area, vegetation and forest for SSP1.
</t>
  </si>
  <si>
    <t>Representative Concentration Pathway 2.6 Overshoot Land Use for Shared Socioeconomic Pathway 1</t>
  </si>
  <si>
    <t xml:space="preserve">Impose changing  RCP8.5 extension land use including crops, pasture, urban area, vegetation and forest for SSP5.
</t>
  </si>
  <si>
    <t>Representative Concentration Pathway 8.5 Extension Land Use for Shared Socioeconomic Pathway 5</t>
  </si>
  <si>
    <t>Representative Concentration Pathway 2.6 Extension Land Use for Shared Socioeconomic Pathway 1</t>
  </si>
  <si>
    <t>Impose changing RCP2.6 extension land use including crops, pasture, urban area, vegetation and forest for SSP1. An extension of the negative carbon emissions reached in 2100, leading to slowly declining forcing.</t>
  </si>
  <si>
    <t>RCP34extoverland</t>
  </si>
  <si>
    <t>Representative Concentration Pathway 3.4 extension Overshoot Land Use for Shared Socioeconomic Pathway 5</t>
  </si>
  <si>
    <t>Representative Concentration Pathway 3.4 Overshoot Land Use for Shared Socioeconomic Pathway 5</t>
  </si>
  <si>
    <t>Representative Concentration Pathway 1.9 Land Use for Shared Socioeconomic Pathway 1</t>
  </si>
  <si>
    <t xml:space="preserve">Impose changing RCP3.4 land use including crops, pasture, urban area, vegetation and forest for SSP4.
</t>
  </si>
  <si>
    <t xml:space="preserve">Impose changing RCP3.4 extension overshoot land use including crops, pasture, urban area, vegetation and forest for SSP5.  
Beginning in 2100, linearly reduce forcings from 3.4 W/m2 pathway to 2.6 W/m2 by 2250. </t>
  </si>
  <si>
    <t>Impose changing RCP3.4 overshoot land use including crops, pasture, urban area, vegetation and forest for SSP5.  Beginning in 2040, reduce forcings from 8.5 W/m2 pathway to 3.4 W/m2 by 2100.</t>
  </si>
  <si>
    <t>Impose changing concentrations of RCP1.9 land use including crops, pasture, urban area, vegetation and forest for SSP1.</t>
  </si>
  <si>
    <t>SSP2 RCP45 Land Use</t>
  </si>
  <si>
    <t>SSP1 RCP26 Land Use</t>
  </si>
  <si>
    <t>SSP1 RCP60 Land Use</t>
  </si>
  <si>
    <t>SSP4 RCP34 Land Use</t>
  </si>
  <si>
    <t>SSP1 RCP26-overshoot Land Use</t>
  </si>
  <si>
    <t>SSP5 RCP85-extension Land Use</t>
  </si>
  <si>
    <t>SSP1 RCP26-extension Land Use</t>
  </si>
  <si>
    <t>SSP5 RCP34-extension-overshoot Land Use</t>
  </si>
  <si>
    <t>SSP5 RCP34-overshoot Land Use</t>
  </si>
  <si>
    <t>SSP1 RCP19 Land Use</t>
  </si>
  <si>
    <t>Ocean alkilinity increased from year 2020</t>
  </si>
  <si>
    <t>Ocean Alkalinization Off</t>
  </si>
  <si>
    <t>Ocean alkalinization ceases in year 2070</t>
  </si>
  <si>
    <t>oceanAlkalinizationOff</t>
  </si>
  <si>
    <t>oceanAlkalinizationFrom2020</t>
  </si>
  <si>
    <t>cease ocean alkalization, stop ocean alkalinity modification</t>
  </si>
  <si>
    <t xml:space="preserve">Ocean Alkalinization </t>
  </si>
  <si>
    <t>2020esm-ssp585Initialisation</t>
  </si>
  <si>
    <t>Initialisation from year 2020 of the esm-ssp585 simulation</t>
  </si>
  <si>
    <t>initial conditions, initialisation, esm-ssp585, 2020</t>
  </si>
  <si>
    <t>Initialise from the C4MIP esm-ssp585 experiment in the year 2020.</t>
  </si>
  <si>
    <t>2070esm-ssp585-ocn-alkInitialisation</t>
  </si>
  <si>
    <t>Initialisation from year 2070 of the esm-ssp585-ocn-alk simulation</t>
  </si>
  <si>
    <t>initial conditions, initialisation, esm-ssp585-ocn-alk, 2070</t>
  </si>
  <si>
    <t>Initialise from the CDRMIP esm-ssp585-ocn-alk experiment in the year 2070.</t>
  </si>
  <si>
    <t>esm-ssp585-ssp126LuEndInit</t>
  </si>
  <si>
    <t>Initialisation from the end of the esm-ssp585-ssp126Lu simulation</t>
  </si>
  <si>
    <t>esm-ssp585-ssp126Lul initialisation, initial conditions</t>
  </si>
  <si>
    <t>Initialise from the end of the LUMIP esm-ssp585-ssp126Lu experiment.</t>
  </si>
  <si>
    <t>rcp85extEmissions</t>
  </si>
  <si>
    <t>Representative Concentration Pathway 8.5 W/m2 Extension Forcing for Shared Socioeconomic Pathway 5</t>
  </si>
  <si>
    <t>SSP5 RCP85 extension emissions</t>
  </si>
  <si>
    <t>Representative Concentration Pathway, 8.5 extension, future, scenario, SSP5, RCP8.5 extension, emissions</t>
  </si>
  <si>
    <t>RCP85-extension Well Mixed GHG Emissions</t>
  </si>
  <si>
    <t>Representative Concentration Pathway 8.5 Extension Emissions of Well Mixed Greenhouse Gases</t>
  </si>
  <si>
    <t>Representative Concentration Pathway 8.5 extension, future, scenario, SSP5, RCP8.5 extension,  Well-mixed Greenhouse Gas, CO2, emissions</t>
  </si>
  <si>
    <t xml:space="preserve">Impose changing emissions of RCP8.5 extension long-lived greenhouse gases, including CO2, N2O and halogenated gases.
</t>
  </si>
  <si>
    <t>RCP85extWmGHGEm</t>
  </si>
  <si>
    <t>esm-ssp585EndInit</t>
  </si>
  <si>
    <t>Initialisation from the end of the esm-ssp585 simulation</t>
  </si>
  <si>
    <t>esm-ssp585, initialisation, initial conditions</t>
  </si>
  <si>
    <t>Initialise from the end of the C4MIP esm-ssp585 experiment.</t>
  </si>
  <si>
    <t>Part of the CDR-yr2010-pulse experiment.</t>
  </si>
  <si>
    <t>2010WmGHG</t>
  </si>
  <si>
    <t>Global annual mean 2010 concentrations for non-CO2 long-lived greenhouse-gases, including CH4, N2O, HFCs, PFCs, SF6, several ODS, and NF3 to serve as input for the CMIP6 Historical simulations.</t>
  </si>
  <si>
    <t>2010, GHG, greenhouse gas, non-CO2</t>
  </si>
  <si>
    <t>2010, CO2, carbon dioxide, 389ppm</t>
  </si>
  <si>
    <t>2010 Aerosol Plume Climatology</t>
  </si>
  <si>
    <t>2010 Emission Based Grid-Point Aerosol Forcing</t>
  </si>
  <si>
    <t>2010 Simple Aerosol Plume Climatology</t>
  </si>
  <si>
    <t>2010SimpleAerosolPlumeClimatology</t>
  </si>
  <si>
    <t>2010, aerosol plume, climatology, CMIP6</t>
  </si>
  <si>
    <t>2010, emission, aerosol, forcing</t>
  </si>
  <si>
    <t>2010 Aerosol Emissions</t>
  </si>
  <si>
    <t>2010AerosolEm</t>
  </si>
  <si>
    <t xml:space="preserve">Apply 2010 mass mixing ratio fields at 1x1 degree resolution for main aerosol components (sulphate, black carbon, organic carbon, nitrate, sea salt, mineral dust),  along with effective radius per species. 
</t>
  </si>
  <si>
    <t>2010 Land Use</t>
  </si>
  <si>
    <t>2010LandUse</t>
  </si>
  <si>
    <t>2010, land use</t>
  </si>
  <si>
    <t>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</si>
  <si>
    <t>2010 Non-CO2 Well Mixed GHG</t>
  </si>
  <si>
    <t>2010 Aerosol Precursor Emissions</t>
  </si>
  <si>
    <t>2010 Emissions of Aerosol Precursors</t>
  </si>
  <si>
    <t>2010AerosolPre</t>
  </si>
  <si>
    <t>2010, aerosol precursor, emissions</t>
  </si>
  <si>
    <t>Apply 2010 emissions of aerosol precursors.</t>
  </si>
  <si>
    <t>2010 Stratospheric Aerosol</t>
  </si>
  <si>
    <t>2010StratosphericAerosol</t>
  </si>
  <si>
    <t>2010, stratospheric, aerosol</t>
  </si>
  <si>
    <t>Apply 2010 stratospheric aerosol concentrations from the stratospheric aerosol data set (SADS Version 2)</t>
  </si>
  <si>
    <t>2010 O3 and Stratospheric H2O Concentrations</t>
  </si>
  <si>
    <t>2010 Ozone and Stratospheric Water Vapour Concentrations</t>
  </si>
  <si>
    <t>2010O3andStratosphericH2OConcentrations</t>
  </si>
  <si>
    <t>2010, stratospheric, ozone, water vapour, O3, H2O, concentration</t>
  </si>
  <si>
    <t>2010 ozone concentrations encompassing both the stratosphere and the troposphere and a stratospheric water vapour concentration.</t>
  </si>
  <si>
    <t>2010 Ozone Concentrations</t>
  </si>
  <si>
    <t>2010 Stratospheric H2O Concentrations</t>
  </si>
  <si>
    <t>2010 Stratosphere-Troposphere Ozone Concentrations</t>
  </si>
  <si>
    <t>2010 Stratospheric Water Vapour Concentrations</t>
  </si>
  <si>
    <t>2010StratosphereTroposphereOzoneConcentrations</t>
  </si>
  <si>
    <t>2010StratosphericH2OConcentrations</t>
  </si>
  <si>
    <t>2010, ozone, concentration, O3, stratosphere, troposphere</t>
  </si>
  <si>
    <t>2010, stratospheric, Water Vapour, H2O, concentrations</t>
  </si>
  <si>
    <t>Apply 2010 ozone concentrations encompassing both the stratosphere and the troposphere from the ozone concentration database.</t>
  </si>
  <si>
    <t>Apply 2010 stratospheric water vapour concentrations from the stratospheric water vapour concentration database.</t>
  </si>
  <si>
    <t>2010 Solar Irradiance Forcing</t>
  </si>
  <si>
    <t>2010SolarIrradiance</t>
  </si>
  <si>
    <t>Solar Forcing, 2010, Solar, Spectral Irradiance, SSI, TSI</t>
  </si>
  <si>
    <t>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</si>
  <si>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2010 Solar Particle Forcing </t>
  </si>
  <si>
    <t>2010 Solar Particle Forcing</t>
  </si>
  <si>
    <t>2010SolarParticleForcing</t>
  </si>
  <si>
    <t>Solar forcing, 2010, Particle forcing, proton forcing, electron forcing, cosmic ray ionisation</t>
  </si>
  <si>
    <t>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</si>
  <si>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2010 Proton Forcing</t>
  </si>
  <si>
    <t>2010ProtonForcing</t>
  </si>
  <si>
    <t>Solar Forcing, 2010, Solar, Proton, Forcing</t>
  </si>
  <si>
    <t>2010 Cosmic Ray Forcing</t>
  </si>
  <si>
    <t>2010CosmicRayForcing</t>
  </si>
  <si>
    <t>Solar Forcing, 2010, Cosmic Ray, Forcing, Solar</t>
  </si>
  <si>
    <t>2010 Electron Forcing</t>
  </si>
  <si>
    <t>2010ElectronForcing</t>
  </si>
  <si>
    <t>Solar Forcing, 2010, Solar, Electron, Forcing</t>
  </si>
  <si>
    <t xml:space="preserve">2010 proton forcing. Include HOx and NOx productios by solar protons in models with interactive stratospheric chemistry by using the daily ionization data available from the SOLARIS-HEPPA website. </t>
  </si>
  <si>
    <t xml:space="preserve">2010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</si>
  <si>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2010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</si>
  <si>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2010CO2</t>
  </si>
  <si>
    <t>CO2 Concentration held fixed at 2010 level</t>
  </si>
  <si>
    <t>Global annual mean CO2 concentration held fixed at 389 ppm, this represents 2010 CO2 concentration.</t>
  </si>
  <si>
    <r>
      <t xml:space="preserve">Part of the CDR-yr2010-pulse experiment. </t>
    </r>
    <r>
      <rPr>
        <sz val="12"/>
        <color theme="1"/>
        <rFont val="Calibri"/>
        <family val="2"/>
        <scheme val="minor"/>
      </rPr>
      <t>In this experiment CO2 is prescribed to diagnose emissions.</t>
    </r>
  </si>
  <si>
    <t>2010 CO2 Concentration</t>
  </si>
  <si>
    <t>Control simulation for the CDR-yr2010-pulse experiment.</t>
  </si>
  <si>
    <t xml:space="preserve">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</si>
  <si>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2010 Aerosol Forcing</t>
  </si>
  <si>
    <t>2010AerosolForcing</t>
  </si>
  <si>
    <t>2010, aerosol, forcing, CMIP6</t>
  </si>
  <si>
    <t>historical CO2 emissions diagnosed from the historical simulation</t>
  </si>
  <si>
    <t>CO2, carbon dioxide, emissions, historical</t>
  </si>
  <si>
    <t>2010 CO2 emissions diagnosed from the yr2010CO2 simulation</t>
  </si>
  <si>
    <t>CO2, carbon dioxide, emissions, 2010, yr2010CO2</t>
  </si>
  <si>
    <t>CO2 emissions diagnosed from the yr2010CO2 simulation. Emissions required from 2010 to
approximately year 2115 for Earth System Models (ESMs) and longer for EMICs and box models (up to 5000 years).</t>
  </si>
  <si>
    <t xml:space="preserve">CO2 emissions diagnosed from the historical simulation. i.e., year 1850 to 2010.
</t>
  </si>
  <si>
    <t>diagnosed 2010 CO2 emissions</t>
  </si>
  <si>
    <t>diagnosed historical CO2 emissions</t>
  </si>
  <si>
    <t>diagnosedHistoricalCO2Em</t>
  </si>
  <si>
    <t>diagnosed2010CO2Em</t>
  </si>
  <si>
    <t>2010HistoricalInitialisation</t>
  </si>
  <si>
    <t>Initialisation from year 2010 of the historical simulation</t>
  </si>
  <si>
    <t>2010historicaInitialisation</t>
  </si>
  <si>
    <t>initial conditions, initialisation, historical, 2010</t>
  </si>
  <si>
    <t>Initialisation from the historical simulation in the year 2010.</t>
  </si>
  <si>
    <t>Initialisation from year 2010 of the esm-yr2010CO2-control simulation</t>
  </si>
  <si>
    <t>2010esm-yr2010CO2-controlInitialisation</t>
  </si>
  <si>
    <t>initial conditions, initialisation, esm-yr2010CO2-control, 2010</t>
  </si>
  <si>
    <t>2000historicalInitialisation</t>
  </si>
  <si>
    <t>Initialisation from the esm-yr2010CO2-control simulation in the year 2010.</t>
  </si>
  <si>
    <t>2010 CO2 emissions diagnosed from the yr2010CO2 simulation are reduced to zero after 5 years</t>
  </si>
  <si>
    <t>2010ToZeroCO2Em</t>
  </si>
  <si>
    <t>CO2, carbon dioxide, emissions, 2010, yr2010CO2, zero</t>
  </si>
  <si>
    <t>2010 CO2 emissions for 5 years then zero CO2 emissions</t>
  </si>
  <si>
    <t>CO2 emissions (as used from 2010 onwards in the esm-yr2010CO2-control experiment) held at 2010 levels for 5 years then reduced to zero for the remainder of the simulation.</t>
  </si>
  <si>
    <t>2010 CO2 emissions are instantaneously reduced in 2015 by removing 100 Gt Carbon</t>
  </si>
  <si>
    <t>100Gt Carbon removed from 2010 atmosphere</t>
  </si>
  <si>
    <t>remove100GtCarbonFrom2010Atmos</t>
  </si>
  <si>
    <t>2010 CO2 emissions are instantaneously increased in 2015 by adding 100 Gt Carbon</t>
  </si>
  <si>
    <t>add100GtCarbonTo2010Atmos</t>
  </si>
  <si>
    <r>
      <t xml:space="preserve">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t>
    </r>
    <r>
      <rPr>
        <sz val="12"/>
        <color theme="1"/>
        <rFont val="Lucida Sans Unicode"/>
        <family val="2"/>
      </rPr>
      <t>∼</t>
    </r>
    <r>
      <rPr>
        <sz val="12"/>
        <color theme="1"/>
        <rFont val="Calibri"/>
        <family val="2"/>
        <scheme val="minor"/>
      </rPr>
      <t xml:space="preserve"> 389 ppm CO2.</t>
    </r>
  </si>
  <si>
    <r>
      <t xml:space="preserve">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t>
    </r>
    <r>
      <rPr>
        <sz val="12"/>
        <color theme="1"/>
        <rFont val="Lucida Sans Unicode"/>
        <family val="2"/>
      </rPr>
      <t>∼</t>
    </r>
    <r>
      <rPr>
        <sz val="12"/>
        <color theme="1"/>
        <rFont val="Calibri"/>
        <family val="2"/>
        <scheme val="minor"/>
      </rPr>
      <t xml:space="preserve"> 389 ppm CO2.</t>
    </r>
  </si>
  <si>
    <t>100Gt Carbon added to 2010 atmosphere</t>
  </si>
  <si>
    <t>20th September 2018</t>
  </si>
  <si>
    <t>esm-ssp585: correctred initialisation protocol and added solar forcing details for consistency with ssp585 forcings.  Added SSP references to RCP land use forcings. CDRMIP: added forcing information to all experiments. TODO: update ensemble information for CDRMIP.</t>
  </si>
  <si>
    <t>21st September 2018</t>
  </si>
  <si>
    <t>Updated ensemble info for CDRMIP experiments: 1pctCO2-cdr, esm-pi-CO2pulse, esm-pi-cdr-pulse.</t>
  </si>
  <si>
    <t>MIP</t>
  </si>
  <si>
    <t>Experiment</t>
  </si>
  <si>
    <t>GEOMIP</t>
  </si>
  <si>
    <t>Number of MIPs</t>
  </si>
  <si>
    <t>61 years</t>
  </si>
  <si>
    <t>2040-7039 5000 yrs max</t>
  </si>
  <si>
    <t>2040/01/01-7039/12/31 maximum</t>
  </si>
  <si>
    <t>5000yrs2040-7039</t>
  </si>
  <si>
    <t>scenario, 2040-7039 maximum</t>
  </si>
  <si>
    <t>Run from 2040 for a maximum of 5000 years.</t>
  </si>
  <si>
    <t>2040-2100 61 yrs min</t>
  </si>
  <si>
    <t>2040/01/01-2100/12/31 minimum</t>
  </si>
  <si>
    <t>61yrs2040-2100min</t>
  </si>
  <si>
    <t>scenario, 2040-2100, minimum</t>
  </si>
  <si>
    <t>Evaluate climate reversibility.  Part of the CDR-reversibility experiment. Long-term extension to investigate long-term climate system and carbon cycle reversibility.</t>
  </si>
  <si>
    <t>1 percent per year decrease in CO2.  Use the 4 x CO2 restart from the 1pctCO2 simulation and prescribe a 1% per year removal of CO2 from the atmosphere  (start removal at the beginning of the 140th year on 1 January)  until the CO2 concentration reaches 284.7 ppm (140 years of removal).  The CO2 concentration should then be held at 284.7 ppm for as long as possible (minimum 60 years) with all other forcing held constant at pre-industrial levels.  EMICs (Earth System Models of Intermediate Complexity) and box models are encouraged to extend runs for at least 1000 years (max 5000 years) at 284.7 ppm CO2. Additional ensemble members are requested with tier 2 priority.</t>
  </si>
  <si>
    <t>Evaluate climate and carbon cycle response of an unperturbed system to atmospheric CO2 removal; comparison with the positive pulse response. Part of the CDR-pi-pulse experiment.</t>
  </si>
  <si>
    <t>Evaluate climate and carbon cycle response of an unperturbed system to atmospheric CO2 addition; comparison with the negative pulse response. Part of the CDR-pi-pulse experiment.</t>
  </si>
  <si>
    <t>An esm-piControl but with 100 Gt C instantaneously (within 1 timestep) added to the atmosphere.  If models have CO2 spatially distributed throughout the atmosphere the CO2 the addition should happen in a uniform manner. The CO2 concentration is calculated (i.e. freely evolving). After the posative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</si>
  <si>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An esm-piControl but with 100 Gt C instantaneously (within 1 timestep) removed from the  atmosphere in year 10. If models have CO2 spatially distributed throughout the atmosphere the CO2 the removal should happen in a uniform manner. The CO2 concentration is calculated (i.e. freely evolving). After the negative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</si>
  <si>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10.5194/acp-13-2793-2825</t>
  </si>
  <si>
    <t>Carbon dioxide and climate impulse response functions for the computation of greenhouse gas metrics: a multi-model analysis</t>
  </si>
  <si>
    <t xml:space="preserve">In this carbon cycle-climate model intercomparison project we quantify responses to CO2 emission pulses of different magnitudes injected under different conditions. </t>
  </si>
  <si>
    <t>The responses of carbon dioxide (CO2) and other climate variables to an emission pulse of CO2 into the atmosphere are often used to compute the Global Warming Potential (GWP) and Global Temperature change Potential (GTP), to characterize the response timescales of Earth System models, and to build reduced-form models. In this carbon cycle-climate model intercomparison project, which spans the full model hierarchy, we quantify responses to emission pulses of different magnitudes injected under different conditions. The CO2 response shows the known rapid decline in the first few decades followed by a millennium-scale tail. For a 100 Gt-C emission pulse added to a constant CO2 concentration of 389 ppm, 25 ± 9% is still found in the atmosphere after 1000 yr; the ocean has absorbed 59 ± 12% and the land the remainder (16 ± 14%). The response in global mean surface air temperature is an increase by 0.20 ± 0.12 °C within the first twenty years; thereafter and until year 1000, temperature decreases only slightly, whereas ocean heat content and sea level continue to rise. Our best estimate for the Absolute Global Warming Potential, given by the time-integrated response in CO2 at year 100 multiplied by its radiative efficiency, is 92.5 × 10−15 yr W m−2 per kg-CO2. This value very likely (5 to 95% confidence) lies within the range of (68 to 117) × 10−15 yr W m−2 per kg-CO2. Estimates for time-integrated response in CO2 published in the IPCC First, Second, and Fourth Assessment and our multi-model best estimate all agree within 15% during the first 100 yr. The integrated CO2 response, normalized by the pulse size, is lower for pre-industrial conditions, compared to present day, and lower for smaller pulses than larger pulses. In contrast, the response in temperature, sea level and ocean heat content is less sensitive to these choices. Although, choices in pulse size, background concentration, and model lead to uncertainties, the most important and subjective choice to determine AGWP of CO2 and GWP is the time horizon.</t>
  </si>
  <si>
    <t>https://doi.org/10.5194/acp-13-2793-2013</t>
  </si>
  <si>
    <t>Evaluate the Earth system response to carbon dioxide removal (CDR) in an overshoot climate change scenario.  Part of the CDR-overshoot experiment. The long-term extension is to better understand processes that are slow to equilibrate, for example ocean carbon and heat exchange or permafrost dynamics.</t>
  </si>
  <si>
    <t>2040esm-ssp585Init</t>
  </si>
  <si>
    <t>initial conditions, initialisation, esm-ssp585, 2040</t>
  </si>
  <si>
    <t>Initialisation from esm-ssp585 simulation at the beginning of year 2040.</t>
  </si>
  <si>
    <t>Initialisation from year 2040 of the esm-ssp585 simulation</t>
  </si>
  <si>
    <t>CO2 emissions driven SSP5-3.4 overshoot scenario simulation optionally extending to year 2300. The scenario branches from SSP5-8.5, an unmitigated baseline scenario, at the beginning of 2040 when substantially negative net emissions are applied.  All non-CO2 forcing should be identical to that in the ScenarioMIP experiments: ssp534-over and ssp534-over-ext.
If computational resources are sufficient, the esm-ssp534-over simulation should be continued for at least another 1000 years with year 2300 forcing; i.e., the forcing is held constant at year 2300 levels as the simulation continues for as long as possible (up to 5000 years). Include all anthropogenic, solar, and volcanic forcing. Anthropogenic forcing includes aerosol emissions, non-CO2 greenhouse gas emissions, and land use changes.  CO2 concentration calculated (i.e. emission driven).</t>
  </si>
  <si>
    <t>Evaluate the Earth system response to ocean alkalinization during a high CO2 emission climate change scenario. Part of the CDR-ocean-alk experiment.</t>
  </si>
  <si>
    <t>Emission driven SSP5-8.5 scenario with ocean alkalinity forcing, optionally extending from 2100 to the year 2300. Beginning on 1 January 2020 add 0.14 Pmol total alkalinity (TA)/yr  to ice free ocean surface waters from between 70N and 60S. All other forcing is as in the esm-ssp585 experiment. Include all anthropogenic, solar, and volcanic forcing. Anthropogenic forcing includes aerosol emissions, non-CO2 greenhouse gas emissions, and land use changes.  CO2 concentration calculated (i.e. emission driven).</t>
  </si>
  <si>
    <t>ocean alkalization, ocean alkalinity</t>
  </si>
  <si>
    <t xml:space="preserve">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</si>
  <si>
    <t>Negative carbon pulse.</t>
  </si>
  <si>
    <t>Positive carbon pulse.</t>
  </si>
  <si>
    <t>Ocean alkalinisation modification ceases.</t>
  </si>
  <si>
    <t>remove C, remove carbon, 100Gt</t>
  </si>
  <si>
    <t>add C, add carbon, 100Gt</t>
  </si>
  <si>
    <t>Instantaneously (within 1 time step) remove 100 Gt of Carbon from the atmosphere. If models have CO2 spatially distributed throughout the atmosphere, remove the carbon in a uniform manner.</t>
  </si>
  <si>
    <t>Instantaneously (within 1 time step) add 100 Gt of Carbon to the atmosphere.  If models have CO2 spatially distributed throughout the atmosphere, add the carbon in a uniform manner.</t>
  </si>
  <si>
    <t>Evaluate the Earth system response to ocean alkalinization during a high CO2 emission climate change scenario. Part of the CDR-ocean-alk experiment</t>
  </si>
  <si>
    <t>Simulation of abrupt termination of ocean alkalinisation. Branch from esm-ssp585-ocn-alk on 1 January 2070 and stop adding additional alkalinity to the ocean. Continue until 2100 or beyond. All other forcing is as in the esm-ssp585 experiment. Include all anthropogenic, solar, and volcanic forcing. Anthropogenic forcing includes aerosol emissions, non-CO2 greenhouse gas emissions, and land use changes.  CO2 concentration calculated (i.e. emission driven).</t>
  </si>
  <si>
    <t>Evaluate the long-term Earth system response to reforestation during a high CO2 emission climate change scenario. Part of the CDR-afforestation experiment.</t>
  </si>
  <si>
    <t xml:space="preserve">Long term extension of the LUMIP esm-ssp585-ssp126Lu simulation. A CO2 emissions driven SSP5-8.5 scenario with SSP1-2.6 land use forcing. Include all anthropogenic, solar, and volcanic forcing. Anthropogenic forcing includes aerosol emissions, non-CO2 greenhouse gas emissions, and land use changes.  CO2 concentration calculated (i.e. emission driven). </t>
  </si>
  <si>
    <t>A control for the CDR-afforestation and CDR-ocean-alk experiments. Evaluate the long-term Earth system response to aforrestation during a high CO2 emission climate change scenario. Evaluate the Earth system response to ocean alkalinization during a high CO2 emission climate change scenario.</t>
  </si>
  <si>
    <t>Long term extension of ScenarioMIP esm-ssp585 simulation.  A CO2 emissions driven SSP5-8.5 scenario. Include all anthropogenic, solar, and volcanic forcing. Anthropogenic forcing includes aerosol emissions, non-CO2 greenhouse gas emissions, and land use changes.  CO2 concentration calculated (i.e. emission driven).</t>
  </si>
  <si>
    <t>2010-2115 106yrs min</t>
  </si>
  <si>
    <t>2010/01/01-2115/12/31 minimum</t>
  </si>
  <si>
    <t>106yrs2010-2115min</t>
  </si>
  <si>
    <t>future, scenario, 2010-2115 minimum</t>
  </si>
  <si>
    <t xml:space="preserve">Run from 2010 to 2115. </t>
  </si>
  <si>
    <t>"negative pulse", part of the CDR-yr2010-pulse experiment. Evaluate climate and carbon cycle response of a perturbed system to atmospheric CO2 removal, comparison with the positive pulse response.</t>
  </si>
  <si>
    <t>2015-2115 101yrs min</t>
  </si>
  <si>
    <t>2015/01/01-2115/12/31 minimum</t>
  </si>
  <si>
    <t>101yrs2015-2115min</t>
  </si>
  <si>
    <t>future, scenario, 2015-2115 minimum</t>
  </si>
  <si>
    <t xml:space="preserve">Run from 2015 to 2115. </t>
  </si>
  <si>
    <t>101 years</t>
  </si>
  <si>
    <t>2010-01-01</t>
  </si>
  <si>
    <t xml:space="preserve">Branches from esm-yr2010CO2-control in the year 2015. At the beginning of 2015 instantaneously (within 1 time step) remove 100 Gt C from the atmosphere. Include all anthropogenic, solar, and volcanic forcing. Anthropogenic forcing includes aerosol emissions, non-CO2 greenhouse gas emissions, and land use changes.  CO2 concentration calculated (i.e. emission driven). </t>
  </si>
  <si>
    <t>"positive pulse", part of the CDR-yr2010-pulse experiment. Evaluate climate and carbon cycle response of a perturbed system to atmospheric CO2 addition, comparison with the negative pulse response.</t>
  </si>
  <si>
    <t xml:space="preserve">Branches from esm-yr2010CO2-control in the year 2015. At the beginning of 2015 instantaneously (within 1 time step) introduce 100 Gt C to the atmosphere.  Include all anthropogenic, solar, and volcanic forcing. Anthropogenic forcing includes aerosol emissions, non-CO2 greenhouse gas emissions, and land use changes.  CO2 concentration calculated (i.e. emission driven). </t>
  </si>
  <si>
    <t>A diagnosed emissions control experiment forced with CO2 emissions diagnosed from historical and yr2010CO2 simulations. All other forcings are the same as in the historical and yr2010CO2 simulations.  Include all anthropogenic, solar, and volcanic forcing. Anthropogenic forcing includes aerosol emissions, non-CO2 greenhouse gas emissions, and land use changes.  CO2 concentration calculated (i.e. emission driven). Run from 1850 to approx 2115 for ESMs and longer (up to 5000 years) for EMICs (Earth System Models of Intermediate Complexity) and box models.</t>
  </si>
  <si>
    <t xml:space="preserve">Control run that branches from esm-yr2010CO2-control in the year 2015. At the beginning of 2015 the CO2 emissions are fixed at zero; all other forcings are fixed at 2010 levels.  Include all anthropogenic, solar, and volcanic forcing. Anthropogenic forcing includes aerosol emissions, non-CO2 greenhouse gas emissions, and land use changes.  CO2 concentration calculated (i.e. emission driven). </t>
  </si>
  <si>
    <t>Branch from beginning of year 2010 of the historical simulation with CO2 concentration held constant at 389 ppm. All other forcings (anthropogenic, solar and volcanic)  are held fixed at 2010 levels. Anthropogenic forcing includes aerosols, non-CO2 greenhouse gasses, and land use changes.  During this run, compatible emissions should be frequently diagnosed (at least annually). 
ESMs should continue the run at 389 ppm for at least 105 years, while EMICs (Earth System Models of Intermediate Complexity) and box models are encouraged to continue
the run for as long as needed for the subsequent simulations in the CDR-yr2010-pulse experiment (e.g., 1000+ years).</t>
  </si>
  <si>
    <t>AMIP SIT protocol</t>
  </si>
  <si>
    <t xml:space="preserve">Sea ice thickness should be specified with the same protocol that was used in the CMIP6 AMIP experiment. </t>
  </si>
  <si>
    <t>24th October 2018</t>
  </si>
  <si>
    <t>CDRMIP, Tier 1, Tier 2, CDR-reversibility</t>
  </si>
  <si>
    <t>CDRMIP, Tier 2, CDR-overshoot</t>
  </si>
  <si>
    <t>CDRMIP, Tier 2, CDR-afforestation</t>
  </si>
  <si>
    <t>CDRMIP, Tier 2, CDR-afforestation, CDR-ocean-alk</t>
  </si>
  <si>
    <t>CDRMIP, Tier 3, CDR-yr2010-pulse</t>
  </si>
  <si>
    <t>CDRMIP, Tier 1, Tier 2, CDR-pi-pulse, positive pulse, CO2</t>
  </si>
  <si>
    <t>CDRMIP, Tier 1, Tier 2, CDR-pi-pulse, negative pulse, CO2</t>
  </si>
  <si>
    <t>CDRMIP, Tier 2, CDR-ocean-alk, ocean alkalinity</t>
  </si>
  <si>
    <t>CDRMIP, Tier 3, CDR-ocean-alk, ocean alkalinity</t>
  </si>
  <si>
    <t xml:space="preserve">CDRMIP project had two instances of experiment esm-ssp585 in the experiment list so one was removed. Updated CDRMIP temporal constraints to be consistent with the CMIP6 CV, GMD corrections to follow. Updated CDRMIP experiment descriptions.  Updated the description of PAMIP sea ice thickness forcing constraint following clarification from the PI.  Analysis of the 5 most re-used experiments and how broadly they are applied across the CMIP6 MIPs. </t>
  </si>
  <si>
    <t>https://doi.org/10.5194/gmd-11-1133-2018</t>
  </si>
  <si>
    <t>previous_names</t>
  </si>
  <si>
    <t>alias</t>
  </si>
  <si>
    <t>PMIP, Tier 1, PlioExp, Pliocene warm, 3.2 Ma</t>
  </si>
  <si>
    <t>https://doi.org/10.5194/gmd-10-585-2017</t>
  </si>
  <si>
    <t>10.5194/gmd-10-585-2017</t>
  </si>
  <si>
    <t>G1ext</t>
  </si>
  <si>
    <t>G1extension</t>
  </si>
  <si>
    <t>G1extSlice1</t>
  </si>
  <si>
    <t>piSST-4xCO2-all</t>
  </si>
  <si>
    <t>G1extSlice2</t>
  </si>
  <si>
    <t>piSST-G1</t>
  </si>
  <si>
    <t>G6Slice1</t>
  </si>
  <si>
    <t>G6sulfurSlice2</t>
  </si>
  <si>
    <t>G6SST-2100-sulfur</t>
  </si>
  <si>
    <t>G6solarSlice2</t>
  </si>
  <si>
    <t>G6SST-2100-solar</t>
  </si>
  <si>
    <t>G7cirrusSlice1</t>
  </si>
  <si>
    <t>G7SST-2020-cirrus</t>
  </si>
  <si>
    <t>G7cirrusSlice2</t>
  </si>
  <si>
    <t>G7SST-2100-cirrus</t>
  </si>
  <si>
    <t>coupled spinup with fixed 1950s forcings from 1950 initial conditions (with ocean at rest) to provide initial condition for control-1950 and hist-1950</t>
  </si>
  <si>
    <t xml:space="preserve">The HighResMIP equivalent of the pre-industrial spinup with fixed 1950s forcing. The forcing consists of greenhouse gases, including ozone and aerosol loading for a 1950s (~10 year mean) climatology. For optimal comparison between models, use of plume aerosol concentrations is recommended (rather than emissions).  
Initial ocean conditions are taken from the EN4 (Good et al, 2013) ocean analysis over an average period of 1950-1954.  This spinup is short compared to DECK (30-50 years for example, to be manageable and consistent across resolutions) to produce initial conditions for control-1950 and hist-1950.
At least one ensemble member for each resolution used in the coupled simulations (i.e. standard and high), where high is minimum atmosphere 25-50 km at mod-latitudes and ocean resolution of 0.25 degrees, and a minimum of daily coupling between ocean and atmosphere.
Run for 30-50 years. </t>
  </si>
  <si>
    <t>Land-Future</t>
  </si>
  <si>
    <t>Land-Hist-cruNcep</t>
  </si>
  <si>
    <t>LFMIP-pdLC</t>
  </si>
  <si>
    <t>LFMIP-pdLC+SST</t>
  </si>
  <si>
    <t>LFMIP-Pobs+SST</t>
  </si>
  <si>
    <t>LFMIP-rmLC</t>
  </si>
  <si>
    <t>LFMIP-rmLC+SST</t>
  </si>
  <si>
    <t>LFMIP-Pobs</t>
  </si>
  <si>
    <t>deforest-glob</t>
  </si>
  <si>
    <t>land-noShiftcultivate</t>
  </si>
  <si>
    <t>https://www.geosci-model-dev.net/11/1033/2018/</t>
  </si>
  <si>
    <t>The PMIP4 contribution to CMIP6 - Part 1: Overview and over-arching analysis plan</t>
  </si>
  <si>
    <t>10.5194/gmd-11-1033-2018</t>
  </si>
  <si>
    <t>This paper is the first of a series of four GMD papers on the PMIP4-CMIP6 experiments. Part 2 (Otto-Bliesner et al., 2017) gives details about the two PMIP4-CMIP6 interglacial experiments, Part 3 (Jungclaus et al., 2017) about the last millennium experiment, and Part 4 (Kageyama et al., 2017) about the Last Glacial Maximum experiment. The mid-Pliocene Warm Period experiment is part of the Pliocene Model Intercomparison Project (PlioMIP) – Phase 2, detailed in Haywood et al. (2016).
The goal of the Paleoclimate Modelling Intercomparison Project (PMIP) is to understand the response of the climate system to different climate forcings for documented climatic states very different from the present and historical climates. Through comparison with observations of the environmental impact of these climate changes, or with climate reconstructions based on physical, chemical, or biological records, PMIP also addresses the issue of how well state-of-the-art numerical models simulate climate change. Climate models are usually developed using the present and historical climates as references, but climate projections show that future climates will lie well outside these conditions. Palaeoclimates very different from these reference states therefore provide stringent tests for state-of-the-art models and a way to assess whether their sensitivity to forcings is compatible with palaeoclimatic evidence. Simulations of five different periods have been designed to address the objectives of the sixth phase of the Coupled Model Intercomparison Project (CMIP6): the millennium prior to the industrial epoch (CMIP6 name: past1000); the mid-Holocene, 6000 years ago (midHolocene); the Last Glacial Maximum, 21000 years ago (lgm); the Last Interglacial, 127000 years ago (lig127k); and the mid-Pliocene Warm Period, 3.2 million years ago (midPliocene-eoi400). These climatic periods are well documented by palaeoclimatic and palaeoenvironmental records, with climate and environmental changes relevant for the study and projection of future climate changes. This paper describes the motivation for the choice of these periods and the design of the numerical experiments and database requests, with a focus on their novel features compared to the experiments performed in previous phases of PMIP and CMIP. It also outlines the analysis plan that takes advantage of the comparisons of the results across periods and across CMIP6 in collaboration with other MIPs.</t>
  </si>
  <si>
    <t>To understand the response of the climate system to different climate forcings for documented climatic states very different from the present and historical climates.</t>
  </si>
  <si>
    <t>midPliocene-Eoi400</t>
  </si>
  <si>
    <t>RFMIP-ERF-PI-Cntrl</t>
  </si>
  <si>
    <t>RFMIP-ERF-anthro</t>
  </si>
  <si>
    <t>RFMIP-ERF-4xCO2</t>
  </si>
  <si>
    <t>RFMIP-ERF-GHG</t>
  </si>
  <si>
    <t>RFMIP-ERF-AerO3</t>
  </si>
  <si>
    <t>RFMIP-ERF-LU</t>
  </si>
  <si>
    <t>RFMIP-ERF-HistAll</t>
  </si>
  <si>
    <t>RFMIP-ERF-HistNat</t>
  </si>
  <si>
    <t>RFMIP-ERF-HistAer</t>
  </si>
  <si>
    <t>RFMIP-ERF-HistGHG</t>
  </si>
  <si>
    <t>RFMIP-SpAer-all</t>
  </si>
  <si>
    <t>RFMIP-SpAer-aer</t>
  </si>
  <si>
    <t>RFMIP-SpAerO3-anthro</t>
  </si>
  <si>
    <t>RFMIP-SpAerO3-aer</t>
  </si>
  <si>
    <t>RFMIP-SpAerO3-piSST-histall</t>
  </si>
  <si>
    <t>RFMIP-SpAerO3-piSST-histaer</t>
  </si>
  <si>
    <t>RFMIP-ERF-AERO3x01</t>
  </si>
  <si>
    <t>RFMIP-ERF-AERO3x2</t>
  </si>
  <si>
    <t>A1</t>
  </si>
  <si>
    <t>A2.2</t>
  </si>
  <si>
    <t>A3.1</t>
  </si>
  <si>
    <t>A4.1</t>
  </si>
  <si>
    <t>A4.2</t>
  </si>
  <si>
    <t>B1, B2.1, B2.2</t>
  </si>
  <si>
    <t>B2.1</t>
  </si>
  <si>
    <t>B2.2</t>
  </si>
  <si>
    <t>C1.10</t>
  </si>
  <si>
    <t>C1.3</t>
  </si>
  <si>
    <t>C1.4</t>
  </si>
  <si>
    <t>C1.1</t>
  </si>
  <si>
    <t>C1.2</t>
  </si>
  <si>
    <t>C1.5</t>
  </si>
  <si>
    <t>dcppC-ipv-plus, C1.5</t>
  </si>
  <si>
    <t>C1.6</t>
  </si>
  <si>
    <t>C1.7</t>
  </si>
  <si>
    <t>C1.8</t>
  </si>
  <si>
    <t>C2.1, C2.2</t>
  </si>
  <si>
    <t>C3.1</t>
  </si>
  <si>
    <t>C3.2</t>
  </si>
  <si>
    <t>C3.3</t>
  </si>
  <si>
    <t>C3.4</t>
  </si>
  <si>
    <t>C3.5</t>
  </si>
  <si>
    <t>C3.6</t>
  </si>
  <si>
    <t>7th November 2018</t>
  </si>
  <si>
    <t xml:space="preserve">experiment tab: separated other_names field into alias and previous_names, I did this by first listing all other_names as previous_names then I reviewed the MIP GMD papers to work out which experiments to add to the alias field.  url tab: updated AerChemMIP GMD doi. url and references tabs: added reference and url for latest PMIP GMD paper and included it in the list of references for the PMIP MIP and PMIP experiments. references tab: Updated CDRMIP doi. </t>
  </si>
  <si>
    <t xml:space="preserve">Beginning from a preindustrial control simulation (picontrol) the net top of atmosphere (TOA) radiative flux imbalance due to an abrupt quadrupling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 experiment should be run for 50 years, however modelling groups that are not able to extend their previous (G1) model simulation should run the CMIP6 G1 experiment for the full 100 years.
</t>
  </si>
  <si>
    <t>https://pcmdi.llnl.gov/mips/amip/</t>
  </si>
  <si>
    <t>https://pcmdi.llnl.gov/mips/cmip5/docs/Taylor_CMIP5_design.pdf</t>
  </si>
  <si>
    <t>Historical CO2 Concentrations</t>
  </si>
  <si>
    <t>HistoricalCO2Concentration</t>
  </si>
  <si>
    <t>historical, CO2, carbon dioxide</t>
  </si>
  <si>
    <t xml:space="preserve">Forcing data for historical CMIP6 runs. Time varying global annual mean concentrations for the long-lived greenhouse-gases excluding CO2, but including: CH4, N2O, HFCs, PFCs, SF6, several ODS, and NF3 to serve as input for the CMIP6 Historical simulations. </t>
  </si>
  <si>
    <t>Forcing data for historical CMIP6 runs. Time varying global annual mean concentrations for CO2 (carbon dioxide).</t>
  </si>
  <si>
    <t>10.5194/gmd-10-2169-2017</t>
  </si>
  <si>
    <t>Biogeochemical protocols and diagnostics for the CMIP6 Ocean Model Intercomparison Project (OMIP)</t>
  </si>
  <si>
    <t xml:space="preserve">The Ocean Model Intercomparison Project (OMIP) focuses on the physics and biogeochemistry of the ocean component of Earth system models participating in the sixth phase of the Coupled Model Intercomparison Project (CMIP6). OMIP aims to provide standard protocols and diagnostics for ocean models, while offering a forum to promote their common assessment and improvement. It also offers to compare solutions of the same ocean models when forced with reanalysis data (OMIP simulations) vs. when integrated within fully coupled Earth system models (CMIP6). Here we detail simulation protocols and diagnostics for OMIP's biogeochemical and inert chemical tracers. These passive-tracer simulations will be coupled to ocean circulation models, initialized with observational data or output from a model spin-up, and forced by repeating the 1948-2009 surface fluxes of heat, fresh water, and momentum. These so-called OMIP-BGC simulations include three inert chemical tracers (CFC-11, CFC-12, SF6) and biogeochemical tracers (e.g., dissolved inorganic carbon, carbon isotopes, alkalinity, nutrients, and oxygen). Modelers will use their preferred prognostic BGC model but should follow common guidelines for gas exchange and carbonate chemistry. Simulations include both natural and total carbon tracers. The required forced simulation (omip1) will be initialized with gridded observational climatologies. An optional forced simulation (omip1-spunup) will be initialized instead with BGC fields from a long model spin-up, preferably for 2000 years or more, and forced by repeating the same 62-year meteorological forcing. That optional run will also include abiotic tracers of total dissolved inorganic carbon and radiocarbon, CTabio and 14CTabio, to assess deep-ocean ventilation and distinguish the role of physics vs. biology. These simulations will be forced by observed atmospheric histories of the three inert gases and CO2 as well as carbon isotope ratios of CO2. OMIP-BGC simulation protocols are founded on those from previous phases of the Ocean Carbon-Cycle Model Intercomparison Project. They have been merged and updated to reflect improvements concerning gas exchange, carbonate chemistry, and new data for initial conditions and atmospheric gas histories. Code is provided to facilitate their implementation.
</t>
  </si>
  <si>
    <t>Simulation protocols and diagnostics for OMIP's biogeochemical and inert chemical tracers</t>
  </si>
  <si>
    <t>https://doi.org/10.5194/gmd-10-2169-2017</t>
  </si>
  <si>
    <t>Collins, W. J., J.-F. Lamarque, M. Schulz, O. Boucher, V. Eyring, M. I. Hegglin, A. Maycock, G. Myhre, M. Prather, D. Shindell, S. J. Smith (2016), AerChemMIP: Quantifying the effects of chemistry and aerosols in CMIP6, Geosci. Model Dev., 10, 585-607</t>
  </si>
  <si>
    <t>The PMIP4 contribution to CMIP6 – Part 1: Overview and over-arching analysis plan</t>
  </si>
  <si>
    <t>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t>
  </si>
  <si>
    <t>Assess errors under LGM conditions as per Kageyama et al. (2018).</t>
  </si>
  <si>
    <t>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t>
  </si>
  <si>
    <t>10.5194/gmd-10-2247-2017</t>
  </si>
  <si>
    <t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t>
  </si>
  <si>
    <t>https://www.geosci-model-dev.net/10/2247/2017/gmd-10-2247-2017.html</t>
  </si>
  <si>
    <t>10.5194/gmd-10-2057-2017</t>
  </si>
  <si>
    <t>Historical greenhouse gas concentrations for climate modelling (CMIP6)</t>
  </si>
  <si>
    <t>https://www.geosci-model-dev.net/10/2057/2017/gmd-10-2057-2017.html</t>
  </si>
  <si>
    <t>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t>
  </si>
  <si>
    <t>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t>
  </si>
  <si>
    <t>Keller, D. P., A. Lenton, V. Scott, N. E. Vaughan, N. Bauer, D. Ji, C. D. Jones, B. Kravitz, H. Muri, K. Zickfeld (2018), The Carbon Dioxide Removal Model Intercomparison Project (CDR-MIP): Rationale and experimental protocol for CMIP6, Geosci. Model Dev., 11, 1133-1160</t>
  </si>
  <si>
    <t>10.5194/gmd-11-1133-2018</t>
  </si>
  <si>
    <t>10.5194/gmd-10-3979-2017</t>
  </si>
  <si>
    <t>https://www.geosci-model-dev.net/10/3979/2017/gmd-10-3979-2017.html</t>
  </si>
  <si>
    <t>10.5194/gmd-9-4049-2016</t>
  </si>
  <si>
    <t>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t>
  </si>
  <si>
    <t>Tilmes, S., M. J. Mills, U. Niemeier, H. Schmidt, A. Robock, B. Kravitz, J.-F. Lamarque, G. Pitari, J. M. English (2015), A new Geoengineering Model Intercomparison Project (GeoMIP) experiment designed for climate and chemistry models, Geosci. Model Dev., 8, 43-49</t>
  </si>
  <si>
    <t>Muri, H., J. E. Kristjánsson, T. Storelvmo, M. A. Pfeffer (2014), The climate effects of modifying cirrus clouds in a climate engineering framework, J. Geophys. Res., 119, 4174-4191</t>
  </si>
  <si>
    <t xml:space="preserve">Niemeier, U., H. Schmidt, K. Alterskjær, J. E. Kristjánsson (2013), Solar irradiance reduction via climate engineering-impact of different techniques on the energy balance and the hydrological cycle, J. Geophys. Res., 118, 11905-11917 </t>
  </si>
  <si>
    <t>Cubasch, U., J. Waszkewitz, G. Hegerl,  J. Perlwitz (1995), Regional climate changes as simulated in time-slice experiments, Climatic Change, 31, 372-304</t>
  </si>
  <si>
    <t>Kravitz, B., A. Robock, O. Boucher, H. Schmidt, K. E. Taylor, G. Stenchikov, M. Schulz (2011a), The Geoengineering Model Intercomparison Project (GeoMIP), Atmos. Sci. Lett, 12, 162-167</t>
  </si>
  <si>
    <t>Karl E. Taylor, Ronald J. Stouffer, Gerald A. Meehl (2009) A Summary of the CMIP5 Experiment Design</t>
  </si>
  <si>
    <t>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t>
  </si>
  <si>
    <t>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</si>
  <si>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 xml:space="preserve">Meehl, G. A., R. Moss, K. E. Taylor, V. Eyring, R. J. Stouffer, S. Bony, B. Stevens (2014), Climate Model Intercomparisons: Preparing for the Next Phase, Eos Trans. AGU, 95(9), 77. </t>
  </si>
  <si>
    <t>Hansen, J., D. Johnson, A. Lacis, S. Lebedeff, P. Lee, D. Rind, G. Russell (1981), Climate impact of increasing atmospheric carbon dioxide. Science, 213, 957-96.</t>
  </si>
  <si>
    <t>Boucher, 0., P. R. Halloran, E. J. Burke, M. Doutriaux-Boucher, C. D. Jones, J. Lowe, M. A. Ringer, E. Robertson, P. Wu (2012), Reversibility in an Earth System model in response to CO2 concentration changes, Environ. Res. Lett., 7, 024013</t>
  </si>
  <si>
    <t>Folland, C. K., J. A. Renwick, M. J. Salinger, A. B. Mullan (2002), Relative influences of the Interdecadal Pacific Oscillation and ENSO on the South Pacific Convergence Zone, Geophys. Res. Lett., 29(13), 1643</t>
  </si>
  <si>
    <t>Power, S., T. Casey, C. Folland, A. Colman, V. Mehta (1999), Interdecadal modulation of the impact of ENSO on Australia, Clim. Dyn., 15, 319-324</t>
  </si>
  <si>
    <t>Wu, G., Y. Liu, B. He, Q. Bao, A. Duan, F.-F. Jin (2012), Thermal controls on the Asian summer monsoon, Sci. Rep., 2, 404</t>
  </si>
  <si>
    <t>Scaife, A. A., D. Copsey, C. Gordon, C. Harris, T. Hinton, S. J. Keeley, A. O'Neill, M. Roberts, K. Williams (2011), Improved Atlantic winter blocking in a climate model, Geophys. Res. Lett., 38, L23703</t>
  </si>
  <si>
    <t>Haarsma, R.J., W. Hazeleger, C. Severijns, H. de Vries, A. Sterl, R. Bintanja, G.J. van Oldenborgh, H.W. van den Brink (2013), More hurricanes to hit Western Europe due to global warming, Geophys. Res. Lett., 40, 1783–1788</t>
  </si>
  <si>
    <t>Koven, C. D., D. M. Lawrence, W. J. Rileya (2015), Proc. Nat. Acad. Sci., 112, 3752-3757</t>
  </si>
  <si>
    <t>Eyring, V., S. Bony, G. A. Meehl, C. Senior, B. Stevens, R. J. Stouffer, K. E. Taylor (2016), Overview of the Coupled Model Intercomparison Project Phase 6 (CMIP6) experimental design and organization, Geosci. Model Dev., 9, 1937-1958</t>
  </si>
  <si>
    <t>Griffies, S.M., M. Winton, B. Samuels, G. Danabasoglu, S. Yeager, S. Marsland, H. Drange, M. Bentsen (2012), Datasets and protocol for the CLIVAR WGOMD Coordinated Ocean-ice Reference Experiments (COREs), WCRP Report No. 21/2012, pp.21.</t>
  </si>
  <si>
    <t>Pincus, R., P. M. Forster, B. Stevens (2016), The Radiative Forcing Model Intercomparison Project (RFMIP): experimental protocol for CMIP6, Geosci. Model Dev., 9, 3447-3460</t>
  </si>
  <si>
    <t>Stevens, B., S. Fiedler, S. Kinne, K. Peters, J. Müsse, T. Mauritsen, S. Rast (2016), Simple Plumes: A semi-analytic description of anthropogenic aerosol optical and cloud active properties for climate studies, Geophysical Model Development, p. in Preparation, 2016.</t>
  </si>
  <si>
    <t>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t>
  </si>
  <si>
    <t>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t>
  </si>
  <si>
    <t>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</si>
  <si>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E. Taylor, F. Zwiers, M. Rixen, Y. Ruprich-Robert, R. Eade (2016), The Decadal Climate Prediction Project (DCPP) contribution to CMIP6 , Geosci. Model Dev., 9, 3751-3777</t>
  </si>
  <si>
    <t>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t>
  </si>
  <si>
    <t>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t>
  </si>
  <si>
    <t xml:space="preserve">Ma, X., P. Chang, R. Saravanan, R. Montuoro, J.-S. Hsieh, D. Wu, X. Lin, L. Wu, Z. Jing (2015), Distant Influence of Kuroshio Eddies on North Pacific Weather Patterns?, Sci. Rep., 5, 17785 </t>
  </si>
  <si>
    <t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t>
  </si>
  <si>
    <t>Removed apparent circular reference to a G1 experiment in the G1 experiment description.  Updated AMIP SST and CMIP5 experiment design URLs following restructuring of PCMDI web pages. Corrected citation strings.  Added new OMIP reference. Unified syntax for references. Updated discussion papers to their final published versions. Updated analysis plots.</t>
  </si>
  <si>
    <t>14th February 2018</t>
  </si>
  <si>
    <t>Reuse of Forcing Constraints Across CMIP6</t>
  </si>
  <si>
    <t>Used Widely Across CMIP6</t>
  </si>
  <si>
    <t>Used by Two or Three MIPs</t>
  </si>
  <si>
    <t>Multiple Experiments Within One MIP</t>
  </si>
  <si>
    <t>Used by One Experiment Only</t>
  </si>
  <si>
    <t>hist-bgc Initialisation</t>
  </si>
  <si>
    <t>initial conditions, initialisation, hist-bgc, scenario</t>
  </si>
  <si>
    <t>Initialisation is from the end of the hist-bgc experiment.  To provide continuity between simulations of the recent past and future scenario simulations.</t>
  </si>
  <si>
    <t>hist-bgc-Initialisation</t>
  </si>
  <si>
    <t>AGCM Slab Configuration</t>
  </si>
  <si>
    <t>Atmosphere General Circulation Configuration with Slab Ocean</t>
  </si>
  <si>
    <t>AGCMSlabConfiguration</t>
  </si>
  <si>
    <t>AGCM, Slab, Atmosphere-Slab Ocean</t>
  </si>
  <si>
    <t>Use an atmosphere general circulation model coupled with a slab ocean.</t>
  </si>
  <si>
    <t>Use a fully coupled Earth System Model which explicitly models the movement of Carbon through the Earth system.  Atmosphere-Ocean general circulation model with biogeochemistry.</t>
  </si>
  <si>
    <t>AOGCM-BGC, Atmosphere-Ocean General Circulation Model with BioGeoChemistry, Earth System Model, ESM</t>
  </si>
  <si>
    <t>AOGCM, Chemistry, Aerosols, AOGCM-Aer-Chem, Atmosphere-Ocean General Circulation Model</t>
  </si>
  <si>
    <t>AGCM, Chemistry, Aerosols, AGCM-Aer-Chem, Atmosphere Model</t>
  </si>
  <si>
    <t>AOGCM-Aer-ChemConfiguration</t>
  </si>
  <si>
    <t>AGCM-Aer-ChemConfiguration</t>
  </si>
  <si>
    <t>AOGCM-Aer-Chem Configuration</t>
  </si>
  <si>
    <t>AGCM-Aer-Chem Configuration</t>
  </si>
  <si>
    <t>Atmosphere only General Circulation Model with Interactive Aerosols and Chemistry</t>
  </si>
  <si>
    <t>Atmosphere-Ocean General Circulation Model with Interactive Aerosls and Chemistry</t>
  </si>
  <si>
    <t>Use a coupled Atmosphere-Ocean general circulation model with interactive aerosols and chemistry</t>
  </si>
  <si>
    <t>Use an Atmosphere model with interactive aerosols and chemistry</t>
  </si>
  <si>
    <t>Use an Atmosphere general circulation model with interactive aerosols. The model should at least calculate tropospheric aerosols driven by emission fluxes.</t>
  </si>
  <si>
    <t>Use a coupled Atmosphere-Ocean general circulation model with interactive aerosols. The model should at least calculate tropospheric aerosols driven by emission fluxes.</t>
  </si>
  <si>
    <t>Use a coupled Atmosphere-Ocean general circulation model with a chemistry component that includes stratospheric chemistry.</t>
  </si>
  <si>
    <t>Estimate Effective Radiative Forcings (ERFs) through specified transient historical SST simulations.</t>
  </si>
  <si>
    <t xml:space="preserve">SSP-based RCP scenario following approximately RCP7.0 global forcing pathway but with reduced Near Term Climate Forcer (NTCF) emissions. SSP3 socioeconomic conditions. 
</t>
  </si>
  <si>
    <t>Impose 1850 emissions of Near Term Climate Forcers (NTCF: tropospheric ozone and aerosols, and their precursors).</t>
  </si>
  <si>
    <t>Impose transient historical emissions of near term climate forcers (NTCF): namely tropospheric aerosols and tropospheric ozone precursors.</t>
  </si>
  <si>
    <t>Historical WMGHG concentrations and historical emissions of Near Term Climate Forcers (NTCFs:  tropospheric ozone and aerosols, and their precursors),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</si>
  <si>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atmosphere only simulation with historical WMGHG, transient historical SSTs.  Near Term Climate Forcers (NTCFs: tropospheric ozone and aerosols, and their precursors) fixed at 1850 emission levels. </t>
  </si>
  <si>
    <t xml:space="preserve">Impose historical WMGHG and halocarbon concentrations. Near Term Climate Forcers (NTCFs: methane, tropospheric ozone and aerosols, and their precursors), to be fixed at 1850 emission levels. These simulations parallel the "CMIP6 historical", and differ only by fixing the anthropogenic emissions or concentrations of a specified class of species.   All other forcing agents must evolve as in "CMIP6 historical". </t>
  </si>
  <si>
    <t>SSP-based RCP scenario following approximately RCP7.0 global forcing pathway but with reduced tropospheric ozone precursors (not methane). SSP3 socioeconomic conditions. Atmosphere only with SST from experiment SSP3-70. The model should have the capacity for interactive tropospheric chemistry.</t>
  </si>
  <si>
    <t xml:space="preserve">SSP-based RCP scenario following approximately RCP7.0 global forcing pathway but with reduced  methane emissions. SSP3 socioeconomic conditions. Atmosphere only with SST from experiment SSP3-70.  The model should have the capacity for interactive tropospheric chemistry.
</t>
  </si>
  <si>
    <t>Historical atmosphere only simulation with historical forcings but with methane fixed at 1850 concentration levels. The model should have the capacity for interactive tropospheric and stratospheric chemistry.</t>
  </si>
  <si>
    <t>Historical atmosphere only simulation with historical WMGHG, transient historical SSTs.  Tropospheric ozone precursors fixed at 1850 emission levels. The model should have the capacity for interactive tropospheric chemistry.</t>
  </si>
  <si>
    <t>Historical atmosphere only simulation with historical WMGHG, transient historical SSTs. Ozone depleting substances fixed at 1950 emission levels. The model should have the capacity to simulate stratospheric chemsitry.</t>
  </si>
  <si>
    <t>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The model should have the capacity for interactive tropospheric and stratospheric chemistry.</t>
  </si>
  <si>
    <t>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The model should have the capacity for interactive tropospheric chemistry.</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</si>
  <si>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 The model should have the capacity for interactive tropospheric chemistry.</t>
  </si>
  <si>
    <t>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The model should have the capacity for interactive tropospheric chemistry.</t>
  </si>
  <si>
    <t>Historical atmosphere only simulation with historical  forcings but with nitrous oxide (N2O) fixed at 1850 concentration levels.  The model should have the capacity for interactive stratospheric chemistry.</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</si>
  <si>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</si>
  <si>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</si>
  <si>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piClim-2xNOX</t>
  </si>
  <si>
    <t>piClim-NOX</t>
  </si>
  <si>
    <t>aquaplanet, no continents, no land, SSTs</t>
  </si>
  <si>
    <t>Aquaplanet configuration is an atmosphere model with no land surfaces and prescribed sea surface temperatures.</t>
  </si>
  <si>
    <t>14th March 2018</t>
  </si>
  <si>
    <t>Typo corrections on experiment worksheet. Reviewed model configuration specifications. Corrected ssp585-bgc initialisation description at the request of C4MIP. Noted duplication of the piClim-aer experiment which had been specified by both RFMIP and AerChemMIP pointed the AerChemMIP instance to the RFMIP specification.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</si>
</sst>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
      <sz val="12"/>
      <color theme="9" tint="-0.249977111117893"/>
      <name val="Calibri"/>
      <scheme val="minor"/>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rgb="FF808080"/>
      </left>
      <right style="thin">
        <color rgb="FF808080"/>
      </right>
      <top style="thin">
        <color rgb="FF808080"/>
      </top>
      <bottom style="thin">
        <color auto="1"/>
      </bottom>
      <diagonal/>
    </border>
  </borders>
  <cellStyleXfs count="1450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99">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3"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45"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7" fillId="2" borderId="47" xfId="0" applyFont="1" applyFill="1" applyBorder="1" applyAlignment="1">
      <alignment horizontal="left" vertical="top" wrapText="1"/>
    </xf>
    <xf numFmtId="0" fontId="7" fillId="3" borderId="26" xfId="0" applyFont="1" applyFill="1" applyBorder="1" applyAlignment="1">
      <alignment horizontal="left" vertical="top" wrapText="1"/>
    </xf>
    <xf numFmtId="0" fontId="8" fillId="3" borderId="70" xfId="0" applyFont="1" applyFill="1" applyBorder="1" applyAlignment="1">
      <alignment horizontal="left" vertical="top" wrapText="1"/>
    </xf>
    <xf numFmtId="0" fontId="7" fillId="3" borderId="70" xfId="0" applyFont="1" applyFill="1" applyBorder="1" applyAlignment="1">
      <alignment horizontal="left" vertical="top" wrapText="1"/>
    </xf>
    <xf numFmtId="0" fontId="11" fillId="2" borderId="18" xfId="0" applyFont="1" applyFill="1" applyBorder="1" applyAlignment="1">
      <alignment horizontal="left" vertical="top" wrapText="1"/>
    </xf>
    <xf numFmtId="0" fontId="0" fillId="0" borderId="17" xfId="0" applyFont="1" applyFill="1" applyBorder="1" applyAlignment="1">
      <alignment horizontal="left" vertical="top" wrapText="1"/>
    </xf>
    <xf numFmtId="0" fontId="0" fillId="0" borderId="0" xfId="0" applyFont="1" applyAlignment="1">
      <alignment horizontal="left" vertical="top" wrapText="1"/>
    </xf>
    <xf numFmtId="0" fontId="8"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0" xfId="0" applyBorder="1" applyAlignment="1">
      <alignment horizontal="center" vertical="top"/>
    </xf>
    <xf numFmtId="0" fontId="0" fillId="2" borderId="42" xfId="0" applyFill="1" applyBorder="1" applyAlignment="1">
      <alignment vertical="top" wrapText="1"/>
    </xf>
    <xf numFmtId="0" fontId="0" fillId="2" borderId="32" xfId="0" applyFill="1" applyBorder="1" applyAlignment="1">
      <alignment vertical="top" wrapText="1"/>
    </xf>
    <xf numFmtId="0" fontId="0" fillId="2" borderId="4" xfId="0" applyFill="1" applyBorder="1" applyAlignment="1">
      <alignment horizontal="center" vertical="top" wrapText="1"/>
    </xf>
    <xf numFmtId="0" fontId="0" fillId="2" borderId="13" xfId="0" applyFill="1" applyBorder="1" applyAlignment="1">
      <alignmen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17" xfId="0" applyFill="1" applyBorder="1" applyAlignment="1">
      <alignment vertical="top" wrapText="1"/>
    </xf>
    <xf numFmtId="0" fontId="0" fillId="2" borderId="13" xfId="0" applyFill="1" applyBorder="1" applyAlignment="1">
      <alignment vertical="top" wrapText="1"/>
    </xf>
    <xf numFmtId="49" fontId="7" fillId="0" borderId="0" xfId="0" applyNumberFormat="1" applyFont="1"/>
    <xf numFmtId="0" fontId="0" fillId="0" borderId="0" xfId="0" applyFont="1" applyAlignment="1">
      <alignment vertical="top" wrapText="1"/>
    </xf>
    <xf numFmtId="0" fontId="0" fillId="0" borderId="0" xfId="0" applyFont="1" applyAlignment="1">
      <alignment vertical="top"/>
    </xf>
    <xf numFmtId="49" fontId="0" fillId="0" borderId="0" xfId="0" applyNumberFormat="1" applyFont="1" applyAlignment="1">
      <alignment vertical="top"/>
    </xf>
    <xf numFmtId="0" fontId="0" fillId="2" borderId="13" xfId="0" applyFill="1" applyBorder="1" applyAlignment="1">
      <alignment vertical="top" wrapText="1"/>
    </xf>
    <xf numFmtId="0" fontId="0" fillId="2" borderId="13" xfId="0" applyFill="1" applyBorder="1" applyAlignment="1">
      <alignment vertical="top" wrapText="1"/>
    </xf>
    <xf numFmtId="0" fontId="0" fillId="2" borderId="13" xfId="0" applyFill="1" applyBorder="1" applyAlignment="1">
      <alignment vertical="top" wrapText="1"/>
    </xf>
    <xf numFmtId="0" fontId="0" fillId="0" borderId="7" xfId="0" applyBorder="1" applyAlignment="1">
      <alignment horizontal="left" vertical="top" wrapText="1"/>
    </xf>
    <xf numFmtId="0" fontId="0" fillId="0" borderId="7" xfId="0" applyBorder="1" applyAlignment="1">
      <alignment vertical="top" wrapText="1"/>
    </xf>
    <xf numFmtId="0" fontId="0" fillId="2" borderId="13" xfId="0" applyFill="1" applyBorder="1" applyAlignment="1">
      <alignmen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15" xfId="0" applyFill="1" applyBorder="1" applyAlignment="1">
      <alignment horizontal="lef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17" xfId="0" applyFill="1" applyBorder="1" applyAlignment="1">
      <alignment vertical="top" wrapText="1"/>
    </xf>
    <xf numFmtId="0" fontId="0" fillId="2" borderId="13" xfId="0" applyFill="1" applyBorder="1" applyAlignment="1">
      <alignment horizontal="left" vertical="top" wrapText="1"/>
    </xf>
    <xf numFmtId="0" fontId="0" fillId="2" borderId="45" xfId="0" applyFill="1" applyBorder="1" applyAlignment="1">
      <alignment horizontal="center" vertical="top" wrapText="1"/>
    </xf>
    <xf numFmtId="0" fontId="0" fillId="2" borderId="3" xfId="0" applyFill="1"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58" xfId="0" applyFill="1" applyBorder="1" applyAlignment="1">
      <alignment horizontal="center" vertical="top" wrapText="1"/>
    </xf>
    <xf numFmtId="0" fontId="0" fillId="2" borderId="23"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0" xfId="0" applyBorder="1" applyAlignment="1">
      <alignment horizontal="center" vertical="top"/>
    </xf>
    <xf numFmtId="0" fontId="0" fillId="2" borderId="22" xfId="0" applyFill="1" applyBorder="1" applyAlignment="1">
      <alignment horizontal="center" vertical="top" wrapText="1"/>
    </xf>
    <xf numFmtId="0" fontId="0" fillId="2" borderId="27" xfId="0" applyFill="1" applyBorder="1" applyAlignment="1">
      <alignment horizontal="center" vertical="top" wrapText="1"/>
    </xf>
    <xf numFmtId="0" fontId="0" fillId="2" borderId="20" xfId="0" applyFill="1" applyBorder="1" applyAlignment="1">
      <alignment horizontal="center" vertical="top" wrapText="1"/>
    </xf>
    <xf numFmtId="0" fontId="0" fillId="2" borderId="15" xfId="0" applyFill="1" applyBorder="1" applyAlignment="1">
      <alignment horizontal="center"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13" fillId="2" borderId="13" xfId="0" applyFont="1" applyFill="1" applyBorder="1" applyAlignment="1">
      <alignment vertical="top" wrapText="1"/>
    </xf>
    <xf numFmtId="0" fontId="13" fillId="2" borderId="7" xfId="0" applyFont="1"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15" xfId="0" applyFill="1" applyBorder="1" applyAlignment="1">
      <alignmen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58" xfId="0" applyFont="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center" vertical="top"/>
    </xf>
    <xf numFmtId="0" fontId="3" fillId="0" borderId="7" xfId="0" applyFont="1" applyBorder="1" applyAlignment="1">
      <alignment horizontal="center" vertical="top"/>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0" fillId="0" borderId="0" xfId="0" applyAlignment="1">
      <alignment horizontal="left"/>
    </xf>
    <xf numFmtId="0" fontId="11" fillId="3" borderId="25" xfId="0" applyFont="1" applyFill="1" applyBorder="1" applyAlignment="1">
      <alignment horizontal="left" vertical="top" wrapText="1"/>
    </xf>
    <xf numFmtId="0" fontId="11" fillId="2" borderId="47" xfId="0" applyFont="1" applyFill="1" applyBorder="1" applyAlignment="1">
      <alignment horizontal="left" vertical="top" wrapText="1"/>
    </xf>
    <xf numFmtId="0" fontId="11" fillId="3" borderId="26" xfId="0" applyFont="1" applyFill="1" applyBorder="1" applyAlignment="1">
      <alignment horizontal="left" vertical="top" wrapText="1"/>
    </xf>
    <xf numFmtId="0" fontId="11" fillId="2" borderId="12" xfId="0" applyFont="1" applyFill="1" applyBorder="1" applyAlignment="1">
      <alignment horizontal="left" vertical="top" wrapText="1"/>
    </xf>
  </cellXfs>
  <cellStyles count="14505">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overlay val="0"/>
    </c:title>
    <c:autoTitleDeleted val="0"/>
    <c:plotArea>
      <c:layout/>
      <c:barChart>
        <c:barDir val="col"/>
        <c:grouping val="clustered"/>
        <c:varyColors val="0"/>
        <c:ser>
          <c:idx val="0"/>
          <c:order val="0"/>
          <c:tx>
            <c:strRef>
              <c:f>Analysis!$D$11</c:f>
              <c:strCache>
                <c:ptCount val="1"/>
                <c:pt idx="0">
                  <c:v>Reuse of Forcing Constraints Across CMIP6</c:v>
                </c:pt>
              </c:strCache>
            </c:strRef>
          </c:tx>
          <c:invertIfNegative val="0"/>
          <c:cat>
            <c:strRef>
              <c:f>Analysis!$C$12:$C$15</c:f>
              <c:strCache>
                <c:ptCount val="4"/>
                <c:pt idx="0">
                  <c:v>Used Widely Across CMIP6</c:v>
                </c:pt>
                <c:pt idx="1">
                  <c:v>Used by Two or Three MIPs</c:v>
                </c:pt>
                <c:pt idx="2">
                  <c:v>Multiple Experiments Within One MIP</c:v>
                </c:pt>
                <c:pt idx="3">
                  <c:v>Used by One Experiment Only</c:v>
                </c:pt>
              </c:strCache>
            </c:strRef>
          </c:cat>
          <c:val>
            <c:numRef>
              <c:f>Analysis!$D$12:$D$15</c:f>
              <c:numCache>
                <c:formatCode>General</c:formatCode>
                <c:ptCount val="4"/>
                <c:pt idx="0">
                  <c:v>58.0</c:v>
                </c:pt>
                <c:pt idx="1">
                  <c:v>41.0</c:v>
                </c:pt>
                <c:pt idx="2">
                  <c:v>122.0</c:v>
                </c:pt>
                <c:pt idx="3">
                  <c:v>255.0</c:v>
                </c:pt>
              </c:numCache>
            </c:numRef>
          </c:val>
        </c:ser>
        <c:dLbls>
          <c:showLegendKey val="0"/>
          <c:showVal val="0"/>
          <c:showCatName val="0"/>
          <c:showSerName val="0"/>
          <c:showPercent val="0"/>
          <c:showBubbleSize val="0"/>
        </c:dLbls>
        <c:gapWidth val="300"/>
        <c:axId val="2135154888"/>
        <c:axId val="-2126656472"/>
      </c:barChart>
      <c:catAx>
        <c:axId val="2135154888"/>
        <c:scaling>
          <c:orientation val="minMax"/>
        </c:scaling>
        <c:delete val="0"/>
        <c:axPos val="b"/>
        <c:numFmt formatCode="General" sourceLinked="1"/>
        <c:majorTickMark val="none"/>
        <c:minorTickMark val="none"/>
        <c:tickLblPos val="nextTo"/>
        <c:crossAx val="-2126656472"/>
        <c:crosses val="autoZero"/>
        <c:auto val="1"/>
        <c:lblAlgn val="ctr"/>
        <c:lblOffset val="100"/>
        <c:noMultiLvlLbl val="0"/>
      </c:catAx>
      <c:valAx>
        <c:axId val="-2126656472"/>
        <c:scaling>
          <c:orientation val="minMax"/>
          <c:max val="260.0"/>
          <c:min val="0.0"/>
        </c:scaling>
        <c:delete val="0"/>
        <c:axPos val="l"/>
        <c:majorGridlines/>
        <c:title>
          <c:tx>
            <c:rich>
              <a:bodyPr/>
              <a:lstStyle/>
              <a:p>
                <a:pPr>
                  <a:defRPr/>
                </a:pPr>
                <a:r>
                  <a:rPr lang="en-US"/>
                  <a:t>Number of Forcing Constraints</a:t>
                </a:r>
              </a:p>
            </c:rich>
          </c:tx>
          <c:overlay val="0"/>
        </c:title>
        <c:numFmt formatCode="General" sourceLinked="1"/>
        <c:majorTickMark val="out"/>
        <c:minorTickMark val="none"/>
        <c:tickLblPos val="nextTo"/>
        <c:crossAx val="2135154888"/>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tx>
            <c:strRef>
              <c:f>Analysis!$U$11</c:f>
              <c:strCache>
                <c:ptCount val="1"/>
                <c:pt idx="0">
                  <c:v>Number of MIPs</c:v>
                </c:pt>
              </c:strCache>
            </c:strRef>
          </c:tx>
          <c:invertIfNegative val="0"/>
          <c:cat>
            <c:strRef>
              <c:f>Analysis!$T$12:$T$18</c:f>
              <c:strCache>
                <c:ptCount val="7"/>
                <c:pt idx="0">
                  <c:v>piControl</c:v>
                </c:pt>
                <c:pt idx="1">
                  <c:v>historical</c:v>
                </c:pt>
                <c:pt idx="2">
                  <c:v>amip</c:v>
                </c:pt>
                <c:pt idx="3">
                  <c:v>1pctCO2</c:v>
                </c:pt>
                <c:pt idx="4">
                  <c:v>abrupt-4xCO2</c:v>
                </c:pt>
                <c:pt idx="5">
                  <c:v>ssp585</c:v>
                </c:pt>
                <c:pt idx="6">
                  <c:v>ssp245</c:v>
                </c:pt>
              </c:strCache>
            </c:strRef>
          </c:cat>
          <c:val>
            <c:numRef>
              <c:f>Analysis!$U$12:$U$18</c:f>
              <c:numCache>
                <c:formatCode>General</c:formatCode>
                <c:ptCount val="7"/>
                <c:pt idx="0">
                  <c:v>14.0</c:v>
                </c:pt>
                <c:pt idx="1">
                  <c:v>13.0</c:v>
                </c:pt>
                <c:pt idx="2">
                  <c:v>6.0</c:v>
                </c:pt>
                <c:pt idx="3">
                  <c:v>6.0</c:v>
                </c:pt>
                <c:pt idx="4">
                  <c:v>5.0</c:v>
                </c:pt>
                <c:pt idx="5">
                  <c:v>5.0</c:v>
                </c:pt>
                <c:pt idx="6">
                  <c:v>5.0</c:v>
                </c:pt>
              </c:numCache>
            </c:numRef>
          </c:val>
        </c:ser>
        <c:dLbls>
          <c:showLegendKey val="0"/>
          <c:showVal val="0"/>
          <c:showCatName val="0"/>
          <c:showSerName val="0"/>
          <c:showPercent val="0"/>
          <c:showBubbleSize val="0"/>
        </c:dLbls>
        <c:gapWidth val="150"/>
        <c:axId val="-2126673016"/>
        <c:axId val="-2126725096"/>
      </c:barChart>
      <c:catAx>
        <c:axId val="-2126673016"/>
        <c:scaling>
          <c:orientation val="minMax"/>
        </c:scaling>
        <c:delete val="0"/>
        <c:axPos val="l"/>
        <c:title>
          <c:tx>
            <c:rich>
              <a:bodyPr rot="-5400000" vert="horz"/>
              <a:lstStyle/>
              <a:p>
                <a:pPr>
                  <a:defRPr sz="1200"/>
                </a:pPr>
                <a:r>
                  <a:rPr lang="en-US" sz="1200"/>
                  <a:t>Experiment</a:t>
                </a:r>
              </a:p>
            </c:rich>
          </c:tx>
          <c:overlay val="0"/>
        </c:title>
        <c:majorTickMark val="out"/>
        <c:minorTickMark val="none"/>
        <c:tickLblPos val="nextTo"/>
        <c:crossAx val="-2126725096"/>
        <c:crosses val="autoZero"/>
        <c:auto val="1"/>
        <c:lblAlgn val="ctr"/>
        <c:lblOffset val="100"/>
        <c:noMultiLvlLbl val="0"/>
      </c:catAx>
      <c:valAx>
        <c:axId val="-2126725096"/>
        <c:scaling>
          <c:orientation val="minMax"/>
          <c:max val="14.0"/>
        </c:scaling>
        <c:delete val="0"/>
        <c:axPos val="b"/>
        <c:title>
          <c:tx>
            <c:rich>
              <a:bodyPr/>
              <a:lstStyle/>
              <a:p>
                <a:pPr>
                  <a:defRPr sz="1100"/>
                </a:pPr>
                <a:r>
                  <a:rPr lang="en-US" sz="1100"/>
                  <a:t>Number of MIPs that</a:t>
                </a:r>
                <a:r>
                  <a:rPr lang="en-US" sz="1100" baseline="0"/>
                  <a:t> use the experiment</a:t>
                </a:r>
              </a:p>
            </c:rich>
          </c:tx>
          <c:overlay val="0"/>
        </c:title>
        <c:numFmt formatCode="General" sourceLinked="1"/>
        <c:majorTickMark val="out"/>
        <c:minorTickMark val="none"/>
        <c:tickLblPos val="nextTo"/>
        <c:crossAx val="-2126673016"/>
        <c:crosses val="autoZero"/>
        <c:crossBetween val="between"/>
      </c:valAx>
    </c:plotArea>
    <c:plotVisOnly val="1"/>
    <c:dispBlanksAs val="gap"/>
    <c:showDLblsOverMax val="0"/>
  </c:chart>
  <c:printSettings>
    <c:headerFooter/>
    <c:pageMargins b="1.0" l="0.75" r="0.75" t="1.0" header="0.5" footer="0.5"/>
    <c:pageSetup paperSize="9"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546100</xdr:colOff>
      <xdr:row>16</xdr:row>
      <xdr:rowOff>12700</xdr:rowOff>
    </xdr:from>
    <xdr:to>
      <xdr:col>5</xdr:col>
      <xdr:colOff>342900</xdr:colOff>
      <xdr:row>37</xdr:row>
      <xdr:rowOff>184150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12700</xdr:colOff>
      <xdr:row>9</xdr:row>
      <xdr:rowOff>44450</xdr:rowOff>
    </xdr:from>
    <xdr:to>
      <xdr:col>29</xdr:col>
      <xdr:colOff>38100</xdr:colOff>
      <xdr:row>25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4"/>
  <sheetViews>
    <sheetView tabSelected="1" workbookViewId="0">
      <pane xSplit="1" ySplit="2" topLeftCell="C3" activePane="bottomRight" state="frozen"/>
      <selection pane="topRight" activeCell="B1" sqref="B1"/>
      <selection pane="bottomLeft" activeCell="A3" sqref="A3"/>
      <selection pane="bottomRight" activeCell="BP8" sqref="BP8"/>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5.5" style="7" customWidth="1"/>
    <col min="14" max="14" width="26.83203125" style="7" customWidth="1"/>
    <col min="15" max="15" width="24" style="7" customWidth="1"/>
    <col min="16" max="20" width="26.1640625" style="7" customWidth="1"/>
    <col min="21" max="22" width="10.83203125" style="7"/>
    <col min="23" max="23" width="7.5" style="7" customWidth="1"/>
    <col min="24" max="24" width="7.6640625" style="7" customWidth="1"/>
    <col min="25" max="25" width="8" style="7" customWidth="1"/>
    <col min="26" max="26" width="7.33203125" style="7" customWidth="1"/>
    <col min="27" max="27" width="7.5" style="7" customWidth="1"/>
    <col min="28" max="28" width="7.83203125" style="7" customWidth="1"/>
    <col min="29" max="29" width="7.33203125" style="7" customWidth="1"/>
    <col min="30" max="30" width="7.6640625" style="7" customWidth="1"/>
    <col min="31" max="31" width="7.33203125" style="7" customWidth="1"/>
    <col min="32" max="33" width="7.5" style="7" customWidth="1"/>
    <col min="34" max="34" width="10.83203125" style="7" customWidth="1"/>
    <col min="35" max="35" width="7" style="7" bestFit="1" customWidth="1"/>
    <col min="36" max="36" width="7.33203125" style="7" bestFit="1" customWidth="1"/>
    <col min="37" max="37" width="6.6640625" style="7" bestFit="1" customWidth="1"/>
    <col min="38" max="38" width="5.83203125" style="7" bestFit="1" customWidth="1"/>
    <col min="39" max="39" width="5.5" style="7" bestFit="1" customWidth="1"/>
    <col min="40" max="40" width="6.5" style="7" bestFit="1" customWidth="1"/>
    <col min="41" max="42" width="6.5" style="7" customWidth="1"/>
    <col min="43" max="43" width="7.1640625" style="7" bestFit="1" customWidth="1"/>
    <col min="44" max="44" width="11.6640625" style="7" customWidth="1"/>
    <col min="45" max="45" width="12.6640625" style="7" customWidth="1"/>
    <col min="46" max="46" width="12.6640625" style="7" bestFit="1" customWidth="1"/>
    <col min="47" max="47" width="10.83203125" style="7"/>
    <col min="48" max="48" width="11.5" style="7" customWidth="1"/>
    <col min="49" max="49" width="11.1640625" style="7" customWidth="1"/>
    <col min="50" max="50" width="10.83203125" style="7"/>
    <col min="51" max="51" width="13.5" style="7" customWidth="1"/>
    <col min="52" max="52" width="10.83203125" style="7" customWidth="1"/>
    <col min="53" max="53" width="10.1640625" style="7" customWidth="1"/>
    <col min="54" max="54" width="11.6640625" style="7" customWidth="1"/>
    <col min="55" max="55" width="10" style="7" customWidth="1"/>
    <col min="56" max="56" width="10.83203125" style="7" customWidth="1"/>
    <col min="57" max="57" width="12.5" style="7" customWidth="1"/>
    <col min="58" max="58" width="12" style="7" bestFit="1" customWidth="1"/>
    <col min="59" max="59" width="12.6640625" style="7" customWidth="1"/>
    <col min="60" max="60" width="12.6640625" style="7" bestFit="1" customWidth="1"/>
    <col min="61" max="61" width="13.33203125" style="7" customWidth="1"/>
    <col min="62" max="62" width="11.33203125" style="7" customWidth="1"/>
    <col min="63" max="63" width="10.83203125" style="7" customWidth="1"/>
    <col min="64" max="64" width="9" style="7" bestFit="1" customWidth="1"/>
    <col min="65" max="65" width="9.83203125" style="7" bestFit="1" customWidth="1"/>
    <col min="66" max="66" width="10" style="7" bestFit="1" customWidth="1"/>
    <col min="67" max="68" width="9.83203125" style="7" bestFit="1" customWidth="1"/>
    <col min="69" max="69" width="11.5" style="7" bestFit="1" customWidth="1"/>
    <col min="70" max="70" width="12.1640625" style="7" bestFit="1" customWidth="1"/>
    <col min="71" max="84" width="10.83203125" style="7" customWidth="1"/>
    <col min="85" max="85" width="10.83203125" style="10"/>
    <col min="86" max="86" width="12.83203125" style="10" customWidth="1"/>
    <col min="87" max="87" width="10.83203125" style="160"/>
    <col min="88" max="88" width="12" style="10" customWidth="1"/>
    <col min="89" max="16384" width="10.83203125" style="7"/>
  </cols>
  <sheetData>
    <row r="1" spans="1:88" s="25" customFormat="1" ht="30" customHeight="1">
      <c r="A1" s="311" t="s">
        <v>38</v>
      </c>
      <c r="B1" s="316" t="s">
        <v>17</v>
      </c>
      <c r="C1" s="311" t="s">
        <v>18</v>
      </c>
      <c r="D1" s="311" t="s">
        <v>19</v>
      </c>
      <c r="E1" s="311" t="s">
        <v>20</v>
      </c>
      <c r="F1" s="311" t="s">
        <v>1579</v>
      </c>
      <c r="G1" s="311" t="s">
        <v>21</v>
      </c>
      <c r="H1" s="311"/>
      <c r="I1" s="311"/>
      <c r="J1" s="311"/>
      <c r="K1" s="311"/>
      <c r="L1" s="311"/>
      <c r="M1" s="311" t="s">
        <v>22</v>
      </c>
      <c r="N1" s="311"/>
      <c r="O1" s="311"/>
      <c r="P1" s="311"/>
      <c r="Q1" s="311"/>
      <c r="R1" s="311"/>
      <c r="S1" s="311"/>
      <c r="T1" s="311"/>
      <c r="U1" s="311" t="s">
        <v>290</v>
      </c>
      <c r="V1" s="311" t="s">
        <v>298</v>
      </c>
      <c r="W1" s="311" t="s">
        <v>300</v>
      </c>
      <c r="X1" s="311" t="s">
        <v>299</v>
      </c>
      <c r="Y1" s="311"/>
      <c r="Z1" s="311"/>
      <c r="AA1" s="311"/>
      <c r="AB1" s="311"/>
      <c r="AC1" s="311"/>
      <c r="AD1" s="311"/>
      <c r="AE1" s="311"/>
      <c r="AF1" s="311"/>
      <c r="AG1" s="311"/>
      <c r="AH1" s="311"/>
      <c r="AI1" s="311"/>
      <c r="AJ1" s="311"/>
      <c r="AK1" s="311"/>
      <c r="AL1" s="311"/>
      <c r="AM1" s="311"/>
      <c r="AN1" s="311"/>
      <c r="AO1" s="311"/>
      <c r="AP1" s="311"/>
      <c r="AQ1" s="311"/>
      <c r="AR1" s="311" t="s">
        <v>301</v>
      </c>
      <c r="AS1" s="311"/>
      <c r="AT1" s="311"/>
      <c r="AU1" s="311"/>
      <c r="AV1" s="311"/>
      <c r="AW1" s="311"/>
      <c r="AX1" s="311"/>
      <c r="AY1" s="311"/>
      <c r="AZ1" s="311"/>
      <c r="BA1" s="311"/>
      <c r="BB1" s="311"/>
      <c r="BC1" s="311"/>
      <c r="BD1" s="311"/>
      <c r="BE1" s="311"/>
      <c r="BF1" s="311"/>
      <c r="BG1" s="311"/>
      <c r="BH1" s="311"/>
      <c r="BI1" s="311"/>
      <c r="BJ1" s="311"/>
      <c r="BK1" s="311"/>
      <c r="BL1" s="311"/>
      <c r="BM1" s="311"/>
      <c r="BN1" s="311"/>
      <c r="BO1" s="311"/>
      <c r="BP1" s="311"/>
      <c r="BQ1" s="311"/>
      <c r="BR1" s="311"/>
      <c r="BS1" s="311"/>
      <c r="BT1" s="311"/>
      <c r="BU1" s="311"/>
      <c r="BV1" s="311"/>
      <c r="BW1" s="311"/>
      <c r="BX1" s="311"/>
      <c r="BY1" s="311"/>
      <c r="BZ1" s="311"/>
      <c r="CA1" s="311"/>
      <c r="CB1" s="311"/>
      <c r="CC1" s="311"/>
      <c r="CD1" s="311"/>
      <c r="CE1" s="311"/>
      <c r="CF1" s="312"/>
      <c r="CG1" s="313" t="s">
        <v>3625</v>
      </c>
      <c r="CH1" s="314"/>
      <c r="CI1" s="314"/>
      <c r="CJ1" s="315"/>
    </row>
    <row r="2" spans="1:88" s="25" customFormat="1" ht="45">
      <c r="A2" s="311"/>
      <c r="B2" s="316"/>
      <c r="C2" s="311"/>
      <c r="D2" s="311"/>
      <c r="E2" s="311"/>
      <c r="F2" s="311"/>
      <c r="G2" s="25" t="s">
        <v>71</v>
      </c>
      <c r="H2" s="311" t="s">
        <v>72</v>
      </c>
      <c r="I2" s="311"/>
      <c r="J2" s="311"/>
      <c r="K2" s="311"/>
      <c r="L2" s="311"/>
      <c r="M2" s="311"/>
      <c r="N2" s="311"/>
      <c r="O2" s="311"/>
      <c r="P2" s="311"/>
      <c r="Q2" s="311"/>
      <c r="R2" s="311"/>
      <c r="S2" s="311"/>
      <c r="T2" s="311"/>
      <c r="U2" s="311"/>
      <c r="V2" s="311"/>
      <c r="W2" s="311"/>
      <c r="X2" s="311"/>
      <c r="Y2" s="311"/>
      <c r="Z2" s="311"/>
      <c r="AA2" s="311"/>
      <c r="AB2" s="311"/>
      <c r="AC2" s="311"/>
      <c r="AD2" s="311"/>
      <c r="AE2" s="311"/>
      <c r="AF2" s="311"/>
      <c r="AG2" s="311"/>
      <c r="AH2" s="311"/>
      <c r="AI2" s="311"/>
      <c r="AJ2" s="311"/>
      <c r="AK2" s="311"/>
      <c r="AL2" s="311"/>
      <c r="AM2" s="311"/>
      <c r="AN2" s="311"/>
      <c r="AO2" s="311"/>
      <c r="AP2" s="311"/>
      <c r="AQ2" s="311"/>
      <c r="AR2" s="311"/>
      <c r="AS2" s="311"/>
      <c r="AT2" s="311"/>
      <c r="AU2" s="311"/>
      <c r="AV2" s="311"/>
      <c r="AW2" s="311"/>
      <c r="AX2" s="311"/>
      <c r="AY2" s="311"/>
      <c r="AZ2" s="311"/>
      <c r="BA2" s="311"/>
      <c r="BB2" s="311"/>
      <c r="BC2" s="311"/>
      <c r="BD2" s="311"/>
      <c r="BE2" s="311"/>
      <c r="BF2" s="311"/>
      <c r="BG2" s="311"/>
      <c r="BH2" s="311"/>
      <c r="BI2" s="311"/>
      <c r="BJ2" s="311"/>
      <c r="BK2" s="311"/>
      <c r="BL2" s="311"/>
      <c r="BM2" s="311"/>
      <c r="BN2" s="311"/>
      <c r="BO2" s="311"/>
      <c r="BP2" s="311"/>
      <c r="BQ2" s="311"/>
      <c r="BR2" s="311"/>
      <c r="BS2" s="311"/>
      <c r="BT2" s="311"/>
      <c r="BU2" s="311"/>
      <c r="BV2" s="311"/>
      <c r="BW2" s="311"/>
      <c r="BX2" s="311"/>
      <c r="BY2" s="311"/>
      <c r="BZ2" s="311"/>
      <c r="CA2" s="311"/>
      <c r="CB2" s="311"/>
      <c r="CC2" s="311"/>
      <c r="CD2" s="311"/>
      <c r="CE2" s="311"/>
      <c r="CF2" s="312"/>
      <c r="CG2" s="159" t="s">
        <v>3629</v>
      </c>
      <c r="CH2" s="159" t="s">
        <v>3628</v>
      </c>
      <c r="CI2" s="159" t="s">
        <v>3626</v>
      </c>
      <c r="CJ2" s="159" t="s">
        <v>3627</v>
      </c>
    </row>
    <row r="3" spans="1:88" ht="150">
      <c r="A3" s="7" t="s">
        <v>302</v>
      </c>
      <c r="B3" s="7" t="s">
        <v>303</v>
      </c>
      <c r="C3" s="7" t="s">
        <v>304</v>
      </c>
      <c r="D3" s="7" t="s">
        <v>6839</v>
      </c>
      <c r="E3" s="7" t="s">
        <v>3185</v>
      </c>
      <c r="F3" s="7" t="s">
        <v>3184</v>
      </c>
      <c r="G3" s="7" t="s">
        <v>70</v>
      </c>
      <c r="H3" s="7" t="str">
        <f>party!$A$25</f>
        <v>Veronika Eyring</v>
      </c>
      <c r="I3" s="7" t="str">
        <f>party!$A$13</f>
        <v>Karl Taylor</v>
      </c>
      <c r="M3" s="7" t="str">
        <f>references!$D$42</f>
        <v>Eyring, V., S. Bony, G. A. Meehl, C. Senior, B. Stevens, R. J. Stouffer,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U3" s="7" t="str">
        <f>party!A6</f>
        <v>Charlotte Pascoe</v>
      </c>
      <c r="X3" s="7" t="str">
        <f>A4</f>
        <v>CMIP</v>
      </c>
      <c r="Y3" s="7" t="str">
        <f>A6</f>
        <v>ScenarioMIP</v>
      </c>
      <c r="Z3" s="7" t="str">
        <f>A7</f>
        <v>AerChemMIP</v>
      </c>
      <c r="AA3" s="7" t="str">
        <f>A8</f>
        <v>C4MIP</v>
      </c>
      <c r="AB3" s="7" t="str">
        <f>A9</f>
        <v>CFMIP</v>
      </c>
      <c r="AC3" s="7" t="str">
        <f>A10</f>
        <v>DAMIP</v>
      </c>
      <c r="AD3" s="7" t="str">
        <f>A11</f>
        <v>DCPP</v>
      </c>
      <c r="AE3" s="7" t="str">
        <f>A12</f>
        <v>FAFMIP</v>
      </c>
      <c r="AF3" s="7" t="str">
        <f>A13</f>
        <v>GeoMIP</v>
      </c>
      <c r="AG3" s="7" t="str">
        <f>A14</f>
        <v>GMMIP</v>
      </c>
      <c r="AH3" s="7" t="str">
        <f>A15</f>
        <v>HighResMIP</v>
      </c>
      <c r="AI3" s="7" t="str">
        <f>A16</f>
        <v>ISMIP6</v>
      </c>
      <c r="AJ3" s="7" t="str">
        <f>A17</f>
        <v>LS3MIP</v>
      </c>
      <c r="AK3" s="7" t="str">
        <f>A18</f>
        <v>LUMIP</v>
      </c>
      <c r="AL3" s="7" t="str">
        <f>A19</f>
        <v>OMIP</v>
      </c>
      <c r="AM3" s="7" t="str">
        <f>A20</f>
        <v>PMIP</v>
      </c>
      <c r="AN3" s="7" t="str">
        <f>A21</f>
        <v>RFMIP</v>
      </c>
      <c r="AO3" s="7" t="str">
        <f>A22</f>
        <v>VolMIP</v>
      </c>
      <c r="AP3" s="7" t="str">
        <f>A23</f>
        <v>PAMIP</v>
      </c>
      <c r="AQ3" s="7" t="str">
        <f>A24</f>
        <v>CDRMIP</v>
      </c>
      <c r="CG3" s="161">
        <v>42500</v>
      </c>
      <c r="CH3" s="161">
        <v>42653</v>
      </c>
    </row>
    <row r="4" spans="1:88" ht="150">
      <c r="A4" s="7" t="s">
        <v>6030</v>
      </c>
      <c r="B4" s="7" t="s">
        <v>6031</v>
      </c>
      <c r="C4" s="7" t="s">
        <v>6032</v>
      </c>
      <c r="D4" s="7" t="s">
        <v>3411</v>
      </c>
      <c r="E4" s="7" t="s">
        <v>6033</v>
      </c>
      <c r="F4" s="7" t="s">
        <v>3182</v>
      </c>
      <c r="G4" s="7" t="s">
        <v>70</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K. E. Taylor (2016), Overview of the Coupled Model Intercomparison Project Phase 6 (CMIP6) experimental design and organization, Geosci. Model Dev., 9, 1937-1958</v>
      </c>
      <c r="U4" s="7" t="str">
        <f>party!A6</f>
        <v>Charlotte Pascoe</v>
      </c>
      <c r="AR4" s="7" t="str">
        <f>experiment!$C$3</f>
        <v>1pctCO2</v>
      </c>
      <c r="AS4" s="7" t="str">
        <f>experiment!$C$5</f>
        <v>abrupt-4xCO2</v>
      </c>
      <c r="AT4" s="7" t="str">
        <f>experiment!$C$7</f>
        <v>amip</v>
      </c>
      <c r="AU4" s="7" t="str">
        <f>experiment!$C$9</f>
        <v>piControl</v>
      </c>
      <c r="AV4" s="7" t="str">
        <f>experiment!$C$11</f>
        <v>esm-piControl</v>
      </c>
      <c r="AW4" s="7" t="str">
        <f>experiment!$C$14</f>
        <v>historical</v>
      </c>
      <c r="AX4" s="7" t="str">
        <f>experiment!$C$16</f>
        <v>esm-hist</v>
      </c>
      <c r="AY4" s="7" t="str">
        <f>experiment!$C$17</f>
        <v>historical-ext</v>
      </c>
      <c r="AZ4" s="7" t="str">
        <f>experiment!$C$18</f>
        <v>esm-hist-ext</v>
      </c>
      <c r="BA4" s="7" t="str">
        <f>experiment!$C$12</f>
        <v>piControl-spinup</v>
      </c>
      <c r="BB4" s="7" t="str">
        <f>experiment!$C$13</f>
        <v>esm-piControl-spinup</v>
      </c>
      <c r="CG4" s="161"/>
      <c r="CH4" s="161"/>
    </row>
    <row r="5" spans="1:88" ht="135">
      <c r="A5" s="7" t="s">
        <v>305</v>
      </c>
      <c r="B5" s="7" t="s">
        <v>772</v>
      </c>
      <c r="C5" s="7" t="s">
        <v>306</v>
      </c>
      <c r="D5" s="7" t="s">
        <v>3411</v>
      </c>
      <c r="E5" s="7" t="s">
        <v>3183</v>
      </c>
      <c r="F5" s="7" t="s">
        <v>3182</v>
      </c>
      <c r="G5" s="7" t="s">
        <v>70</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K. E. Taylor (2016), Overview of the Coupled Model Intercomparison Project Phase 6 (CMIP6) experimental design and organization, Geosci. Model Dev., 9, 1937-1958</v>
      </c>
      <c r="U5" s="7" t="str">
        <f>party!A6</f>
        <v>Charlotte Pascoe</v>
      </c>
      <c r="AR5" s="7" t="str">
        <f>experiment!$C$3</f>
        <v>1pctCO2</v>
      </c>
      <c r="AS5" s="7" t="str">
        <f>experiment!$C$5</f>
        <v>abrupt-4xCO2</v>
      </c>
      <c r="AT5" s="7" t="str">
        <f>experiment!$C$7</f>
        <v>amip</v>
      </c>
      <c r="AU5" s="7" t="str">
        <f>experiment!$C$9</f>
        <v>piControl</v>
      </c>
      <c r="AV5" s="7" t="str">
        <f>experiment!$C$11</f>
        <v>esm-piControl</v>
      </c>
      <c r="AW5" s="7" t="str">
        <f>experiment!$C$12</f>
        <v>piControl-spinup</v>
      </c>
      <c r="AX5" s="7" t="str">
        <f>experiment!$C$13</f>
        <v>esm-piControl-spinup</v>
      </c>
      <c r="CG5" s="161">
        <v>42500</v>
      </c>
      <c r="CH5" s="161">
        <v>42517</v>
      </c>
    </row>
    <row r="6" spans="1:88" ht="270">
      <c r="A6" s="7" t="s">
        <v>307</v>
      </c>
      <c r="B6" s="7" t="s">
        <v>308</v>
      </c>
      <c r="C6" s="7" t="s">
        <v>309</v>
      </c>
      <c r="D6" s="7" t="s">
        <v>3412</v>
      </c>
      <c r="E6" s="7" t="s">
        <v>1823</v>
      </c>
      <c r="F6" s="7" t="s">
        <v>3410</v>
      </c>
      <c r="G6" s="7" t="s">
        <v>70</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U6" s="7" t="str">
        <f>party!A6</f>
        <v>Charlotte Pascoe</v>
      </c>
      <c r="AR6" s="7" t="str">
        <f>experiment!$C$19</f>
        <v>ssp585</v>
      </c>
      <c r="AS6" s="7" t="str">
        <f>experiment!$C$20</f>
        <v>ssp370</v>
      </c>
      <c r="AT6" s="7" t="str">
        <f>experiment!$C$21</f>
        <v>ssp245</v>
      </c>
      <c r="AU6" s="7" t="str">
        <f>experiment!$C$22</f>
        <v>ssp126</v>
      </c>
      <c r="AV6" s="7" t="str">
        <f>experiment!$C$23</f>
        <v>ssp460</v>
      </c>
      <c r="AW6" s="7" t="str">
        <f>experiment!$C$24</f>
        <v>ssp434</v>
      </c>
      <c r="AX6" s="7" t="str">
        <f>experiment!$C$28</f>
        <v>ssp534-over</v>
      </c>
      <c r="AY6" s="7" t="str">
        <f>experiment!$C$30</f>
        <v>ssp119</v>
      </c>
      <c r="CG6" s="161">
        <v>42500</v>
      </c>
      <c r="CH6" s="161">
        <v>42516</v>
      </c>
    </row>
    <row r="7" spans="1:88" ht="195">
      <c r="A7" s="7" t="s">
        <v>456</v>
      </c>
      <c r="B7" s="7" t="s">
        <v>457</v>
      </c>
      <c r="C7" s="7" t="s">
        <v>458</v>
      </c>
      <c r="D7" s="7" t="s">
        <v>3413</v>
      </c>
      <c r="E7" s="7" t="s">
        <v>5719</v>
      </c>
      <c r="F7" s="7" t="s">
        <v>5720</v>
      </c>
      <c r="G7" s="7" t="s">
        <v>162</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(2016), AerChemMIP: Quantifying the effects of chemistry and aerosols in CMIP6, Geosci. Model Dev., 10, 585-607</v>
      </c>
      <c r="N7" s="7" t="str">
        <f>references!$D$14</f>
        <v>Overview CMIP6-Endorsed MIPs</v>
      </c>
      <c r="U7" s="7" t="str">
        <f>party!A6</f>
        <v>Charlotte Pascoe</v>
      </c>
      <c r="AR7" s="7" t="str">
        <f>experiment!$C$9</f>
        <v>piControl</v>
      </c>
      <c r="AS7" s="7" t="str">
        <f>experiment!$C$5</f>
        <v>abrupt-4xCO2</v>
      </c>
      <c r="AT7" s="7" t="str">
        <f>experiment!$C$14</f>
        <v>historical</v>
      </c>
      <c r="AU7" s="7" t="str">
        <f>experiment!$C$267</f>
        <v>piClim-control</v>
      </c>
      <c r="AV7" s="7" t="str">
        <f>experiment!$C$31</f>
        <v>hist-piNTCF</v>
      </c>
      <c r="AW7" s="7" t="str">
        <f>experiment!$C$47</f>
        <v>hist-piAer</v>
      </c>
      <c r="AX7" s="7" t="str">
        <f>experiment!$C$32</f>
        <v>hist-1950HC</v>
      </c>
      <c r="AY7" s="7" t="str">
        <f>experiment!$C$33</f>
        <v>histSST</v>
      </c>
      <c r="AZ7" s="7" t="str">
        <f>experiment!$C$34</f>
        <v>histSST-piNTCF</v>
      </c>
      <c r="BA7" s="7" t="str">
        <f>experiment!$C$49</f>
        <v>histSST-piAer</v>
      </c>
      <c r="BB7" s="7" t="str">
        <f>experiment!$C$48</f>
        <v>histSST-piO3</v>
      </c>
      <c r="BC7" s="7" t="str">
        <f>experiment!$C$35</f>
        <v>histSST-1950HC</v>
      </c>
      <c r="BD7" s="7" t="str">
        <f>experiment!$C$46</f>
        <v>histSST-piCH4</v>
      </c>
      <c r="BE7" s="7" t="str">
        <f>experiment!$C$58</f>
        <v>histSST-piN2O</v>
      </c>
      <c r="BF7" s="7" t="str">
        <f>experiment!$C$20</f>
        <v>ssp370</v>
      </c>
      <c r="BG7" s="7" t="str">
        <f>experiment!$C$38</f>
        <v>ssp370-lowNTCF</v>
      </c>
      <c r="BH7" s="7" t="str">
        <f>experiment!$C$39</f>
        <v>ssp370SST</v>
      </c>
      <c r="BI7" s="7" t="str">
        <f>experiment!$C$40</f>
        <v>ssp370SST-lowNTCF</v>
      </c>
      <c r="BJ7" s="7" t="str">
        <f>experiment!$C$42</f>
        <v>ssp370SST-lowAer</v>
      </c>
      <c r="BK7" s="7" t="str">
        <f>experiment!$C$41</f>
        <v>ssp370SST-lowBC</v>
      </c>
      <c r="BL7" s="7" t="str">
        <f>experiment!$C$43</f>
        <v>ssp370SST-lowO3</v>
      </c>
      <c r="BM7" s="7" t="str">
        <f>experiment!$C$44</f>
        <v>ssp370SST-lowCH4</v>
      </c>
      <c r="BN7" s="7" t="str">
        <f>experiment!$C$45</f>
        <v>ssp370SST-ssp126Lu</v>
      </c>
      <c r="BO7" s="7" t="str">
        <f>experiment!$C$37</f>
        <v>piClim-NTCF</v>
      </c>
      <c r="BP7" s="7" t="str">
        <f>experiment!$C$271</f>
        <v>piClim-aer</v>
      </c>
      <c r="BQ7" s="7" t="str">
        <f>experiment!$C$51</f>
        <v>piClim-BC</v>
      </c>
      <c r="BR7" s="7" t="str">
        <f>experiment!$C$52</f>
        <v>piClim-O3</v>
      </c>
      <c r="BS7" s="7" t="str">
        <f>experiment!$C$53</f>
        <v>piClim-CH4</v>
      </c>
      <c r="BT7" s="7" t="str">
        <f>experiment!$C$54</f>
        <v>piClim-N2O</v>
      </c>
      <c r="BU7" s="7" t="str">
        <f>experiment!$C$55</f>
        <v>piClim-HC</v>
      </c>
      <c r="BV7" s="7" t="str">
        <f>experiment!$C$56</f>
        <v>piClim-NOx</v>
      </c>
      <c r="BW7" s="7" t="str">
        <f>experiment!$C$57</f>
        <v>piClim-VOC</v>
      </c>
      <c r="BX7" s="7" t="str">
        <f>experiment!$C$59</f>
        <v>piClim-2xdust</v>
      </c>
      <c r="BY7" s="7" t="str">
        <f>experiment!$C$60</f>
        <v>piClim-2xss</v>
      </c>
      <c r="BZ7" s="7" t="str">
        <f>experiment!$C$61</f>
        <v>piClim-2xDMS</v>
      </c>
      <c r="CA7" s="7" t="str">
        <f>experiment!$C$62</f>
        <v>piClim-2xfire</v>
      </c>
      <c r="CB7" s="7" t="str">
        <f>experiment!$C$64</f>
        <v>piClim-2xNOx</v>
      </c>
      <c r="CC7" s="7" t="str">
        <f>experiment!$C$63</f>
        <v>piClim-2xVOC</v>
      </c>
      <c r="CD7" s="7" t="str">
        <f>experiment!$C$65</f>
        <v>piClim-NH3</v>
      </c>
      <c r="CE7" s="7" t="str">
        <f>experiment!$C$66</f>
        <v>piClim-OC</v>
      </c>
      <c r="CF7" s="7" t="str">
        <f>experiment!$C$67</f>
        <v>piClim-SO2</v>
      </c>
      <c r="CG7" s="161">
        <v>42500</v>
      </c>
      <c r="CH7" s="10" t="s">
        <v>4064</v>
      </c>
    </row>
    <row r="8" spans="1:88" ht="195">
      <c r="A8" s="7" t="s">
        <v>559</v>
      </c>
      <c r="B8" s="7" t="s">
        <v>561</v>
      </c>
      <c r="C8" s="7" t="s">
        <v>560</v>
      </c>
      <c r="D8" s="7" t="s">
        <v>3414</v>
      </c>
      <c r="E8" s="7" t="s">
        <v>1825</v>
      </c>
      <c r="F8" s="7" t="s">
        <v>3398</v>
      </c>
      <c r="G8" s="7" t="s">
        <v>70</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U8" s="7" t="str">
        <f>party!A6</f>
        <v>Charlotte Pascoe</v>
      </c>
      <c r="AR8" s="7" t="str">
        <f>experiment!$C$9</f>
        <v>piControl</v>
      </c>
      <c r="AS8" s="7" t="str">
        <f>experiment!$C$11</f>
        <v>esm-piControl</v>
      </c>
      <c r="AT8" s="7" t="str">
        <f>experiment!$C$3</f>
        <v>1pctCO2</v>
      </c>
      <c r="AU8" s="7" t="str">
        <f>experiment!$C$14</f>
        <v>historical</v>
      </c>
      <c r="AV8" s="7" t="str">
        <f>experiment!$C$16</f>
        <v>esm-hist</v>
      </c>
      <c r="AW8" s="7" t="str">
        <f>experiment!$C$19</f>
        <v>ssp585</v>
      </c>
      <c r="AX8" s="7" t="str">
        <f>experiment!$C$69</f>
        <v>1pctCO2-bgc</v>
      </c>
      <c r="AY8" s="7" t="str">
        <f>experiment!$C$70</f>
        <v>esm-ssp585</v>
      </c>
      <c r="AZ8" s="7" t="str">
        <f>experiment!$C$71</f>
        <v>1pctCO2-rad</v>
      </c>
      <c r="BA8" s="7" t="str">
        <f>experiment!$C$72</f>
        <v>1pctCO2Ndep</v>
      </c>
      <c r="BB8" s="7" t="str">
        <f>experiment!$C$73</f>
        <v>1pctCO2Ndep-bgc</v>
      </c>
      <c r="BC8" s="7" t="str">
        <f>experiment!$C$74</f>
        <v>hist-bgc</v>
      </c>
      <c r="BD8" s="7" t="str">
        <f>experiment!$C$75</f>
        <v>ssp585-bgc</v>
      </c>
      <c r="BE8" s="7" t="str">
        <f>experiment!$C$76</f>
        <v>ssp534-over-bgc</v>
      </c>
      <c r="CG8" s="161">
        <v>42500</v>
      </c>
      <c r="CH8" s="161">
        <v>42528</v>
      </c>
    </row>
    <row r="9" spans="1:88" ht="210">
      <c r="A9" s="7" t="s">
        <v>650</v>
      </c>
      <c r="B9" s="7" t="s">
        <v>651</v>
      </c>
      <c r="C9" s="7" t="s">
        <v>652</v>
      </c>
      <c r="D9" s="7" t="s">
        <v>3416</v>
      </c>
      <c r="E9" s="7" t="s">
        <v>6840</v>
      </c>
      <c r="F9" s="7" t="s">
        <v>3399</v>
      </c>
      <c r="G9" s="7" t="s">
        <v>70</v>
      </c>
      <c r="H9" s="7" t="str">
        <f>party!$A$35</f>
        <v>Mark Webb</v>
      </c>
      <c r="I9" s="7" t="str">
        <f>party!$A$36</f>
        <v>Chris Bretherton</v>
      </c>
      <c r="M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9" s="22" t="str">
        <f>references!$D$70</f>
        <v>CFMIP project home page</v>
      </c>
      <c r="O9" s="22" t="str">
        <f>references!$D$16</f>
        <v>Karl E. Taylor, Ronald J. Stouffer, Gerald A. Meehl (2009) A Summary of the CMIP5 Experiment Design</v>
      </c>
      <c r="P9" s="22" t="str">
        <f>references!$D$15</f>
        <v>McAvaney BJ, Le Treut H (2003), The cloud feedback intercomparison project: (CFMIP). In: CLIVAR Exchanges - supplementary contributions. 26: March 2003.</v>
      </c>
      <c r="Q9" s="7" t="str">
        <f>references!$D$14</f>
        <v>Overview CMIP6-Endorsed MIPs</v>
      </c>
      <c r="U9" s="7" t="str">
        <f>party!A6</f>
        <v>Charlotte Pascoe</v>
      </c>
      <c r="AR9" s="7" t="str">
        <f>experiment!$C$7</f>
        <v>amip</v>
      </c>
      <c r="AS9" s="7" t="str">
        <f>experiment!$C$79</f>
        <v>amip-p4K</v>
      </c>
      <c r="AT9" s="7" t="str">
        <f>experiment!$C$80</f>
        <v>amip-4xCO2</v>
      </c>
      <c r="AU9" s="7" t="str">
        <f>experiment!$C$81</f>
        <v>amip-future4K</v>
      </c>
      <c r="AV9" s="7" t="str">
        <f>experiment!$C$82</f>
        <v>aqua-control</v>
      </c>
      <c r="AW9" s="7" t="str">
        <f>experiment!$C$83</f>
        <v>aqua-4xCO2</v>
      </c>
      <c r="AX9" s="7" t="str">
        <f>experiment!$C$84</f>
        <v>aqua-p4K</v>
      </c>
      <c r="AY9" s="7" t="str">
        <f>experiment!$C$86</f>
        <v>abrupt-solp4p</v>
      </c>
      <c r="AZ9" s="7" t="str">
        <f>experiment!$C$87</f>
        <v>abrupt-solm4p</v>
      </c>
      <c r="BA9" s="7" t="str">
        <f>experiment!$C$88</f>
        <v>abrupt-2xCO2</v>
      </c>
      <c r="BB9" s="7" t="str">
        <f>experiment!$C$89</f>
        <v>abrupt-0p5xCO2</v>
      </c>
      <c r="BC9" s="7" t="str">
        <f>experiment!$C$90</f>
        <v>amip-m4K</v>
      </c>
      <c r="BD9" s="7" t="str">
        <f>experiment!$C$91</f>
        <v>amip-piForcing</v>
      </c>
      <c r="BE9" s="7" t="str">
        <f>experiment!$C$92</f>
        <v>piSST</v>
      </c>
      <c r="BF9" s="7" t="str">
        <f>experiment!$C$94</f>
        <v>piSST-pxK</v>
      </c>
      <c r="BG9" s="7" t="str">
        <f>experiment!$C$95</f>
        <v>piSST-4xCO2-rad</v>
      </c>
      <c r="BH9" s="7" t="str">
        <f>experiment!$C$96</f>
        <v>piSST-4xCO2</v>
      </c>
      <c r="BI9" s="7" t="str">
        <f>experiment!$C$98</f>
        <v>a4SST</v>
      </c>
      <c r="BJ9" s="7" t="str">
        <f>experiment!$C$99</f>
        <v>a4SSTice</v>
      </c>
      <c r="BK9" s="7" t="str">
        <f>experiment!$C$102</f>
        <v>a4SSTice-4xCO2</v>
      </c>
      <c r="BL9" s="7" t="str">
        <f>experiment!$C$103</f>
        <v>amip-a4SST-4xCO2</v>
      </c>
      <c r="BM9" s="7" t="str">
        <f>experiment!$C$104</f>
        <v>amip-lwoff</v>
      </c>
      <c r="BN9" s="7" t="str">
        <f>experiment!$C$105</f>
        <v>amip-p4k-lwoff</v>
      </c>
      <c r="BO9" s="7" t="str">
        <f>experiment!$C$106</f>
        <v>aqua-control-lwoff</v>
      </c>
      <c r="BP9" s="7" t="str">
        <f>experiment!$C$107</f>
        <v>aqua-p4K-lwoff</v>
      </c>
      <c r="CG9" s="161">
        <v>42500</v>
      </c>
      <c r="CH9" s="161">
        <v>42534</v>
      </c>
    </row>
    <row r="10" spans="1:88" ht="345">
      <c r="A10" s="7" t="s">
        <v>834</v>
      </c>
      <c r="B10" s="7" t="s">
        <v>833</v>
      </c>
      <c r="C10" s="7" t="s">
        <v>835</v>
      </c>
      <c r="D10" s="7" t="s">
        <v>3415</v>
      </c>
      <c r="E10" s="7" t="s">
        <v>1824</v>
      </c>
      <c r="F10" s="7" t="s">
        <v>3400</v>
      </c>
      <c r="G10" s="7" t="s">
        <v>70</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U10" s="7" t="str">
        <f>party!A6</f>
        <v>Charlotte Pascoe</v>
      </c>
      <c r="AR10" s="7" t="str">
        <f>experiment!$C$9</f>
        <v>piControl</v>
      </c>
      <c r="AS10" s="7" t="str">
        <f>experiment!$C$14</f>
        <v>historical</v>
      </c>
      <c r="AT10" s="7" t="str">
        <f>experiment!$C$21</f>
        <v>ssp245</v>
      </c>
      <c r="AU10" s="7" t="str">
        <f>experiment!$C$109</f>
        <v>hist-nat</v>
      </c>
      <c r="AV10" s="7" t="str">
        <f>experiment!$C$110</f>
        <v>hist-GHG</v>
      </c>
      <c r="AW10" s="7" t="str">
        <f>experiment!$C$111</f>
        <v>hist-aer</v>
      </c>
      <c r="AX10" s="7" t="str">
        <f>experiment!$C$113</f>
        <v>ssp245-GHG</v>
      </c>
      <c r="AY10" s="7" t="str">
        <f>experiment!$C$114</f>
        <v>hist-stratO3</v>
      </c>
      <c r="AZ10" s="7" t="str">
        <f>experiment!$C$116</f>
        <v>ssp245-stratO3</v>
      </c>
      <c r="BA10" s="7" t="str">
        <f>experiment!$C$118</f>
        <v>hist-sol</v>
      </c>
      <c r="BB10" s="7" t="str">
        <f>experiment!$C$117</f>
        <v>hist-volc</v>
      </c>
      <c r="BC10" s="7" t="str">
        <f>experiment!$C$122</f>
        <v>hist-CO2</v>
      </c>
      <c r="BD10" s="7" t="str">
        <f>experiment!$C$119</f>
        <v>ssp245-aer</v>
      </c>
      <c r="BE10" s="7" t="str">
        <f>experiment!$C$121</f>
        <v>ssp245-nat</v>
      </c>
      <c r="BF10" s="7" t="str">
        <f>experiment!$C$123</f>
        <v>hist-all-aer2</v>
      </c>
      <c r="BG10" s="7" t="str">
        <f>experiment!$C$124</f>
        <v>hist-all-nat2</v>
      </c>
      <c r="CG10" s="161">
        <v>42500</v>
      </c>
      <c r="CH10" s="161">
        <v>42541</v>
      </c>
    </row>
    <row r="11" spans="1:88" ht="180">
      <c r="A11" s="7" t="s">
        <v>924</v>
      </c>
      <c r="B11" s="7" t="s">
        <v>925</v>
      </c>
      <c r="C11" s="7" t="s">
        <v>926</v>
      </c>
      <c r="D11" s="7" t="s">
        <v>5880</v>
      </c>
      <c r="E11" s="7" t="s">
        <v>5878</v>
      </c>
      <c r="F11" s="7" t="s">
        <v>5879</v>
      </c>
      <c r="G11" s="7" t="s">
        <v>70</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O11" s="7" t="str">
        <f>references!$D$14</f>
        <v>Overview CMIP6-Endorsed MIPs</v>
      </c>
      <c r="U11" s="7" t="str">
        <f>party!A6</f>
        <v>Charlotte Pascoe</v>
      </c>
      <c r="AR11" s="7" t="str">
        <f>experiment!$C$14</f>
        <v>historical</v>
      </c>
      <c r="AS11" s="7" t="str">
        <f>experiment!$C$21</f>
        <v>ssp245</v>
      </c>
      <c r="AT11" s="7" t="str">
        <f>experiment!$C$9</f>
        <v>piControl</v>
      </c>
      <c r="AU11" s="7" t="str">
        <f>experiment!$C$230</f>
        <v>dcppA-hindcast</v>
      </c>
      <c r="AV11" s="7" t="str">
        <f>experiment!$C$233</f>
        <v>dcppA-hindcast-niff</v>
      </c>
      <c r="AW11" s="7" t="str">
        <f>experiment!$C$234</f>
        <v>dcppA-historical-niff</v>
      </c>
      <c r="AX11" s="7" t="str">
        <f>experiment!$C$235</f>
        <v>dcppA-assim</v>
      </c>
      <c r="AY11" s="7" t="str">
        <f>experiment!$C$236</f>
        <v>dcppB-forecast</v>
      </c>
      <c r="AZ11" s="7" t="str">
        <f>experiment!$C$239</f>
        <v>dcppC-pac-pacemaker</v>
      </c>
      <c r="BA11" s="7" t="str">
        <f>experiment!$C$240</f>
        <v>dcppC-atl-pacemaker</v>
      </c>
      <c r="BB11" s="7" t="str">
        <f>experiment!$C$243</f>
        <v>dcppC-atl-control</v>
      </c>
      <c r="BC11" s="7" t="str">
        <f>experiment!$C$244</f>
        <v>dcppC-amv-pos</v>
      </c>
      <c r="BD11" s="7" t="str">
        <f>experiment!$C$245</f>
        <v>dcppC-amv-neg</v>
      </c>
      <c r="BE11" s="7" t="str">
        <f>experiment!$C$246</f>
        <v>dcppC-pac-control</v>
      </c>
      <c r="BF11" s="7" t="str">
        <f>experiment!$C$247</f>
        <v>dcppC-ipv-pos</v>
      </c>
      <c r="BG11" s="7" t="str">
        <f>experiment!$C$248</f>
        <v>dcppC-ipv-neg</v>
      </c>
      <c r="BH11" s="7" t="str">
        <f>experiment!$C$251</f>
        <v>dcppC-amv-ExTrop-pos</v>
      </c>
      <c r="BI11" s="7" t="str">
        <f>experiment!$C$252</f>
        <v>dcppC-amv-ExTrop-neg</v>
      </c>
      <c r="BJ11" s="7" t="str">
        <f>experiment!$C$253</f>
        <v>dcppC-amv-Trop-pos</v>
      </c>
      <c r="BK11" s="7" t="str">
        <f>experiment!$C$254</f>
        <v>dcppC-amv-Trop-neg</v>
      </c>
      <c r="BL11" s="7" t="str">
        <f>experiment!$C$255</f>
        <v>dcppC-atl-spg</v>
      </c>
      <c r="BM11" s="7" t="str">
        <f>experiment!$C$249</f>
        <v>dcppC-ipv-NexTrop-pos</v>
      </c>
      <c r="BN11" s="7" t="str">
        <f>experiment!$C$250</f>
        <v>dcppC-ipv-NexTrop-neg</v>
      </c>
      <c r="BO11" s="7" t="str">
        <f>experiment!$C$256</f>
        <v>dcppC-hindcast-noPinatubo</v>
      </c>
      <c r="BP11" s="7" t="str">
        <f>experiment!$C$257</f>
        <v>dcppC-hindcast-noElChichon</v>
      </c>
      <c r="BQ11" s="7" t="str">
        <f>experiment!$C$258</f>
        <v>dcppC-hindcast-noAgung</v>
      </c>
      <c r="BR11" s="7" t="str">
        <f>experiment!$C$259</f>
        <v>dcppC-forecast-addPinatubo</v>
      </c>
      <c r="BS11" s="7" t="str">
        <f>experiment!$C$260</f>
        <v>dcppC-forecast-addElChichon</v>
      </c>
      <c r="BT11" s="7" t="str">
        <f>experiment!$C$261</f>
        <v>dcppC-forecast-addAgung</v>
      </c>
      <c r="CG11" s="161">
        <v>42500</v>
      </c>
      <c r="CH11" s="161">
        <v>42570</v>
      </c>
    </row>
    <row r="12" spans="1:88" ht="210">
      <c r="A12" s="7" t="s">
        <v>937</v>
      </c>
      <c r="B12" s="7" t="s">
        <v>3634</v>
      </c>
      <c r="C12" s="7" t="s">
        <v>938</v>
      </c>
      <c r="D12" s="7" t="s">
        <v>939</v>
      </c>
      <c r="E12" s="7" t="s">
        <v>5685</v>
      </c>
      <c r="F12" s="7" t="s">
        <v>3401</v>
      </c>
      <c r="G12" s="7" t="s">
        <v>70</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U12" s="7" t="str">
        <f>party!A6</f>
        <v>Charlotte Pascoe</v>
      </c>
      <c r="AR12" s="7" t="str">
        <f>experiment!$C$9</f>
        <v>piControl</v>
      </c>
      <c r="AS12" s="7" t="str">
        <f>experiment!$C$3</f>
        <v>1pctCO2</v>
      </c>
      <c r="AT12" s="7" t="str">
        <f>experiment!$C$125</f>
        <v>faf-stress</v>
      </c>
      <c r="AU12" s="7" t="str">
        <f>experiment!$C$126</f>
        <v>faf-heat</v>
      </c>
      <c r="AV12" s="7" t="str">
        <f>experiment!$C$127</f>
        <v>faf-water</v>
      </c>
      <c r="AW12" s="7" t="str">
        <f>experiment!$C$128</f>
        <v>faf-passiveheat</v>
      </c>
      <c r="AX12" s="7" t="str">
        <f>experiment!$C$129</f>
        <v>faf-all</v>
      </c>
      <c r="CG12" s="161">
        <v>42500</v>
      </c>
      <c r="CH12" s="161">
        <v>42591</v>
      </c>
    </row>
    <row r="13" spans="1:88" ht="180">
      <c r="A13" s="7" t="s">
        <v>999</v>
      </c>
      <c r="B13" s="7" t="s">
        <v>1000</v>
      </c>
      <c r="C13" s="7" t="s">
        <v>1001</v>
      </c>
      <c r="D13" s="7" t="s">
        <v>998</v>
      </c>
      <c r="E13" s="7" t="s">
        <v>5702</v>
      </c>
      <c r="F13" s="7" t="s">
        <v>3402</v>
      </c>
      <c r="G13" s="7" t="s">
        <v>70</v>
      </c>
      <c r="H13" s="7" t="str">
        <f>party!$A$50</f>
        <v>Ben Kravitz</v>
      </c>
      <c r="M13" s="7" t="str">
        <f>references!$D$20</f>
        <v>Kravitz, B., A. Robock, O. Boucher, H. Schmidt, K. E. Taylor, G. Stenchikov,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U13" s="7" t="str">
        <f>party!A6</f>
        <v>Charlotte Pascoe</v>
      </c>
      <c r="AR13" s="7" t="str">
        <f>experiment!$C$9</f>
        <v>piControl</v>
      </c>
      <c r="AS13" s="7" t="str">
        <f>experiment!$C$5</f>
        <v>abrupt-4xCO2</v>
      </c>
      <c r="AT13" s="7" t="str">
        <f>experiment!$C$19</f>
        <v>ssp585</v>
      </c>
      <c r="AU13" s="7" t="str">
        <f>experiment!$C$23</f>
        <v>ssp460</v>
      </c>
      <c r="AV13" s="7" t="str">
        <f>experiment!$C$21</f>
        <v>ssp245</v>
      </c>
      <c r="AW13" s="7" t="str">
        <f>experiment!$C$130</f>
        <v>G1</v>
      </c>
      <c r="AX13" s="7" t="str">
        <f>experiment!$C$131</f>
        <v>G6sulfur</v>
      </c>
      <c r="AY13" s="7" t="str">
        <f>experiment!$C$132</f>
        <v>G6solar</v>
      </c>
      <c r="AZ13" s="7" t="str">
        <f>experiment!$C$133</f>
        <v>G7cirrus</v>
      </c>
      <c r="BA13" s="7" t="str">
        <f>experiment!$C$134</f>
        <v>piSST-4xCO2-solar</v>
      </c>
      <c r="BB13" s="7" t="str">
        <f>experiment!$C$135</f>
        <v>futureSST-4xCO2-solar</v>
      </c>
      <c r="BC13" s="7" t="str">
        <f>experiment!$C$136</f>
        <v>G6SST1</v>
      </c>
      <c r="BD13" s="7" t="str">
        <f>experiment!$C$137</f>
        <v>G6SST2-sulfur</v>
      </c>
      <c r="BE13" s="7" t="str">
        <f>experiment!$C$138</f>
        <v>G6SST2-solar</v>
      </c>
      <c r="BF13" s="7" t="str">
        <f>experiment!$C$139</f>
        <v>G7SST1-cirrus</v>
      </c>
      <c r="BG13" s="7" t="str">
        <f>experiment!$C$140</f>
        <v>G7SST2-cirrus</v>
      </c>
      <c r="CG13" s="161">
        <v>42500</v>
      </c>
      <c r="CH13" s="161">
        <v>42592</v>
      </c>
    </row>
    <row r="14" spans="1:88" ht="120">
      <c r="A14" s="7" t="s">
        <v>1156</v>
      </c>
      <c r="B14" s="7" t="s">
        <v>1157</v>
      </c>
      <c r="C14" s="7" t="s">
        <v>1158</v>
      </c>
      <c r="D14" s="7" t="s">
        <v>6841</v>
      </c>
      <c r="E14" s="7" t="s">
        <v>1822</v>
      </c>
      <c r="F14" s="7" t="s">
        <v>3403</v>
      </c>
      <c r="G14" s="7" t="s">
        <v>70</v>
      </c>
      <c r="H14" s="7" t="str">
        <f>party!$A$51</f>
        <v>Tianjun Zhou</v>
      </c>
      <c r="I14" s="7" t="str">
        <f>party!$A$52</f>
        <v>Andy Turner</v>
      </c>
      <c r="J14" s="7" t="str">
        <f>party!$A$53</f>
        <v>James Kinter</v>
      </c>
      <c r="M14" s="7" t="str">
        <f>references!$D$28</f>
        <v>Global monsoons modelling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U14" s="7" t="str">
        <f>party!A6</f>
        <v>Charlotte Pascoe</v>
      </c>
      <c r="AR14" s="7" t="str">
        <f>experiment!$C$14</f>
        <v>historical</v>
      </c>
      <c r="AS14" s="7" t="str">
        <f>experiment!$C$7</f>
        <v>amip</v>
      </c>
      <c r="AT14" s="7" t="str">
        <f>experiment!$C$144</f>
        <v>amip-hist</v>
      </c>
      <c r="AU14" s="7" t="str">
        <f>experiment!$C$145</f>
        <v>hist-resIPO</v>
      </c>
      <c r="AV14" s="7" t="str">
        <f>experiment!$C$146</f>
        <v>hist-resAMO</v>
      </c>
      <c r="AW14" s="7" t="str">
        <f>experiment!$C$147</f>
        <v>amip-TIP</v>
      </c>
      <c r="AX14" s="7" t="str">
        <f>experiment!$C$148</f>
        <v>amip-TIP-nosh</v>
      </c>
      <c r="AY14" s="7" t="str">
        <f>experiment!$C$149</f>
        <v>amip-hld</v>
      </c>
      <c r="CG14" s="161">
        <v>42500</v>
      </c>
      <c r="CH14" s="161">
        <v>42592</v>
      </c>
    </row>
    <row r="15" spans="1:88" ht="240">
      <c r="A15" s="7" t="s">
        <v>1280</v>
      </c>
      <c r="B15" s="7" t="s">
        <v>1362</v>
      </c>
      <c r="C15" s="7" t="s">
        <v>1363</v>
      </c>
      <c r="D15" s="7" t="s">
        <v>5715</v>
      </c>
      <c r="E15" s="7" t="s">
        <v>5714</v>
      </c>
      <c r="F15" s="7" t="s">
        <v>3635</v>
      </c>
      <c r="G15" s="7" t="s">
        <v>70</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K. Williams (2011), Improved Atlantic winter blocking in a climate model, Geophys. Res. Lett., 38, L23703</v>
      </c>
      <c r="O15" s="7" t="str">
        <f>references!$D$37</f>
        <v>Haarsma, R.J., W. Hazeleger, C. Severijns, H. de Vries, A. Sterl, R. Bintanja, G.J. van Oldenborgh,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U15" s="7" t="str">
        <f>party!A6</f>
        <v>Charlotte Pascoe</v>
      </c>
      <c r="AR15" s="7" t="str">
        <f>experiment!$C$14</f>
        <v>historical</v>
      </c>
      <c r="AS15" s="7" t="str">
        <f>experiment!$C$3</f>
        <v>1pctCO2</v>
      </c>
      <c r="AT15" s="7" t="str">
        <f>experiment!$C$5</f>
        <v>abrupt-4xCO2</v>
      </c>
      <c r="AU15" s="7" t="str">
        <f>experiment!$C$7</f>
        <v>amip</v>
      </c>
      <c r="AV15" s="7" t="str">
        <f>experiment!$C$9</f>
        <v>piControl</v>
      </c>
      <c r="AW15" s="7" t="str">
        <f>experiment!$C$150</f>
        <v>highresSST-present</v>
      </c>
      <c r="AX15" s="7" t="str">
        <f>experiment!$C$158</f>
        <v>spinup-1950</v>
      </c>
      <c r="AY15" s="7" t="str">
        <f>experiment!$C$151</f>
        <v>hist-1950</v>
      </c>
      <c r="AZ15" s="7" t="str">
        <f>experiment!$C$153</f>
        <v>highres-future</v>
      </c>
      <c r="BA15" s="7" t="str">
        <f>experiment!$C$155</f>
        <v>control-1950</v>
      </c>
      <c r="BB15" s="7" t="str">
        <f>experiment!$C$157</f>
        <v>highresSST-future</v>
      </c>
      <c r="BC15" s="7" t="str">
        <f>experiment!$C$160</f>
        <v>highresSST-4xCO2</v>
      </c>
      <c r="BD15" s="7" t="str">
        <f>experiment!$C$161</f>
        <v>highresSST-LAI</v>
      </c>
      <c r="BE15" s="7" t="str">
        <f>experiment!$C$162</f>
        <v>highresSST-p4K</v>
      </c>
      <c r="BF15" s="7" t="str">
        <f>experiment!$C$163</f>
        <v>highresSST-smoothed</v>
      </c>
      <c r="CG15" s="161">
        <v>42500</v>
      </c>
      <c r="CH15" s="161">
        <v>42593</v>
      </c>
    </row>
    <row r="16" spans="1:88" ht="135">
      <c r="A16" s="7" t="s">
        <v>1417</v>
      </c>
      <c r="B16" s="7" t="s">
        <v>1416</v>
      </c>
      <c r="C16" s="7" t="s">
        <v>1418</v>
      </c>
      <c r="D16" s="7" t="s">
        <v>6842</v>
      </c>
      <c r="E16" s="7" t="s">
        <v>5995</v>
      </c>
      <c r="F16" s="7" t="s">
        <v>3404</v>
      </c>
      <c r="G16" s="7" t="s">
        <v>70</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U16" s="7" t="str">
        <f>party!A6</f>
        <v>Charlotte Pascoe</v>
      </c>
      <c r="AR16" s="7" t="str">
        <f>experiment!$C$7</f>
        <v>amip</v>
      </c>
      <c r="AS16" s="7" t="str">
        <f>experiment!$C$14</f>
        <v>historical</v>
      </c>
      <c r="AT16" s="7" t="str">
        <f>experiment!$C$9</f>
        <v>piControl</v>
      </c>
      <c r="AU16" s="7" t="str">
        <f>experiment!$C$3</f>
        <v>1pctCO2</v>
      </c>
      <c r="AV16" s="7" t="str">
        <f>experiment!$C$5</f>
        <v>abrupt-4xCO2</v>
      </c>
      <c r="AW16" s="7" t="str">
        <f>experiment!$C$19</f>
        <v>ssp585</v>
      </c>
      <c r="AX16" s="7" t="str">
        <f>experiment!$C$164</f>
        <v>piControl-withism</v>
      </c>
      <c r="AY16" s="7" t="str">
        <f>experiment!$C$165</f>
        <v>1pctCO2to4x-withism</v>
      </c>
      <c r="AZ16" s="7" t="str">
        <f>experiment!$C$167</f>
        <v>ssp585-withism</v>
      </c>
      <c r="BA16" s="7" t="str">
        <f>experiment!$C$168</f>
        <v>ism-piControl-self</v>
      </c>
      <c r="BB16" s="7" t="str">
        <f>experiment!$C$169</f>
        <v>ism-1pctCO2to4x-self</v>
      </c>
      <c r="BC16" s="7" t="str">
        <f>experiment!$C$171</f>
        <v>ism-ssp585-self</v>
      </c>
      <c r="BD16" s="7" t="str">
        <f>experiment!$C$172</f>
        <v>ism-pdControl-std</v>
      </c>
      <c r="BE16" s="7" t="str">
        <f>experiment!$C$173</f>
        <v>ism-1pctCO2to4x-std</v>
      </c>
      <c r="BF16" s="7" t="str">
        <f>experiment!$C$174</f>
        <v>ism-ssp585-std</v>
      </c>
      <c r="BG16" s="7" t="str">
        <f>experiment!$C$175</f>
        <v>ism-historical-std</v>
      </c>
      <c r="BH16" s="7" t="str">
        <f>experiment!$C$176</f>
        <v>ism-amip-std</v>
      </c>
      <c r="BI16" s="7" t="str">
        <f>experiment!$C$177</f>
        <v>ism-lig127k-std</v>
      </c>
      <c r="BJ16" s="7" t="str">
        <f>experiment!$C$178</f>
        <v>1pctCO2-4xext</v>
      </c>
      <c r="BK16" s="7" t="str">
        <f>experiment!$C$179</f>
        <v>ism-ctrl-std</v>
      </c>
      <c r="BL16" s="7" t="str">
        <f>experiment!$C$180</f>
        <v>ism-asmb-std</v>
      </c>
      <c r="BM16" s="7" t="str">
        <f>experiment!$C$181</f>
        <v>ism-bsmb-std</v>
      </c>
      <c r="CG16" s="161">
        <v>42500</v>
      </c>
      <c r="CH16" s="161">
        <v>42626</v>
      </c>
    </row>
    <row r="17" spans="1:86" ht="285">
      <c r="A17" s="7" t="s">
        <v>1480</v>
      </c>
      <c r="B17" s="7" t="s">
        <v>1481</v>
      </c>
      <c r="C17" s="7" t="s">
        <v>1482</v>
      </c>
      <c r="D17" s="7" t="s">
        <v>1820</v>
      </c>
      <c r="E17" s="7" t="s">
        <v>1826</v>
      </c>
      <c r="F17" s="7" t="s">
        <v>3405</v>
      </c>
      <c r="G17" s="7" t="s">
        <v>70</v>
      </c>
      <c r="H17" s="7" t="str">
        <f>party!$A$60</f>
        <v>Bart van den Hurk</v>
      </c>
      <c r="I17" s="7" t="str">
        <f>party!$A$61</f>
        <v>Gerhard Krinner</v>
      </c>
      <c r="J17" s="7" t="str">
        <f>party!$A$62</f>
        <v>Sonia Seneviratne</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U17" s="7" t="str">
        <f>party!A6</f>
        <v>Charlotte Pascoe</v>
      </c>
      <c r="AR17" s="7" t="str">
        <f>experiment!$C$14</f>
        <v>historical</v>
      </c>
      <c r="AS17" s="7" t="str">
        <f>experiment!$C$19</f>
        <v>ssp585</v>
      </c>
      <c r="AT17" s="7" t="str">
        <f>experiment!$C$24</f>
        <v>ssp434</v>
      </c>
      <c r="AU17" s="7" t="str">
        <f>experiment!$C$207</f>
        <v>land-hist</v>
      </c>
      <c r="AV17" s="7" t="str">
        <f>experiment!$C$187</f>
        <v>land-ssp585</v>
      </c>
      <c r="AW17" s="7" t="str">
        <f>experiment!$C$188</f>
        <v>land-ssp434</v>
      </c>
      <c r="AX17" s="7" t="str">
        <f>experiment!$C$189</f>
        <v>land-ssp126</v>
      </c>
      <c r="AY17" s="7" t="str">
        <f>experiment!$C$183</f>
        <v>land-hist-princeton</v>
      </c>
      <c r="AZ17" s="7" t="str">
        <f>experiment!$C$184</f>
        <v>land-hist-cruNcep</v>
      </c>
      <c r="BA17" s="7" t="str">
        <f>experiment!$C$185</f>
        <v>land-hist-wfdei</v>
      </c>
      <c r="BB17" s="7" t="str">
        <f>experiment!$C$190</f>
        <v>lfmip-pdLC</v>
      </c>
      <c r="BC17" s="7" t="str">
        <f>experiment!$C$191</f>
        <v>amip-lfmip-pdLC</v>
      </c>
      <c r="BD17" s="7" t="str">
        <f>experiment!$C$196</f>
        <v>lfmip-rmLC</v>
      </c>
      <c r="BE17" s="7" t="str">
        <f>experiment!$C$197</f>
        <v>amip-lfmip-rmLC</v>
      </c>
      <c r="BF17" s="7" t="str">
        <f>experiment!$C$201</f>
        <v>lfmip-initLC</v>
      </c>
      <c r="BG17" s="7" t="str">
        <f>experiment!$C$195</f>
        <v>amip-lfmip-pObs</v>
      </c>
      <c r="BH17" s="7" t="str">
        <f>experiment!$C$192</f>
        <v>lfmip-pdLC-princeton</v>
      </c>
      <c r="BI17" s="7" t="str">
        <f>experiment!$C$193</f>
        <v>lfmip-pdLC-cruNcep</v>
      </c>
      <c r="BJ17" s="7" t="str">
        <f>experiment!$C$194</f>
        <v>lfmip-pdLC-wfdei</v>
      </c>
      <c r="BK17" s="7" t="str">
        <f>experiment!$C$198</f>
        <v>lfmip-rmLC-princeton</v>
      </c>
      <c r="BL17" s="7" t="str">
        <f>experiment!$C$199</f>
        <v>lfmip-rmLC-cruNcep</v>
      </c>
      <c r="BM17" s="7" t="str">
        <f>experiment!$C$200</f>
        <v>lfmip-rmLC-wfdei</v>
      </c>
      <c r="CG17" s="161">
        <v>42500</v>
      </c>
      <c r="CH17" s="161">
        <v>42635</v>
      </c>
    </row>
    <row r="18" spans="1:86" ht="285">
      <c r="A18" s="7" t="s">
        <v>1828</v>
      </c>
      <c r="B18" s="7" t="s">
        <v>1829</v>
      </c>
      <c r="C18" s="7" t="s">
        <v>1830</v>
      </c>
      <c r="D18" s="7" t="s">
        <v>1941</v>
      </c>
      <c r="E18" s="7" t="s">
        <v>1900</v>
      </c>
      <c r="F18" s="7" t="s">
        <v>3406</v>
      </c>
      <c r="G18" s="7" t="s">
        <v>70</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U18" s="7" t="str">
        <f>party!A6</f>
        <v>Charlotte Pascoe</v>
      </c>
      <c r="AR18" s="7" t="str">
        <f>experiment!$C$14</f>
        <v>historical</v>
      </c>
      <c r="AS18" s="7" t="str">
        <f>experiment!$C$9</f>
        <v>piControl</v>
      </c>
      <c r="AT18" s="7" t="str">
        <f>experiment!$C$202</f>
        <v>deforest-globe</v>
      </c>
      <c r="AU18" s="7" t="str">
        <f>experiment!$C$207</f>
        <v>land-hist</v>
      </c>
      <c r="AV18" s="7" t="str">
        <f>experiment!$C$206</f>
        <v>land-hist-altStartYear</v>
      </c>
      <c r="AW18" s="7" t="str">
        <f>experiment!$C$208</f>
        <v>land-noLu</v>
      </c>
      <c r="AX18" s="7" t="str">
        <f>experiment!$C$209</f>
        <v>land-hist-altLu1</v>
      </c>
      <c r="AY18" s="7" t="str">
        <f>experiment!$C$210</f>
        <v>land-hist-altLu2</v>
      </c>
      <c r="AZ18" s="7" t="str">
        <f>experiment!$C$211</f>
        <v>land-cCO2</v>
      </c>
      <c r="BA18" s="7" t="str">
        <f>experiment!$C$212</f>
        <v>land-cClim</v>
      </c>
      <c r="BB18" s="7" t="str">
        <f>experiment!$C$213</f>
        <v>land-crop-grass</v>
      </c>
      <c r="BC18" s="7" t="str">
        <f>experiment!$C$214</f>
        <v>land-crop-noIrrigFert</v>
      </c>
      <c r="BD18" s="7" t="str">
        <f>experiment!$C$215</f>
        <v>land-crop-noIrrig</v>
      </c>
      <c r="BE18" s="7" t="str">
        <f>experiment!$C$216</f>
        <v>land-crop-noFert</v>
      </c>
      <c r="BF18" s="7" t="str">
        <f>experiment!$C$218</f>
        <v>land-noPasture</v>
      </c>
      <c r="BG18" s="7" t="str">
        <f>experiment!$C$219</f>
        <v>land-noWoodHarv</v>
      </c>
      <c r="BH18" s="7" t="str">
        <f>experiment!$C$220</f>
        <v>land-noShiftCultivate</v>
      </c>
      <c r="BI18" s="7" t="str">
        <f>experiment!$C$221</f>
        <v>land-noFire</v>
      </c>
      <c r="BJ18" s="7" t="str">
        <f>experiment!$C$222</f>
        <v>hist-noLu</v>
      </c>
      <c r="BK18" s="7" t="str">
        <f>experiment!$C$223</f>
        <v>ssp370-ssp126Lu</v>
      </c>
      <c r="BL18" s="7" t="str">
        <f>experiment!$C$224</f>
        <v>ssp126-ssp370Lu</v>
      </c>
      <c r="BM18" s="7" t="str">
        <f>experiment!$C$225</f>
        <v>esm-ssp585-ssp126Lu</v>
      </c>
      <c r="CG18" s="161">
        <v>42500</v>
      </c>
      <c r="CH18" s="161">
        <v>42641</v>
      </c>
    </row>
    <row r="19" spans="1:86" ht="409">
      <c r="A19" s="7" t="s">
        <v>1939</v>
      </c>
      <c r="B19" s="7" t="s">
        <v>1940</v>
      </c>
      <c r="C19" s="7" t="s">
        <v>1938</v>
      </c>
      <c r="D19" s="7" t="s">
        <v>3417</v>
      </c>
      <c r="E19" s="7" t="s">
        <v>1954</v>
      </c>
      <c r="F19" s="7" t="s">
        <v>3407</v>
      </c>
      <c r="G19" s="7" t="s">
        <v>70</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U19" s="7" t="str">
        <f>party!A6</f>
        <v>Charlotte Pascoe</v>
      </c>
      <c r="AR19" s="7" t="str">
        <f>experiment!$C$226</f>
        <v>omip1</v>
      </c>
      <c r="AS19" s="7" t="str">
        <f>experiment!$C$227</f>
        <v>omip1-spunup</v>
      </c>
      <c r="AT19" s="7" t="str">
        <f>experiment!$C$228</f>
        <v>omip2</v>
      </c>
      <c r="AU19" s="7" t="str">
        <f>experiment!$C$229</f>
        <v>omip2-spunup</v>
      </c>
      <c r="CG19" s="161">
        <v>42500</v>
      </c>
      <c r="CH19" s="161">
        <v>42642</v>
      </c>
    </row>
    <row r="20" spans="1:86" ht="285">
      <c r="A20" s="7" t="s">
        <v>2368</v>
      </c>
      <c r="B20" s="7" t="s">
        <v>2371</v>
      </c>
      <c r="C20" s="7" t="s">
        <v>2372</v>
      </c>
      <c r="D20" s="7" t="s">
        <v>3418</v>
      </c>
      <c r="E20" s="7" t="s">
        <v>6843</v>
      </c>
      <c r="F20" s="7" t="s">
        <v>3408</v>
      </c>
      <c r="G20" s="7" t="s">
        <v>70</v>
      </c>
      <c r="H20" s="7" t="str">
        <f>party!$A$70</f>
        <v>Pascale Braconnot</v>
      </c>
      <c r="I20" s="7" t="str">
        <f>party!$A$71</f>
        <v>Sandy Harrison</v>
      </c>
      <c r="M2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N20" s="7" t="str">
        <f>references!$D$14</f>
        <v>Overview CMIP6-Endorsed MIPs</v>
      </c>
      <c r="U20" s="7" t="str">
        <f>party!A6</f>
        <v>Charlotte Pascoe</v>
      </c>
      <c r="AR20" s="7" t="str">
        <f>experiment!$C$9</f>
        <v>piControl</v>
      </c>
      <c r="AS20" s="7" t="str">
        <f>experiment!$C$262</f>
        <v>past1000</v>
      </c>
      <c r="AT20" s="7" t="str">
        <f>experiment!$C$263</f>
        <v>midHolocene</v>
      </c>
      <c r="AU20" s="7" t="str">
        <f>experiment!$C$264</f>
        <v>lgm</v>
      </c>
      <c r="AV20" s="7" t="str">
        <f>experiment!$C$265</f>
        <v>lig127k</v>
      </c>
      <c r="AW20" s="7" t="str">
        <f>experiment!$C$266</f>
        <v>midPliocene-eoi400</v>
      </c>
      <c r="CG20" s="161">
        <v>42500</v>
      </c>
      <c r="CH20" s="161">
        <v>42645</v>
      </c>
    </row>
    <row r="21" spans="1:86" ht="195">
      <c r="A21" s="7" t="s">
        <v>2369</v>
      </c>
      <c r="B21" s="7" t="s">
        <v>2381</v>
      </c>
      <c r="C21" s="7" t="s">
        <v>2382</v>
      </c>
      <c r="D21" s="7" t="s">
        <v>3419</v>
      </c>
      <c r="E21" s="7" t="s">
        <v>6844</v>
      </c>
      <c r="F21" s="7" t="s">
        <v>3409</v>
      </c>
      <c r="G21" s="7" t="s">
        <v>70</v>
      </c>
      <c r="H21" s="7" t="str">
        <f>party!$A$72</f>
        <v xml:space="preserve">Robert Pincus </v>
      </c>
      <c r="I21" s="7" t="str">
        <f>party!$A$73</f>
        <v>Piers Forster</v>
      </c>
      <c r="J21" s="7" t="str">
        <f>party!$A$4</f>
        <v>Bjorn Stevens</v>
      </c>
      <c r="M21" s="22" t="str">
        <f>references!$D$64</f>
        <v>Pincus, R., P. M. Forster,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U21" s="7" t="str">
        <f>party!A6</f>
        <v>Charlotte Pascoe</v>
      </c>
      <c r="AR21" s="7" t="str">
        <f>experiment!$C$9</f>
        <v>piControl</v>
      </c>
      <c r="AS21" s="7" t="str">
        <f>experiment!$C$14</f>
        <v>historical</v>
      </c>
      <c r="AT21" s="7" t="str">
        <f>experiment!$C$21</f>
        <v>ssp245</v>
      </c>
      <c r="AU21" s="7" t="str">
        <f>experiment!$C$267</f>
        <v>piClim-control</v>
      </c>
      <c r="AV21" s="7" t="str">
        <f>experiment!$C$268</f>
        <v>piClim-4xCO2</v>
      </c>
      <c r="AW21" s="7" t="str">
        <f>experiment!$C$269</f>
        <v>piClim-anthro</v>
      </c>
      <c r="AX21" s="7" t="str">
        <f>experiment!$C$270</f>
        <v>piClim-ghg</v>
      </c>
      <c r="AY21" s="7" t="str">
        <f>experiment!$C$271</f>
        <v>piClim-aer</v>
      </c>
      <c r="AZ21" s="7" t="str">
        <f>experiment!$C$272</f>
        <v>piClim-lu</v>
      </c>
      <c r="BA21" s="7" t="str">
        <f>experiment!$C$275</f>
        <v>piClim-histall</v>
      </c>
      <c r="BB21" s="7" t="str">
        <f>experiment!$C$276</f>
        <v>piClim-histnat</v>
      </c>
      <c r="BC21" s="7" t="str">
        <f>experiment!$C$277</f>
        <v>piClim-histaer</v>
      </c>
      <c r="BD21" s="7" t="str">
        <f>experiment!$C$278</f>
        <v>piClim-histghg</v>
      </c>
      <c r="BE21" s="7" t="str">
        <f>experiment!$C$279</f>
        <v>hist-spAer-all</v>
      </c>
      <c r="BF21" s="7" t="str">
        <f>experiment!$C$280</f>
        <v>hist-spAer-aer</v>
      </c>
      <c r="BG21" s="7" t="str">
        <f>experiment!$C$281</f>
        <v>piClim-spAer-anthro</v>
      </c>
      <c r="BH21" s="7" t="str">
        <f>experiment!$C$282</f>
        <v>piClim-spAer-aer</v>
      </c>
      <c r="BI21" s="7" t="str">
        <f>experiment!$C$283</f>
        <v>piClim-spAer-histall</v>
      </c>
      <c r="BJ21" s="7" t="str">
        <f>experiment!$C$284</f>
        <v>piClim-spAer-histaer</v>
      </c>
      <c r="BK21" s="7" t="str">
        <f>experiment!$C$285</f>
        <v>rad-irf</v>
      </c>
      <c r="CG21" s="161">
        <v>42500</v>
      </c>
      <c r="CH21" s="161">
        <v>42649</v>
      </c>
    </row>
    <row r="22" spans="1:86" ht="255">
      <c r="A22" s="7" t="s">
        <v>2370</v>
      </c>
      <c r="B22" s="7" t="s">
        <v>2394</v>
      </c>
      <c r="C22" s="7" t="s">
        <v>2395</v>
      </c>
      <c r="D22" s="7" t="s">
        <v>5769</v>
      </c>
      <c r="E22" s="7" t="s">
        <v>6845</v>
      </c>
      <c r="F22" s="7" t="s">
        <v>5768</v>
      </c>
      <c r="G22" s="7" t="s">
        <v>70</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references!D$117</f>
        <v>Toohey, M., B. Stevens, H. Schmidt, C.  Timmreck (2016),  Easy Volcanic Aerosol (EVA v1.0): an idealized forcing generator for climate simulations, Geosci. Model Dev., 9, 4049-4070</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22" t="str">
        <f>references!$D$118</f>
        <v>Toohey, M., and M. Sigl (2016), Ice core inferred volcanic stratospheric sulfur injection from 500 BCE to 1900 CE. World Data Center for Climate (WDCC) at DKRZ.</v>
      </c>
      <c r="S22" s="22" t="str">
        <f>references!D$61</f>
        <v>Cole-Dai, J., D. Ferris, A. Lanciki, J. Savarino, M. Baroni, and M. H. Thiemens (2009), Cold decade (AD 1810 – 1819) caused by Tambora (1815) and another (1809) stratospheric volcanic eruption, Geophys. Res. Lett., 36, L22703</v>
      </c>
      <c r="T22" s="7" t="str">
        <f>references!$D$14</f>
        <v>Overview CMIP6-Endorsed MIPs</v>
      </c>
      <c r="U22" s="7" t="str">
        <f>party!A6</f>
        <v>Charlotte Pascoe</v>
      </c>
      <c r="AR22" s="7" t="str">
        <f>experiment!$C$9</f>
        <v>piControl</v>
      </c>
      <c r="AS22" s="7" t="str">
        <f>experiment!$C$259</f>
        <v>dcppC-forecast-addPinatubo</v>
      </c>
      <c r="AT22" s="7" t="str">
        <f>experiment!$C$14</f>
        <v>historical</v>
      </c>
      <c r="AU22" s="7" t="str">
        <f>experiment!$C$262</f>
        <v>past1000</v>
      </c>
      <c r="AV22" s="7" t="str">
        <f>experiment!$C$286</f>
        <v>volc-long-eq</v>
      </c>
      <c r="AW22" s="7" t="str">
        <f>experiment!$C$291</f>
        <v>volc-pinatubo-full</v>
      </c>
      <c r="AX22" s="7" t="str">
        <f>experiment!$C$292</f>
        <v>volc-pinatubo-surf</v>
      </c>
      <c r="AY22" s="7" t="str">
        <f>experiment!$C$293</f>
        <v>volc-pinatubo-strat</v>
      </c>
      <c r="AZ22" s="7" t="str">
        <f>experiment!$C$287</f>
        <v>volc-long-hlN</v>
      </c>
      <c r="BA22" s="7" t="str">
        <f>experiment!$C$290</f>
        <v>volc-cluster-ctrl</v>
      </c>
      <c r="BB22" s="7" t="str">
        <f>experiment!$C$294</f>
        <v>control-slab</v>
      </c>
      <c r="BC22" s="7" t="str">
        <f>experiment!$C$295</f>
        <v>volc-pinatubo-slab</v>
      </c>
      <c r="BD22" s="7" t="str">
        <f>experiment!$C$259</f>
        <v>dcppC-forecast-addPinatubo</v>
      </c>
      <c r="BE22" s="7" t="str">
        <f>experiment!$C$297</f>
        <v>volc-cluster-mill</v>
      </c>
      <c r="BF22" s="7" t="str">
        <f>experiment!$C$298</f>
        <v>volc-cluster-21C</v>
      </c>
      <c r="BG22" s="7" t="str">
        <f>experiment!$C$288</f>
        <v>volc-long-hlS</v>
      </c>
      <c r="CG22" s="161">
        <v>42500</v>
      </c>
      <c r="CH22" s="161">
        <v>42653</v>
      </c>
    </row>
    <row r="23" spans="1:86" ht="240">
      <c r="A23" s="7" t="s">
        <v>6849</v>
      </c>
      <c r="B23" s="7" t="s">
        <v>6938</v>
      </c>
      <c r="C23" s="7" t="s">
        <v>6939</v>
      </c>
      <c r="D23" s="7" t="s">
        <v>6950</v>
      </c>
      <c r="E23" s="3" t="s">
        <v>6940</v>
      </c>
      <c r="F23" s="7" t="s">
        <v>6941</v>
      </c>
      <c r="G23" s="7" t="s">
        <v>70</v>
      </c>
      <c r="H23" s="7" t="str">
        <f>party!$A$46</f>
        <v>Doug Smith</v>
      </c>
      <c r="I23" s="7" t="str">
        <f>party!$A$82</f>
        <v>James Screen</v>
      </c>
      <c r="J23" s="7" t="str">
        <f>party!$A$83</f>
        <v>Clara Deser</v>
      </c>
      <c r="M23" s="7"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23" s="7" t="str">
        <f>references!$D$127</f>
        <v>PAMIP - Polar Amplification Model Intercomparison Project</v>
      </c>
      <c r="U23" s="7" t="str">
        <f>party!A6</f>
        <v>Charlotte Pascoe</v>
      </c>
      <c r="AR23" s="7" t="str">
        <f>experiment!$C$7</f>
        <v>amip</v>
      </c>
      <c r="AS23" s="7" t="str">
        <f>experiment!$C$14</f>
        <v>historical</v>
      </c>
      <c r="AT23" s="7" t="str">
        <f>experiment!$C$299</f>
        <v>pdSST-pdSIC</v>
      </c>
      <c r="AU23" s="7" t="str">
        <f>experiment!$C$300</f>
        <v>piSST-piSIC</v>
      </c>
      <c r="AV23" s="7" t="str">
        <f>experiment!$C$301</f>
        <v>piSST-pdSIC</v>
      </c>
      <c r="AW23" s="7" t="str">
        <f>experiment!$C$302</f>
        <v>futSST-pdSIC</v>
      </c>
      <c r="AX23" s="7" t="str">
        <f>experiment!$C$303</f>
        <v>pdSST-piArcSIC</v>
      </c>
      <c r="AY23" s="7" t="str">
        <f>experiment!$C$304</f>
        <v>pdSST-futArcSIC</v>
      </c>
      <c r="AZ23" s="7" t="str">
        <f>experiment!$C$305</f>
        <v>pdSST-piAntSIC</v>
      </c>
      <c r="BA23" s="7" t="str">
        <f>experiment!$C$306</f>
        <v>pdSST-futAntSIC</v>
      </c>
      <c r="BB23" s="7" t="str">
        <f>experiment!$C$307</f>
        <v>pdSST-pdSICSIT</v>
      </c>
      <c r="BC23" s="7" t="str">
        <f>experiment!$C$308</f>
        <v>pdSST-futArcSICSIT</v>
      </c>
      <c r="BD23" s="7" t="str">
        <f>experiment!$C$309</f>
        <v>pa-pdSIC</v>
      </c>
      <c r="BE23" s="7" t="str">
        <f>experiment!$C$310</f>
        <v>pa-piArcSIC</v>
      </c>
      <c r="BF23" s="7" t="str">
        <f>experiment!$C$311</f>
        <v>pa-futArcSIC</v>
      </c>
      <c r="BG23" s="7" t="str">
        <f>experiment!$C$312</f>
        <v>pa-piAntSIC</v>
      </c>
      <c r="BH23" s="7" t="str">
        <f>experiment!$C$313</f>
        <v>pa-futAntSIC</v>
      </c>
      <c r="BI23" s="7" t="str">
        <f>experiment!$C$314</f>
        <v>pdSST-futOkhotskSIC</v>
      </c>
      <c r="BJ23" s="7" t="str">
        <f>experiment!$C$315</f>
        <v>pdSST-futBKSeasSIC</v>
      </c>
      <c r="BK23" s="7" t="str">
        <f>experiment!$C$316</f>
        <v>modelSST-pdSIC</v>
      </c>
      <c r="BL23" s="7" t="str">
        <f>experiment!$C$317</f>
        <v>modelSST-futArcSIC</v>
      </c>
      <c r="BM23" s="7" t="str">
        <f>experiment!$C$318</f>
        <v>amip-climSST</v>
      </c>
      <c r="BN23" s="7" t="str">
        <f>experiment!$C$319</f>
        <v>amip-climSIC</v>
      </c>
      <c r="BO23" s="7" t="str">
        <f>experiment!$C$320</f>
        <v>pa-pdSIC-ext</v>
      </c>
      <c r="BP23" s="7" t="str">
        <f>experiment!$C$321</f>
        <v>pa-futArcSIC-ext</v>
      </c>
      <c r="BQ23" s="7" t="str">
        <f>experiment!$C$322</f>
        <v>pa-futAntSIC-ext</v>
      </c>
    </row>
    <row r="24" spans="1:86" ht="225">
      <c r="A24" s="7" t="s">
        <v>7017</v>
      </c>
      <c r="B24" s="7" t="s">
        <v>7018</v>
      </c>
      <c r="C24" s="7" t="s">
        <v>7019</v>
      </c>
      <c r="D24" s="7" t="s">
        <v>7022</v>
      </c>
      <c r="E24" s="7" t="s">
        <v>7020</v>
      </c>
      <c r="F24" s="7" t="s">
        <v>7021</v>
      </c>
      <c r="G24" s="7" t="s">
        <v>70</v>
      </c>
      <c r="H24" s="7" t="str">
        <f>party!$A$84</f>
        <v>David P Keller</v>
      </c>
      <c r="I24" s="7" t="str">
        <f>party!$A$85</f>
        <v>Andrew Lenton</v>
      </c>
      <c r="J24" s="7" t="str">
        <f>party!$A$86</f>
        <v>Vivian Scott</v>
      </c>
      <c r="K24" s="7" t="str">
        <f>party!$A$87</f>
        <v>Naomi Vaughan</v>
      </c>
      <c r="M24" s="7" t="str">
        <f>references!$D$128</f>
        <v>Keller, D. P., A. Lenton, V. Scott, N. E. Vaughan, N. Bauer, D. Ji, C. D. Jones, B. Kravitz, H. Muri, K. Zickfeld (2018), The Carbon Dioxide Removal Model Intercomparison Project (CDR-MIP): Rationale and experimental protocol for CMIP6, Geosci. Model Dev., 11, 1133-1160</v>
      </c>
      <c r="N24" s="7" t="str">
        <f>references!$D$129</f>
        <v>Carbon Dioxide Removal Intercomparison Project (CDRMIP) website</v>
      </c>
      <c r="U24" s="7" t="str">
        <f>party!A6</f>
        <v>Charlotte Pascoe</v>
      </c>
      <c r="AR24" s="7" t="str">
        <f>experiment!$C$9</f>
        <v>piControl</v>
      </c>
      <c r="AS24" s="7" t="str">
        <f>experiment!$C$3</f>
        <v>1pctCO2</v>
      </c>
      <c r="AT24" s="7" t="str">
        <f>experiment!$C$11</f>
        <v>esm-piControl</v>
      </c>
      <c r="AU24" s="7" t="str">
        <f>experiment!$C$14</f>
        <v>historical</v>
      </c>
      <c r="AV24" s="7" t="str">
        <f>experiment!$C$16</f>
        <v>esm-hist</v>
      </c>
      <c r="AW24" s="7" t="str">
        <f>experiment!$C$70</f>
        <v>esm-ssp585</v>
      </c>
      <c r="AX24" s="7" t="str">
        <f>experiment!$C$225</f>
        <v>esm-ssp585-ssp126Lu</v>
      </c>
      <c r="AY24" s="7" t="str">
        <f>experiment!$C$323</f>
        <v>1pctCO2-cdr</v>
      </c>
      <c r="AZ24" s="7" t="str">
        <f>experiment!$C$324</f>
        <v>esm-pi-cdr-pulse</v>
      </c>
      <c r="BA24" s="7" t="str">
        <f>experiment!$C$325</f>
        <v>esm-pi-CO2pulse</v>
      </c>
      <c r="BB24" s="7" t="str">
        <f>experiment!$C$326</f>
        <v>esm-ssp534-over</v>
      </c>
      <c r="BC24" s="7" t="str">
        <f>experiment!$C$327</f>
        <v>esm-ssp585-ocn-alk</v>
      </c>
      <c r="BD24" s="7" t="str">
        <f>experiment!$C$328</f>
        <v>esm-ssp585-ocn-alk-stop</v>
      </c>
      <c r="BE24" s="7" t="str">
        <f>experiment!$C$329</f>
        <v>esm-ssp585-ssp126Lu-ext</v>
      </c>
      <c r="BF24" s="7" t="str">
        <f>experiment!$C$330</f>
        <v>esm-ssp585ext</v>
      </c>
      <c r="BG24" s="7" t="str">
        <f>experiment!$C$331</f>
        <v>yr2010CO2</v>
      </c>
      <c r="BH24" s="7" t="str">
        <f>experiment!$C$332</f>
        <v>esm-yr2010CO2-control</v>
      </c>
      <c r="BI24" s="7" t="str">
        <f>experiment!$C$333</f>
        <v>esm-yr2010CO2-noemit</v>
      </c>
      <c r="BJ24" s="7" t="str">
        <f>experiment!$C$334</f>
        <v>esm-yr2010CO2-cdr-pulse</v>
      </c>
      <c r="BK24" s="7" t="str">
        <f>experiment!$C$335</f>
        <v>esm-yr2010CO2-CO2pulse</v>
      </c>
    </row>
  </sheetData>
  <mergeCells count="15">
    <mergeCell ref="AR1:CF2"/>
    <mergeCell ref="M1:T2"/>
    <mergeCell ref="A1:A2"/>
    <mergeCell ref="F1:F2"/>
    <mergeCell ref="CG1:CJ1"/>
    <mergeCell ref="C1:C2"/>
    <mergeCell ref="B1:B2"/>
    <mergeCell ref="E1:E2"/>
    <mergeCell ref="D1:D2"/>
    <mergeCell ref="X1:AQ2"/>
    <mergeCell ref="W1:W2"/>
    <mergeCell ref="V1:V2"/>
    <mergeCell ref="U1:U2"/>
    <mergeCell ref="H2:L2"/>
    <mergeCell ref="G1:L1"/>
  </mergeCells>
  <pageMargins left="0.75" right="0.75" top="1" bottom="1" header="0.5" footer="0.5"/>
  <pageSetup paperSize="9" orientation="portrait" horizontalDpi="4294967292" verticalDpi="4294967292"/>
  <ignoredErrors>
    <ignoredError sqref="AU12 AY16 AR9 AR11 BK16 BI23 BL23 AW17"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topLeftCell="A63" workbookViewId="0">
      <selection activeCell="D89" sqref="D89"/>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38</v>
      </c>
      <c r="B1" s="4" t="s">
        <v>292</v>
      </c>
      <c r="C1" s="4" t="s">
        <v>189</v>
      </c>
      <c r="D1" s="4" t="s">
        <v>190</v>
      </c>
      <c r="E1" s="33" t="s">
        <v>85</v>
      </c>
      <c r="F1" s="4" t="s">
        <v>290</v>
      </c>
      <c r="G1" s="4" t="s">
        <v>297</v>
      </c>
    </row>
    <row r="2" spans="1:7">
      <c r="A2" t="s">
        <v>0</v>
      </c>
      <c r="B2" t="b">
        <v>0</v>
      </c>
      <c r="C2" t="s">
        <v>191</v>
      </c>
      <c r="D2" t="s">
        <v>192</v>
      </c>
      <c r="F2" t="str">
        <f>A6</f>
        <v>Charlotte Pascoe</v>
      </c>
    </row>
    <row r="3" spans="1:7">
      <c r="A3" t="s">
        <v>1</v>
      </c>
      <c r="B3" t="b">
        <v>0</v>
      </c>
      <c r="C3" t="s">
        <v>195</v>
      </c>
      <c r="D3" t="s">
        <v>193</v>
      </c>
      <c r="F3" t="str">
        <f>A6</f>
        <v>Charlotte Pascoe</v>
      </c>
    </row>
    <row r="4" spans="1:7">
      <c r="A4" t="s">
        <v>2</v>
      </c>
      <c r="B4" t="b">
        <v>0</v>
      </c>
      <c r="C4" t="s">
        <v>6846</v>
      </c>
      <c r="D4" t="s">
        <v>194</v>
      </c>
      <c r="E4" s="1" t="str">
        <f>url!A12</f>
        <v>Bjorn Stevens</v>
      </c>
      <c r="F4" t="str">
        <f>A6</f>
        <v>Charlotte Pascoe</v>
      </c>
    </row>
    <row r="5" spans="1:7">
      <c r="A5" t="s">
        <v>3</v>
      </c>
      <c r="B5" t="b">
        <v>0</v>
      </c>
      <c r="C5" t="s">
        <v>204</v>
      </c>
      <c r="D5" t="s">
        <v>205</v>
      </c>
      <c r="E5" s="1" t="str">
        <f>url!A14</f>
        <v>Robert Andres</v>
      </c>
      <c r="F5" t="str">
        <f>A6</f>
        <v>Charlotte Pascoe</v>
      </c>
    </row>
    <row r="6" spans="1:7">
      <c r="A6" t="s">
        <v>4</v>
      </c>
      <c r="B6" t="b">
        <v>0</v>
      </c>
      <c r="C6" t="s">
        <v>202</v>
      </c>
      <c r="D6" t="s">
        <v>203</v>
      </c>
      <c r="E6" s="1" t="str">
        <f>url!A13</f>
        <v>Charlotte Pascoe</v>
      </c>
      <c r="F6" t="str">
        <f>A6</f>
        <v>Charlotte Pascoe</v>
      </c>
    </row>
    <row r="7" spans="1:7">
      <c r="A7" t="s">
        <v>5</v>
      </c>
      <c r="B7" t="b">
        <v>0</v>
      </c>
      <c r="C7" t="s">
        <v>199</v>
      </c>
      <c r="D7" t="s">
        <v>198</v>
      </c>
      <c r="F7" t="str">
        <f>A6</f>
        <v>Charlotte Pascoe</v>
      </c>
    </row>
    <row r="8" spans="1:7">
      <c r="A8" t="s">
        <v>160</v>
      </c>
      <c r="B8" t="b">
        <v>0</v>
      </c>
      <c r="C8" t="s">
        <v>209</v>
      </c>
      <c r="D8" t="s">
        <v>210</v>
      </c>
      <c r="E8" s="1" t="str">
        <f>url!A15</f>
        <v>Dave Williamson</v>
      </c>
      <c r="F8" t="str">
        <f>A6</f>
        <v>Charlotte Pascoe</v>
      </c>
    </row>
    <row r="9" spans="1:7">
      <c r="A9" t="s">
        <v>161</v>
      </c>
      <c r="B9" t="b">
        <v>0</v>
      </c>
      <c r="C9" t="s">
        <v>6847</v>
      </c>
      <c r="D9" t="s">
        <v>214</v>
      </c>
      <c r="E9" s="1" t="str">
        <f>url!A16</f>
        <v>Francis Zwiers</v>
      </c>
      <c r="F9" t="str">
        <f>A6</f>
        <v>Charlotte Pascoe</v>
      </c>
    </row>
    <row r="10" spans="1:7">
      <c r="A10" t="s">
        <v>218</v>
      </c>
      <c r="B10" t="b">
        <v>0</v>
      </c>
      <c r="C10" t="s">
        <v>219</v>
      </c>
      <c r="D10" t="s">
        <v>217</v>
      </c>
      <c r="E10" s="1" t="str">
        <f>url!A17</f>
        <v>George Hurtt</v>
      </c>
      <c r="F10" t="str">
        <f>A6</f>
        <v>Charlotte Pascoe</v>
      </c>
    </row>
    <row r="11" spans="1:7">
      <c r="A11" t="s">
        <v>6</v>
      </c>
      <c r="B11" t="b">
        <v>0</v>
      </c>
      <c r="C11" t="s">
        <v>222</v>
      </c>
      <c r="D11" t="s">
        <v>225</v>
      </c>
      <c r="E11" s="1" t="str">
        <f>url!A18</f>
        <v>Gunnar Myhre</v>
      </c>
      <c r="F11" t="str">
        <f>A6</f>
        <v>Charlotte Pascoe</v>
      </c>
    </row>
    <row r="12" spans="1:7">
      <c r="A12" t="s">
        <v>7</v>
      </c>
      <c r="B12" t="b">
        <v>0</v>
      </c>
      <c r="C12" t="s">
        <v>228</v>
      </c>
      <c r="D12" t="s">
        <v>227</v>
      </c>
      <c r="E12" s="1" t="str">
        <f>url!A19</f>
        <v>Johannes Kaiser</v>
      </c>
      <c r="F12" t="str">
        <f>A6</f>
        <v>Charlotte Pascoe</v>
      </c>
    </row>
    <row r="13" spans="1:7">
      <c r="A13" t="s">
        <v>8</v>
      </c>
      <c r="B13" t="b">
        <v>0</v>
      </c>
      <c r="C13" t="s">
        <v>233</v>
      </c>
      <c r="D13" t="s">
        <v>232</v>
      </c>
      <c r="E13" s="1" t="str">
        <f>url!A20</f>
        <v>Karl Taylor</v>
      </c>
      <c r="F13" t="str">
        <f>A6</f>
        <v>Charlotte Pascoe</v>
      </c>
    </row>
    <row r="14" spans="1:7">
      <c r="A14" t="s">
        <v>9</v>
      </c>
      <c r="B14" t="b">
        <v>0</v>
      </c>
      <c r="C14" t="s">
        <v>6846</v>
      </c>
      <c r="D14" t="s">
        <v>234</v>
      </c>
      <c r="E14" s="1" t="str">
        <f>url!A21</f>
        <v>Karsten Peters</v>
      </c>
      <c r="F14" t="str">
        <f>A6</f>
        <v>Charlotte Pascoe</v>
      </c>
    </row>
    <row r="15" spans="1:7">
      <c r="A15" t="s">
        <v>240</v>
      </c>
      <c r="B15" t="b">
        <v>0</v>
      </c>
      <c r="C15" t="s">
        <v>243</v>
      </c>
      <c r="D15" t="s">
        <v>244</v>
      </c>
      <c r="E15" s="1" t="str">
        <f>url!A22</f>
        <v>Katja Matthes</v>
      </c>
      <c r="F15" t="str">
        <f>A6</f>
        <v>Charlotte Pascoe</v>
      </c>
    </row>
    <row r="16" spans="1:7">
      <c r="A16" t="s">
        <v>237</v>
      </c>
      <c r="B16" t="b">
        <v>0</v>
      </c>
      <c r="C16" t="s">
        <v>219</v>
      </c>
      <c r="D16" t="s">
        <v>245</v>
      </c>
      <c r="E16" s="1" t="str">
        <f>url!A23</f>
        <v>Louise Chini</v>
      </c>
      <c r="F16" t="str">
        <f>A6</f>
        <v>Charlotte Pascoe</v>
      </c>
    </row>
    <row r="17" spans="1:6">
      <c r="A17" t="s">
        <v>10</v>
      </c>
      <c r="B17" t="b">
        <v>0</v>
      </c>
      <c r="C17" t="s">
        <v>248</v>
      </c>
      <c r="D17" t="s">
        <v>249</v>
      </c>
      <c r="E17" s="1" t="str">
        <f>url!A24</f>
        <v>Larry Thomason</v>
      </c>
      <c r="F17" t="str">
        <f>A6</f>
        <v>Charlotte Pascoe</v>
      </c>
    </row>
    <row r="18" spans="1:6">
      <c r="A18" t="s">
        <v>11</v>
      </c>
      <c r="B18" t="b">
        <v>0</v>
      </c>
      <c r="C18" t="s">
        <v>191</v>
      </c>
      <c r="D18" t="s">
        <v>250</v>
      </c>
      <c r="E18" s="1" t="str">
        <f>url!A25</f>
        <v>Malte Meinshausen</v>
      </c>
      <c r="F18" t="str">
        <f>A6</f>
        <v>Charlotte Pascoe</v>
      </c>
    </row>
    <row r="19" spans="1:6">
      <c r="A19" t="s">
        <v>12</v>
      </c>
      <c r="B19" t="b">
        <v>0</v>
      </c>
      <c r="C19" t="s">
        <v>254</v>
      </c>
      <c r="D19" t="s">
        <v>253</v>
      </c>
      <c r="E19" s="1" t="str">
        <f>url!A26</f>
        <v>Michael Schulz</v>
      </c>
      <c r="F19" t="str">
        <f>A6</f>
        <v>Charlotte Pascoe</v>
      </c>
    </row>
    <row r="20" spans="1:6">
      <c r="A20" t="s">
        <v>13</v>
      </c>
      <c r="B20" t="b">
        <v>0</v>
      </c>
      <c r="C20" t="s">
        <v>257</v>
      </c>
      <c r="D20" t="s">
        <v>261</v>
      </c>
      <c r="E20" s="1" t="str">
        <f>url!A27</f>
        <v>Michaela Hegglin</v>
      </c>
      <c r="F20" t="str">
        <f>A6</f>
        <v>Charlotte Pascoe</v>
      </c>
    </row>
    <row r="21" spans="1:6" ht="30">
      <c r="A21" t="s">
        <v>163</v>
      </c>
      <c r="B21" t="b">
        <v>1</v>
      </c>
      <c r="C21" t="s">
        <v>233</v>
      </c>
      <c r="D21" t="s">
        <v>232</v>
      </c>
      <c r="E21" s="1" t="str">
        <f>url!A28</f>
        <v>Program for Climate Model Diagnosis and Intercomparison</v>
      </c>
      <c r="F21" t="str">
        <f>A6</f>
        <v>Charlotte Pascoe</v>
      </c>
    </row>
    <row r="22" spans="1:6">
      <c r="A22" t="s">
        <v>14</v>
      </c>
      <c r="B22" t="b">
        <v>0</v>
      </c>
      <c r="C22" t="s">
        <v>233</v>
      </c>
      <c r="D22" t="s">
        <v>265</v>
      </c>
      <c r="E22" s="1" t="str">
        <f>url!A29</f>
        <v>Peter Gleckler</v>
      </c>
      <c r="F22" t="str">
        <f>A6</f>
        <v>Charlotte Pascoe</v>
      </c>
    </row>
    <row r="23" spans="1:6">
      <c r="A23" t="s">
        <v>15</v>
      </c>
      <c r="B23" t="b">
        <v>0</v>
      </c>
      <c r="C23" t="s">
        <v>6846</v>
      </c>
      <c r="D23" t="s">
        <v>268</v>
      </c>
      <c r="E23" s="1" t="str">
        <f>url!A30</f>
        <v>Stefan Kinne</v>
      </c>
      <c r="F23" t="str">
        <f>A6</f>
        <v>Charlotte Pascoe</v>
      </c>
    </row>
    <row r="24" spans="1:6">
      <c r="A24" t="s">
        <v>16</v>
      </c>
      <c r="B24" t="b">
        <v>0</v>
      </c>
      <c r="C24" t="s">
        <v>269</v>
      </c>
      <c r="D24" t="s">
        <v>270</v>
      </c>
      <c r="E24" s="1" t="str">
        <f>url!A31</f>
        <v>Steve Smith</v>
      </c>
      <c r="F24" t="str">
        <f>A6</f>
        <v>Charlotte Pascoe</v>
      </c>
    </row>
    <row r="25" spans="1:6">
      <c r="A25" t="s">
        <v>281</v>
      </c>
      <c r="B25" t="b">
        <v>0</v>
      </c>
      <c r="C25" t="s">
        <v>285</v>
      </c>
      <c r="D25" t="s">
        <v>282</v>
      </c>
      <c r="E25" s="1" t="str">
        <f>url!A32</f>
        <v>Veronika Eyring</v>
      </c>
      <c r="F25" t="str">
        <f>A6</f>
        <v>Charlotte Pascoe</v>
      </c>
    </row>
    <row r="26" spans="1:6">
      <c r="A26" t="s">
        <v>286</v>
      </c>
      <c r="B26" t="b">
        <v>1</v>
      </c>
      <c r="E26" s="1" t="str">
        <f>url!A33</f>
        <v>WGCM</v>
      </c>
      <c r="F26" t="str">
        <f>A6</f>
        <v>Charlotte Pascoe</v>
      </c>
    </row>
    <row r="27" spans="1:6">
      <c r="A27" t="s">
        <v>311</v>
      </c>
      <c r="B27" t="b">
        <v>0</v>
      </c>
      <c r="C27" t="s">
        <v>319</v>
      </c>
      <c r="D27" t="s">
        <v>310</v>
      </c>
      <c r="E27" s="1" t="str">
        <f>url!A34</f>
        <v>Brian O'Neill</v>
      </c>
      <c r="F27" t="str">
        <f>A6</f>
        <v>Charlotte Pascoe</v>
      </c>
    </row>
    <row r="28" spans="1:6">
      <c r="A28" t="s">
        <v>312</v>
      </c>
      <c r="B28" t="b">
        <v>0</v>
      </c>
      <c r="C28" t="s">
        <v>319</v>
      </c>
      <c r="D28" t="s">
        <v>313</v>
      </c>
      <c r="E28" s="1" t="str">
        <f>url!A35</f>
        <v>Claudia Tebaldi</v>
      </c>
      <c r="F28" t="str">
        <f>A6</f>
        <v>Charlotte Pascoe</v>
      </c>
    </row>
    <row r="29" spans="1:6">
      <c r="A29" t="s">
        <v>314</v>
      </c>
      <c r="B29" t="b">
        <v>0</v>
      </c>
      <c r="C29" t="s">
        <v>323</v>
      </c>
      <c r="D29" t="s">
        <v>5684</v>
      </c>
      <c r="E29" s="1" t="str">
        <f>url!A36</f>
        <v>Detlev van Vuuren</v>
      </c>
      <c r="F29" t="str">
        <f>A6</f>
        <v>Charlotte Pascoe</v>
      </c>
    </row>
    <row r="30" spans="1:6">
      <c r="A30" t="s">
        <v>459</v>
      </c>
      <c r="B30" t="b">
        <v>0</v>
      </c>
      <c r="C30" t="s">
        <v>5721</v>
      </c>
      <c r="D30" t="s">
        <v>460</v>
      </c>
      <c r="E30" s="1" t="str">
        <f>url!A40</f>
        <v>William Collins</v>
      </c>
      <c r="F30" t="str">
        <f>A6</f>
        <v>Charlotte Pascoe</v>
      </c>
    </row>
    <row r="31" spans="1:6">
      <c r="A31" t="s">
        <v>466</v>
      </c>
      <c r="B31" t="b">
        <v>0</v>
      </c>
      <c r="C31" t="s">
        <v>464</v>
      </c>
      <c r="D31" t="s">
        <v>463</v>
      </c>
      <c r="E31" s="1" t="str">
        <f>url!A41</f>
        <v>Jean-François Lamarque</v>
      </c>
      <c r="F31" t="str">
        <f>A6</f>
        <v>Charlotte Pascoe</v>
      </c>
    </row>
    <row r="32" spans="1:6">
      <c r="A32" t="s">
        <v>562</v>
      </c>
      <c r="B32" t="b">
        <v>0</v>
      </c>
      <c r="C32" t="s">
        <v>563</v>
      </c>
      <c r="D32" t="s">
        <v>564</v>
      </c>
      <c r="E32" s="1" t="str">
        <f>url!A42</f>
        <v>Vivek Arora</v>
      </c>
      <c r="F32" t="str">
        <f>A6</f>
        <v>Charlotte Pascoe</v>
      </c>
    </row>
    <row r="33" spans="1:6">
      <c r="A33" t="s">
        <v>565</v>
      </c>
      <c r="B33" t="b">
        <v>0</v>
      </c>
      <c r="C33" t="s">
        <v>566</v>
      </c>
      <c r="D33" t="s">
        <v>5697</v>
      </c>
      <c r="E33" s="1" t="str">
        <f>url!A43</f>
        <v>Pierre Friedlingstein</v>
      </c>
      <c r="F33" t="str">
        <f>A6</f>
        <v>Charlotte Pascoe</v>
      </c>
    </row>
    <row r="34" spans="1:6">
      <c r="A34" t="s">
        <v>567</v>
      </c>
      <c r="B34" t="b">
        <v>0</v>
      </c>
      <c r="C34" t="s">
        <v>568</v>
      </c>
      <c r="D34" t="s">
        <v>569</v>
      </c>
      <c r="E34" s="1" t="str">
        <f>url!A44</f>
        <v>Chris Jones</v>
      </c>
      <c r="F34" t="str">
        <f>A6</f>
        <v>Charlotte Pascoe</v>
      </c>
    </row>
    <row r="35" spans="1:6">
      <c r="A35" t="s">
        <v>616</v>
      </c>
      <c r="B35" t="b">
        <v>0</v>
      </c>
      <c r="C35" t="s">
        <v>617</v>
      </c>
      <c r="D35" t="s">
        <v>618</v>
      </c>
      <c r="E35" s="1" t="str">
        <f>url!A46</f>
        <v>Mark Webb</v>
      </c>
      <c r="F35" t="str">
        <f>A6</f>
        <v>Charlotte Pascoe</v>
      </c>
    </row>
    <row r="36" spans="1:6">
      <c r="A36" t="s">
        <v>619</v>
      </c>
      <c r="B36" t="b">
        <v>0</v>
      </c>
      <c r="C36" t="s">
        <v>620</v>
      </c>
      <c r="D36" t="s">
        <v>621</v>
      </c>
      <c r="E36" s="1" t="str">
        <f>url!A47</f>
        <v>Chris Bretherton</v>
      </c>
      <c r="F36" t="str">
        <f>A6</f>
        <v>Charlotte Pascoe</v>
      </c>
    </row>
    <row r="37" spans="1:6">
      <c r="A37" t="s">
        <v>626</v>
      </c>
      <c r="B37" t="b">
        <v>0</v>
      </c>
      <c r="C37" t="s">
        <v>620</v>
      </c>
      <c r="D37" t="s">
        <v>627</v>
      </c>
      <c r="E37" s="1" t="str">
        <f>url!A48</f>
        <v>Roger Marchand</v>
      </c>
      <c r="F37" t="str">
        <f>A6</f>
        <v>Charlotte Pascoe</v>
      </c>
    </row>
    <row r="38" spans="1:6">
      <c r="A38" t="s">
        <v>628</v>
      </c>
      <c r="B38" t="b">
        <v>0</v>
      </c>
      <c r="C38" t="s">
        <v>568</v>
      </c>
      <c r="E38" s="1" t="str">
        <f>url!A49</f>
        <v>Peter Good</v>
      </c>
      <c r="F38" t="str">
        <f>A6</f>
        <v>Charlotte Pascoe</v>
      </c>
    </row>
    <row r="39" spans="1:6">
      <c r="A39" t="s">
        <v>633</v>
      </c>
      <c r="B39" t="b">
        <v>0</v>
      </c>
      <c r="C39" t="s">
        <v>617</v>
      </c>
      <c r="E39" s="1" t="str">
        <f>url!A50</f>
        <v>Tim Andrews</v>
      </c>
      <c r="F39" t="str">
        <f>A6</f>
        <v>Charlotte Pascoe</v>
      </c>
    </row>
    <row r="40" spans="1:6">
      <c r="A40" t="s">
        <v>637</v>
      </c>
      <c r="B40" t="b">
        <v>0</v>
      </c>
      <c r="C40" t="s">
        <v>617</v>
      </c>
      <c r="E40" s="1" t="str">
        <f>url!A51</f>
        <v>Rob Chadwick</v>
      </c>
      <c r="F40" t="str">
        <f>A6</f>
        <v>Charlotte Pascoe</v>
      </c>
    </row>
    <row r="41" spans="1:6">
      <c r="A41" t="s">
        <v>643</v>
      </c>
      <c r="B41" t="b">
        <v>0</v>
      </c>
      <c r="C41" t="s">
        <v>639</v>
      </c>
      <c r="D41" t="s">
        <v>640</v>
      </c>
      <c r="E41" s="1" t="str">
        <f>url!A52</f>
        <v>Hervé Douville</v>
      </c>
      <c r="F41" t="str">
        <f>A6</f>
        <v>Charlotte Pascoe</v>
      </c>
    </row>
    <row r="42" spans="1:6">
      <c r="A42" t="s">
        <v>645</v>
      </c>
      <c r="B42" t="b">
        <v>0</v>
      </c>
      <c r="C42" t="s">
        <v>646</v>
      </c>
      <c r="D42" t="s">
        <v>649</v>
      </c>
      <c r="E42" s="1" t="str">
        <f>url!A53</f>
        <v>Sandrine Bony</v>
      </c>
      <c r="F42" t="str">
        <f>A6</f>
        <v>Charlotte Pascoe</v>
      </c>
    </row>
    <row r="43" spans="1:6">
      <c r="A43" t="s">
        <v>817</v>
      </c>
      <c r="B43" t="b">
        <v>0</v>
      </c>
      <c r="C43" t="s">
        <v>563</v>
      </c>
      <c r="D43" t="s">
        <v>818</v>
      </c>
      <c r="E43" s="1" t="str">
        <f>url!A55</f>
        <v>Nathan Gillett</v>
      </c>
      <c r="F43" t="str">
        <f>A6</f>
        <v>Charlotte Pascoe</v>
      </c>
    </row>
    <row r="44" spans="1:6">
      <c r="A44" t="s">
        <v>819</v>
      </c>
      <c r="B44" t="b">
        <v>0</v>
      </c>
      <c r="C44" t="s">
        <v>820</v>
      </c>
      <c r="D44" t="s">
        <v>821</v>
      </c>
      <c r="E44" s="1" t="str">
        <f>url!A56</f>
        <v>Hideo Shiogama</v>
      </c>
      <c r="F44" t="str">
        <f>A6</f>
        <v>Charlotte Pascoe</v>
      </c>
    </row>
    <row r="45" spans="1:6">
      <c r="A45" t="s">
        <v>917</v>
      </c>
      <c r="B45" t="b">
        <v>0</v>
      </c>
      <c r="C45" t="s">
        <v>563</v>
      </c>
      <c r="D45" t="s">
        <v>5882</v>
      </c>
      <c r="E45" s="1" t="str">
        <f>url!A57</f>
        <v>George Boer</v>
      </c>
      <c r="F45" t="str">
        <f>A6</f>
        <v>Charlotte Pascoe</v>
      </c>
    </row>
    <row r="46" spans="1:6">
      <c r="A46" t="s">
        <v>918</v>
      </c>
      <c r="B46" t="b">
        <v>0</v>
      </c>
      <c r="C46" t="s">
        <v>568</v>
      </c>
      <c r="D46" t="s">
        <v>919</v>
      </c>
      <c r="E46" s="1" t="str">
        <f>url!A58</f>
        <v>Doug Smith</v>
      </c>
      <c r="F46" t="str">
        <f>A6</f>
        <v>Charlotte Pascoe</v>
      </c>
    </row>
    <row r="47" spans="1:6">
      <c r="A47" t="s">
        <v>940</v>
      </c>
      <c r="B47" t="b">
        <v>0</v>
      </c>
      <c r="C47" t="s">
        <v>257</v>
      </c>
      <c r="D47" t="s">
        <v>941</v>
      </c>
      <c r="E47" s="1" t="str">
        <f>url!A61</f>
        <v>Jonathan Gregory</v>
      </c>
      <c r="F47" t="str">
        <f>A6</f>
        <v>Charlotte Pascoe</v>
      </c>
    </row>
    <row r="48" spans="1:6">
      <c r="A48" t="s">
        <v>942</v>
      </c>
      <c r="B48" t="b">
        <v>0</v>
      </c>
      <c r="C48" t="s">
        <v>947</v>
      </c>
      <c r="D48" t="s">
        <v>943</v>
      </c>
      <c r="E48" s="1" t="str">
        <f>url!A62</f>
        <v>Detlef Stammer</v>
      </c>
      <c r="F48" t="str">
        <f>A6</f>
        <v>Charlotte Pascoe</v>
      </c>
    </row>
    <row r="49" spans="1:6">
      <c r="A49" t="s">
        <v>945</v>
      </c>
      <c r="B49" t="b">
        <v>0</v>
      </c>
      <c r="C49" t="s">
        <v>950</v>
      </c>
      <c r="D49" t="s">
        <v>946</v>
      </c>
      <c r="E49" s="1" t="str">
        <f>url!A63</f>
        <v>Stephen Griffies</v>
      </c>
      <c r="F49" t="str">
        <f>A6</f>
        <v>Charlotte Pascoe</v>
      </c>
    </row>
    <row r="50" spans="1:6">
      <c r="A50" t="s">
        <v>994</v>
      </c>
      <c r="B50" t="b">
        <v>0</v>
      </c>
      <c r="C50" t="s">
        <v>269</v>
      </c>
      <c r="D50" t="s">
        <v>995</v>
      </c>
      <c r="E50" s="1" t="str">
        <f>url!A65</f>
        <v>Ben Kravitz</v>
      </c>
      <c r="F50" t="str">
        <f>A6</f>
        <v>Charlotte Pascoe</v>
      </c>
    </row>
    <row r="51" spans="1:6">
      <c r="A51" t="s">
        <v>1159</v>
      </c>
      <c r="B51" t="b">
        <v>0</v>
      </c>
      <c r="C51" t="s">
        <v>1160</v>
      </c>
      <c r="D51" t="s">
        <v>1161</v>
      </c>
      <c r="E51" s="1" t="str">
        <f>url!A74</f>
        <v>Tianjun Zhou</v>
      </c>
      <c r="F51" t="str">
        <f>A6</f>
        <v>Charlotte Pascoe</v>
      </c>
    </row>
    <row r="52" spans="1:6">
      <c r="A52" t="s">
        <v>1164</v>
      </c>
      <c r="B52" t="b">
        <v>0</v>
      </c>
      <c r="C52" t="s">
        <v>257</v>
      </c>
      <c r="D52" t="s">
        <v>1165</v>
      </c>
      <c r="E52" s="1" t="str">
        <f>url!A75</f>
        <v>Andy Turner</v>
      </c>
      <c r="F52" t="str">
        <f>A6</f>
        <v>Charlotte Pascoe</v>
      </c>
    </row>
    <row r="53" spans="1:6">
      <c r="A53" t="s">
        <v>1167</v>
      </c>
      <c r="B53" t="b">
        <v>0</v>
      </c>
      <c r="C53" t="s">
        <v>1168</v>
      </c>
      <c r="D53" t="s">
        <v>1169</v>
      </c>
      <c r="E53" s="1" t="str">
        <f>url!A76</f>
        <v>James Kinter</v>
      </c>
      <c r="F53" t="str">
        <f>A6</f>
        <v>Charlotte Pascoe</v>
      </c>
    </row>
    <row r="54" spans="1:6">
      <c r="A54" t="s">
        <v>1191</v>
      </c>
      <c r="B54" t="b">
        <v>0</v>
      </c>
      <c r="C54" t="s">
        <v>568</v>
      </c>
      <c r="D54" s="70" t="s">
        <v>1188</v>
      </c>
      <c r="E54" s="1" t="str">
        <f>url!A79</f>
        <v>HadISST Contact</v>
      </c>
      <c r="F54" t="str">
        <f>A6</f>
        <v>Charlotte Pascoe</v>
      </c>
    </row>
    <row r="55" spans="1:6">
      <c r="A55" t="s">
        <v>1240</v>
      </c>
      <c r="B55" t="b">
        <v>0</v>
      </c>
      <c r="C55" t="s">
        <v>1242</v>
      </c>
      <c r="D55" t="s">
        <v>1241</v>
      </c>
      <c r="E55" s="1" t="str">
        <f>url!A85</f>
        <v>Rein Haarsma</v>
      </c>
      <c r="F55" t="str">
        <f>A6</f>
        <v>Charlotte Pascoe</v>
      </c>
    </row>
    <row r="56" spans="1:6">
      <c r="A56" t="s">
        <v>1245</v>
      </c>
      <c r="B56" t="b">
        <v>0</v>
      </c>
      <c r="C56" t="s">
        <v>617</v>
      </c>
      <c r="D56" t="s">
        <v>1246</v>
      </c>
      <c r="E56" s="1" t="str">
        <f>url!A86</f>
        <v>Malcolm Roberts</v>
      </c>
      <c r="F56" t="str">
        <f>A6</f>
        <v>Charlotte Pascoe</v>
      </c>
    </row>
    <row r="57" spans="1:6">
      <c r="A57" t="s">
        <v>1419</v>
      </c>
      <c r="B57" t="b">
        <v>0</v>
      </c>
      <c r="C57" t="s">
        <v>1420</v>
      </c>
      <c r="D57" t="s">
        <v>1421</v>
      </c>
      <c r="E57" s="1" t="str">
        <f>url!A90</f>
        <v>Eric Larour</v>
      </c>
      <c r="F57" t="str">
        <f>A6</f>
        <v>Charlotte Pascoe</v>
      </c>
    </row>
    <row r="58" spans="1:6">
      <c r="A58" t="s">
        <v>1422</v>
      </c>
      <c r="B58" t="b">
        <v>0</v>
      </c>
      <c r="C58" t="s">
        <v>1423</v>
      </c>
      <c r="D58" t="s">
        <v>1424</v>
      </c>
      <c r="E58" s="1" t="str">
        <f>url!A91</f>
        <v>Sophie Nowicki</v>
      </c>
      <c r="F58" t="str">
        <f>A6</f>
        <v>Charlotte Pascoe</v>
      </c>
    </row>
    <row r="59" spans="1:6">
      <c r="A59" t="s">
        <v>1425</v>
      </c>
      <c r="B59" t="b">
        <v>0</v>
      </c>
      <c r="C59" t="s">
        <v>1426</v>
      </c>
      <c r="D59" t="s">
        <v>1427</v>
      </c>
      <c r="E59" s="1" t="str">
        <f>url!A92</f>
        <v>Tony Payne</v>
      </c>
      <c r="F59" t="str">
        <f>A6</f>
        <v>Charlotte Pascoe</v>
      </c>
    </row>
    <row r="60" spans="1:6">
      <c r="A60" t="s">
        <v>1483</v>
      </c>
      <c r="B60" t="b">
        <v>0</v>
      </c>
      <c r="C60" t="s">
        <v>1242</v>
      </c>
      <c r="D60" t="s">
        <v>1484</v>
      </c>
      <c r="E60" s="1" t="str">
        <f>url!A94</f>
        <v>Bart van den Hurk</v>
      </c>
      <c r="F60" t="str">
        <f>A6</f>
        <v>Charlotte Pascoe</v>
      </c>
    </row>
    <row r="61" spans="1:6">
      <c r="A61" t="s">
        <v>1485</v>
      </c>
      <c r="B61" t="b">
        <v>0</v>
      </c>
      <c r="C61" t="s">
        <v>1496</v>
      </c>
      <c r="D61" t="s">
        <v>5696</v>
      </c>
      <c r="E61" s="1" t="str">
        <f>url!A95</f>
        <v>Gerhard Krinner</v>
      </c>
      <c r="F61" t="str">
        <f>A6</f>
        <v>Charlotte Pascoe</v>
      </c>
    </row>
    <row r="62" spans="1:6">
      <c r="A62" t="s">
        <v>1486</v>
      </c>
      <c r="B62" t="b">
        <v>0</v>
      </c>
      <c r="C62" t="s">
        <v>1501</v>
      </c>
      <c r="D62" t="s">
        <v>1487</v>
      </c>
      <c r="E62" s="1" t="str">
        <f>url!A96</f>
        <v>Sonia Seneviratne</v>
      </c>
      <c r="F62" t="str">
        <f>A6</f>
        <v>Charlotte Pascoe</v>
      </c>
    </row>
    <row r="63" spans="1:6">
      <c r="A63" t="s">
        <v>1488</v>
      </c>
      <c r="B63" t="b">
        <v>0</v>
      </c>
      <c r="C63" t="s">
        <v>1505</v>
      </c>
      <c r="D63" t="s">
        <v>1489</v>
      </c>
      <c r="E63" s="1" t="str">
        <f>url!A97</f>
        <v>Chris Derkson</v>
      </c>
      <c r="F63" t="str">
        <f>A6</f>
        <v>Charlotte Pascoe</v>
      </c>
    </row>
    <row r="64" spans="1:6">
      <c r="A64" t="s">
        <v>1490</v>
      </c>
      <c r="B64" t="b">
        <v>0</v>
      </c>
      <c r="C64" t="s">
        <v>1506</v>
      </c>
      <c r="D64" t="s">
        <v>1491</v>
      </c>
      <c r="E64" s="1" t="str">
        <f>url!A98</f>
        <v>Taikan Oki</v>
      </c>
      <c r="F64" t="str">
        <f>A6</f>
        <v>Charlotte Pascoe</v>
      </c>
    </row>
    <row r="65" spans="1:6">
      <c r="A65" t="s">
        <v>1492</v>
      </c>
      <c r="B65" t="b">
        <v>0</v>
      </c>
      <c r="C65" t="s">
        <v>1506</v>
      </c>
      <c r="D65" t="s">
        <v>1493</v>
      </c>
      <c r="F65" t="str">
        <f>A6</f>
        <v>Charlotte Pascoe</v>
      </c>
    </row>
    <row r="66" spans="1:6">
      <c r="A66" t="s">
        <v>1723</v>
      </c>
      <c r="B66" t="b">
        <v>0</v>
      </c>
      <c r="C66" t="s">
        <v>1423</v>
      </c>
      <c r="D66" t="s">
        <v>1724</v>
      </c>
      <c r="E66" s="1" t="str">
        <f>url!A101</f>
        <v>Charles Jackman</v>
      </c>
      <c r="F66" t="str">
        <f>A6</f>
        <v>Charlotte Pascoe</v>
      </c>
    </row>
    <row r="67" spans="1:6">
      <c r="A67" t="s">
        <v>1831</v>
      </c>
      <c r="B67" t="b">
        <v>0</v>
      </c>
      <c r="C67" t="s">
        <v>319</v>
      </c>
      <c r="D67" t="s">
        <v>1832</v>
      </c>
      <c r="E67" s="1" t="str">
        <f>url!A102</f>
        <v>David Lawrence</v>
      </c>
      <c r="F67" t="str">
        <f>A6</f>
        <v>Charlotte Pascoe</v>
      </c>
    </row>
    <row r="68" spans="1:6">
      <c r="A68" t="s">
        <v>1930</v>
      </c>
      <c r="B68" t="b">
        <v>0</v>
      </c>
      <c r="C68" t="s">
        <v>319</v>
      </c>
      <c r="D68" t="s">
        <v>1931</v>
      </c>
      <c r="E68" s="1" t="str">
        <f>url!A105</f>
        <v>Gokhan Danabasoglu</v>
      </c>
      <c r="F68" t="str">
        <f>A6</f>
        <v>Charlotte Pascoe</v>
      </c>
    </row>
    <row r="69" spans="1:6">
      <c r="A69" t="s">
        <v>1934</v>
      </c>
      <c r="B69" t="b">
        <v>0</v>
      </c>
      <c r="C69" t="s">
        <v>646</v>
      </c>
      <c r="D69" t="s">
        <v>1935</v>
      </c>
      <c r="E69" s="1" t="str">
        <f>url!A106</f>
        <v>James Orr</v>
      </c>
      <c r="F69" t="str">
        <f>A6</f>
        <v>Charlotte Pascoe</v>
      </c>
    </row>
    <row r="70" spans="1:6">
      <c r="A70" t="s">
        <v>2373</v>
      </c>
      <c r="B70" t="b">
        <v>0</v>
      </c>
      <c r="C70" t="s">
        <v>646</v>
      </c>
      <c r="D70" t="s">
        <v>2374</v>
      </c>
      <c r="E70" s="1" t="str">
        <f>url!A121</f>
        <v>Pascale Braconnot</v>
      </c>
      <c r="F70" t="str">
        <f>A6</f>
        <v>Charlotte Pascoe</v>
      </c>
    </row>
    <row r="71" spans="1:6">
      <c r="A71" t="s">
        <v>2375</v>
      </c>
      <c r="B71" t="b">
        <v>0</v>
      </c>
      <c r="C71" t="s">
        <v>257</v>
      </c>
      <c r="D71" t="s">
        <v>2376</v>
      </c>
      <c r="E71" s="1" t="str">
        <f>url!A122</f>
        <v>Sandy Harrison</v>
      </c>
      <c r="F71" t="str">
        <f>A6</f>
        <v>Charlotte Pascoe</v>
      </c>
    </row>
    <row r="72" spans="1:6">
      <c r="A72" t="s">
        <v>2383</v>
      </c>
      <c r="B72" t="b">
        <v>0</v>
      </c>
      <c r="C72" t="s">
        <v>2384</v>
      </c>
      <c r="D72" t="s">
        <v>2385</v>
      </c>
      <c r="E72" s="1" t="str">
        <f>url!A123</f>
        <v>Robert Pincus</v>
      </c>
      <c r="F72" t="str">
        <f>A6</f>
        <v>Charlotte Pascoe</v>
      </c>
    </row>
    <row r="73" spans="1:6">
      <c r="A73" t="s">
        <v>2391</v>
      </c>
      <c r="B73" t="b">
        <v>0</v>
      </c>
      <c r="C73" t="s">
        <v>2386</v>
      </c>
      <c r="D73" t="s">
        <v>2387</v>
      </c>
      <c r="E73" s="1" t="str">
        <f>url!A124</f>
        <v>Piers Forster</v>
      </c>
      <c r="F73" t="str">
        <f>A6</f>
        <v>Charlotte Pascoe</v>
      </c>
    </row>
    <row r="74" spans="1:6">
      <c r="A74" t="s">
        <v>2403</v>
      </c>
      <c r="B74" t="b">
        <v>0</v>
      </c>
      <c r="C74" t="s">
        <v>2396</v>
      </c>
      <c r="D74" t="s">
        <v>2397</v>
      </c>
      <c r="E74" s="1" t="str">
        <f>url!A125</f>
        <v>Davide Zanchettin</v>
      </c>
      <c r="F74" t="str">
        <f>A6</f>
        <v>Charlotte Pascoe</v>
      </c>
    </row>
    <row r="75" spans="1:6">
      <c r="A75" t="s">
        <v>2398</v>
      </c>
      <c r="B75" t="b">
        <v>0</v>
      </c>
      <c r="C75" t="s">
        <v>6846</v>
      </c>
      <c r="D75" t="s">
        <v>2399</v>
      </c>
      <c r="E75" s="1" t="str">
        <f>url!A126</f>
        <v>Claudia Timmreck</v>
      </c>
      <c r="F75" t="str">
        <f>A6</f>
        <v>Charlotte Pascoe</v>
      </c>
    </row>
    <row r="76" spans="1:6">
      <c r="A76" t="s">
        <v>2400</v>
      </c>
      <c r="B76" t="b">
        <v>0</v>
      </c>
      <c r="C76" t="s">
        <v>646</v>
      </c>
      <c r="D76" t="s">
        <v>2401</v>
      </c>
      <c r="E76" s="1" t="str">
        <f>url!A127</f>
        <v>Myriam Khodri</v>
      </c>
      <c r="F76" t="str">
        <f>A6</f>
        <v>Charlotte Pascoe</v>
      </c>
    </row>
    <row r="77" spans="1:6">
      <c r="A77" t="s">
        <v>5709</v>
      </c>
      <c r="B77" t="b">
        <v>1</v>
      </c>
      <c r="C77" t="s">
        <v>5711</v>
      </c>
      <c r="D77" t="s">
        <v>5708</v>
      </c>
      <c r="F77" t="str">
        <f>A6</f>
        <v>Charlotte Pascoe</v>
      </c>
    </row>
    <row r="78" spans="1:6">
      <c r="A78" t="s">
        <v>5710</v>
      </c>
      <c r="B78" t="b">
        <v>1</v>
      </c>
      <c r="C78" t="s">
        <v>5713</v>
      </c>
      <c r="D78" t="s">
        <v>5712</v>
      </c>
      <c r="F78" t="str">
        <f>A6</f>
        <v>Charlotte Pascoe</v>
      </c>
    </row>
    <row r="79" spans="1:6">
      <c r="A79" t="s">
        <v>5716</v>
      </c>
      <c r="B79" t="b">
        <v>1</v>
      </c>
      <c r="C79" t="s">
        <v>5717</v>
      </c>
      <c r="D79" t="s">
        <v>5952</v>
      </c>
      <c r="F79" t="str">
        <f>A6</f>
        <v>Charlotte Pascoe</v>
      </c>
    </row>
    <row r="80" spans="1:6">
      <c r="A80" t="s">
        <v>5950</v>
      </c>
      <c r="B80" t="b">
        <v>0</v>
      </c>
      <c r="C80" t="s">
        <v>5951</v>
      </c>
      <c r="D80" t="s">
        <v>5953</v>
      </c>
      <c r="E80" s="1" t="str">
        <f>url!$A$185</f>
        <v>Oleg Saenko</v>
      </c>
      <c r="F80" t="str">
        <f>A6</f>
        <v>Charlotte Pascoe</v>
      </c>
    </row>
    <row r="81" spans="1:6">
      <c r="A81" t="s">
        <v>5954</v>
      </c>
      <c r="B81" t="b">
        <v>0</v>
      </c>
      <c r="C81" t="s">
        <v>5955</v>
      </c>
      <c r="D81" t="s">
        <v>5958</v>
      </c>
      <c r="E81" s="1" t="str">
        <f>url!$A$184</f>
        <v>Johann Jungclaus</v>
      </c>
      <c r="F81" t="str">
        <f>A6</f>
        <v>Charlotte Pascoe</v>
      </c>
    </row>
    <row r="82" spans="1:6">
      <c r="A82" t="s">
        <v>6931</v>
      </c>
      <c r="B82" t="b">
        <v>0</v>
      </c>
      <c r="C82" t="s">
        <v>566</v>
      </c>
      <c r="D82" t="s">
        <v>6932</v>
      </c>
      <c r="F82" t="str">
        <f>A6</f>
        <v>Charlotte Pascoe</v>
      </c>
    </row>
    <row r="83" spans="1:6">
      <c r="A83" t="s">
        <v>6933</v>
      </c>
      <c r="B83" t="b">
        <v>0</v>
      </c>
      <c r="C83" t="s">
        <v>319</v>
      </c>
      <c r="D83" t="s">
        <v>6934</v>
      </c>
      <c r="F83" t="str">
        <f>A6</f>
        <v>Charlotte Pascoe</v>
      </c>
    </row>
    <row r="84" spans="1:6">
      <c r="A84" t="s">
        <v>7006</v>
      </c>
      <c r="B84" t="b">
        <v>0</v>
      </c>
      <c r="C84" t="s">
        <v>243</v>
      </c>
      <c r="D84" t="s">
        <v>7007</v>
      </c>
      <c r="F84" t="str">
        <f>$A$6</f>
        <v>Charlotte Pascoe</v>
      </c>
    </row>
    <row r="85" spans="1:6">
      <c r="A85" t="s">
        <v>7009</v>
      </c>
      <c r="B85" t="b">
        <v>0</v>
      </c>
      <c r="C85" t="s">
        <v>7010</v>
      </c>
      <c r="D85" t="s">
        <v>7008</v>
      </c>
      <c r="F85" t="str">
        <f>$A$6</f>
        <v>Charlotte Pascoe</v>
      </c>
    </row>
    <row r="86" spans="1:6">
      <c r="A86" t="s">
        <v>7011</v>
      </c>
      <c r="B86" t="b">
        <v>0</v>
      </c>
      <c r="C86" t="s">
        <v>7012</v>
      </c>
      <c r="D86" t="s">
        <v>7013</v>
      </c>
      <c r="F86" t="str">
        <f>$A$6</f>
        <v>Charlotte Pascoe</v>
      </c>
    </row>
    <row r="87" spans="1:6">
      <c r="A87" t="s">
        <v>7014</v>
      </c>
      <c r="B87" t="b">
        <v>0</v>
      </c>
      <c r="C87" t="s">
        <v>7016</v>
      </c>
      <c r="D87" t="s">
        <v>7015</v>
      </c>
      <c r="F87"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5"/>
  <sheetViews>
    <sheetView workbookViewId="0">
      <pane ySplit="1" topLeftCell="A128" activePane="bottomLeft" state="frozen"/>
      <selection pane="bottomLeft" activeCell="B134" sqref="B134"/>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38</v>
      </c>
      <c r="B1" s="6" t="s">
        <v>89</v>
      </c>
      <c r="C1" s="6" t="s">
        <v>90</v>
      </c>
      <c r="D1" s="6" t="s">
        <v>20</v>
      </c>
    </row>
    <row r="2" spans="1:4" ht="45">
      <c r="A2" s="3" t="s">
        <v>88</v>
      </c>
      <c r="B2" s="3" t="s">
        <v>91</v>
      </c>
      <c r="C2" s="3" t="s">
        <v>92</v>
      </c>
      <c r="D2" s="3" t="s">
        <v>829</v>
      </c>
    </row>
    <row r="3" spans="1:4" ht="45">
      <c r="A3" s="3" t="s">
        <v>98</v>
      </c>
      <c r="B3" s="3" t="s">
        <v>99</v>
      </c>
      <c r="C3" s="3" t="s">
        <v>92</v>
      </c>
      <c r="D3" s="3" t="s">
        <v>828</v>
      </c>
    </row>
    <row r="4" spans="1:4" ht="45">
      <c r="A4" s="3" t="s">
        <v>104</v>
      </c>
      <c r="B4" s="3" t="s">
        <v>108</v>
      </c>
      <c r="C4" s="3" t="s">
        <v>92</v>
      </c>
      <c r="D4" s="3" t="s">
        <v>827</v>
      </c>
    </row>
    <row r="5" spans="1:4" ht="45">
      <c r="A5" s="3" t="s">
        <v>121</v>
      </c>
      <c r="B5" s="3" t="s">
        <v>124</v>
      </c>
      <c r="C5" s="3" t="s">
        <v>92</v>
      </c>
      <c r="D5" s="3" t="s">
        <v>830</v>
      </c>
    </row>
    <row r="6" spans="1:4" ht="45">
      <c r="A6" s="3" t="s">
        <v>127</v>
      </c>
      <c r="B6" s="3" t="s">
        <v>129</v>
      </c>
      <c r="C6" s="3" t="s">
        <v>92</v>
      </c>
      <c r="D6" s="3" t="s">
        <v>826</v>
      </c>
    </row>
    <row r="7" spans="1:4" ht="45">
      <c r="A7" s="3" t="s">
        <v>134</v>
      </c>
      <c r="B7" s="3" t="s">
        <v>136</v>
      </c>
      <c r="C7" s="3" t="s">
        <v>92</v>
      </c>
      <c r="D7" s="3" t="s">
        <v>825</v>
      </c>
    </row>
    <row r="8" spans="1:4" ht="45">
      <c r="A8" s="3" t="s">
        <v>154</v>
      </c>
      <c r="B8" s="3" t="s">
        <v>155</v>
      </c>
      <c r="C8" s="3" t="s">
        <v>92</v>
      </c>
      <c r="D8" s="3" t="s">
        <v>6277</v>
      </c>
    </row>
    <row r="9" spans="1:4" ht="45">
      <c r="A9" s="3" t="s">
        <v>158</v>
      </c>
      <c r="B9" s="2" t="s">
        <v>7811</v>
      </c>
      <c r="C9" s="3" t="s">
        <v>92</v>
      </c>
      <c r="D9" s="3" t="s">
        <v>280</v>
      </c>
    </row>
    <row r="10" spans="1:4" ht="30">
      <c r="A10" s="3" t="s">
        <v>168</v>
      </c>
      <c r="B10" s="3" t="s">
        <v>171</v>
      </c>
      <c r="C10" s="3" t="s">
        <v>92</v>
      </c>
      <c r="D10" s="3" t="s">
        <v>279</v>
      </c>
    </row>
    <row r="11" spans="1:4" ht="30">
      <c r="A11" s="3" t="s">
        <v>276</v>
      </c>
      <c r="B11" s="3" t="s">
        <v>5783</v>
      </c>
      <c r="C11" s="3" t="s">
        <v>92</v>
      </c>
      <c r="D11" s="3" t="s">
        <v>5862</v>
      </c>
    </row>
    <row r="12" spans="1:4" ht="45">
      <c r="A12" s="3" t="s">
        <v>2</v>
      </c>
      <c r="B12" s="3" t="s">
        <v>196</v>
      </c>
      <c r="C12" s="3" t="s">
        <v>92</v>
      </c>
      <c r="D12" s="3" t="s">
        <v>197</v>
      </c>
    </row>
    <row r="13" spans="1:4">
      <c r="A13" s="3" t="s">
        <v>4</v>
      </c>
      <c r="B13" s="3" t="s">
        <v>200</v>
      </c>
      <c r="C13" s="3" t="s">
        <v>92</v>
      </c>
      <c r="D13" s="3" t="s">
        <v>201</v>
      </c>
    </row>
    <row r="14" spans="1:4">
      <c r="A14" s="3" t="s">
        <v>206</v>
      </c>
      <c r="B14" s="3" t="s">
        <v>207</v>
      </c>
      <c r="C14" s="3" t="s">
        <v>92</v>
      </c>
      <c r="D14" s="3" t="s">
        <v>208</v>
      </c>
    </row>
    <row r="15" spans="1:4">
      <c r="A15" s="3" t="s">
        <v>211</v>
      </c>
      <c r="B15" s="3" t="s">
        <v>213</v>
      </c>
      <c r="C15" s="3" t="s">
        <v>92</v>
      </c>
      <c r="D15" s="3" t="s">
        <v>212</v>
      </c>
    </row>
    <row r="16" spans="1:4">
      <c r="A16" s="3" t="s">
        <v>161</v>
      </c>
      <c r="B16" s="3" t="s">
        <v>215</v>
      </c>
      <c r="C16" s="3" t="s">
        <v>92</v>
      </c>
      <c r="D16" s="3" t="s">
        <v>216</v>
      </c>
    </row>
    <row r="17" spans="1:4">
      <c r="A17" s="3" t="s">
        <v>218</v>
      </c>
      <c r="B17" s="3" t="s">
        <v>220</v>
      </c>
      <c r="C17" s="3" t="s">
        <v>92</v>
      </c>
      <c r="D17" s="3" t="s">
        <v>221</v>
      </c>
    </row>
    <row r="18" spans="1:4" ht="30">
      <c r="A18" s="3" t="s">
        <v>6</v>
      </c>
      <c r="B18" s="3" t="s">
        <v>223</v>
      </c>
      <c r="C18" s="3" t="s">
        <v>92</v>
      </c>
      <c r="D18" s="3" t="s">
        <v>224</v>
      </c>
    </row>
    <row r="19" spans="1:4" ht="30">
      <c r="A19" s="3" t="s">
        <v>7</v>
      </c>
      <c r="B19" s="3" t="s">
        <v>226</v>
      </c>
      <c r="C19" s="3" t="s">
        <v>92</v>
      </c>
      <c r="D19" s="3" t="s">
        <v>229</v>
      </c>
    </row>
    <row r="20" spans="1:4">
      <c r="A20" s="3" t="s">
        <v>8</v>
      </c>
      <c r="B20" s="3" t="s">
        <v>230</v>
      </c>
      <c r="C20" s="3" t="s">
        <v>92</v>
      </c>
      <c r="D20" s="3" t="s">
        <v>231</v>
      </c>
    </row>
    <row r="21" spans="1:4" ht="45">
      <c r="A21" s="3" t="s">
        <v>9</v>
      </c>
      <c r="B21" s="3" t="s">
        <v>235</v>
      </c>
      <c r="C21" s="3" t="s">
        <v>92</v>
      </c>
      <c r="D21" s="3" t="s">
        <v>236</v>
      </c>
    </row>
    <row r="22" spans="1:4">
      <c r="A22" s="3" t="s">
        <v>240</v>
      </c>
      <c r="B22" s="3" t="s">
        <v>241</v>
      </c>
      <c r="C22" s="3" t="s">
        <v>92</v>
      </c>
      <c r="D22" s="3" t="s">
        <v>242</v>
      </c>
    </row>
    <row r="23" spans="1:4">
      <c r="A23" s="3" t="s">
        <v>237</v>
      </c>
      <c r="B23" s="3" t="s">
        <v>238</v>
      </c>
      <c r="C23" s="3" t="s">
        <v>92</v>
      </c>
      <c r="D23" s="3" t="s">
        <v>239</v>
      </c>
    </row>
    <row r="24" spans="1:4">
      <c r="A24" s="3" t="s">
        <v>10</v>
      </c>
      <c r="B24" s="3" t="s">
        <v>246</v>
      </c>
      <c r="C24" s="3" t="s">
        <v>92</v>
      </c>
      <c r="D24" s="3" t="s">
        <v>247</v>
      </c>
    </row>
    <row r="25" spans="1:4">
      <c r="A25" s="3" t="s">
        <v>11</v>
      </c>
      <c r="B25" s="3" t="s">
        <v>251</v>
      </c>
      <c r="C25" s="3" t="s">
        <v>92</v>
      </c>
      <c r="D25" s="3" t="s">
        <v>252</v>
      </c>
    </row>
    <row r="26" spans="1:4">
      <c r="A26" s="3" t="s">
        <v>12</v>
      </c>
      <c r="B26" s="3" t="s">
        <v>255</v>
      </c>
      <c r="C26" s="3" t="s">
        <v>92</v>
      </c>
      <c r="D26" s="3" t="s">
        <v>256</v>
      </c>
    </row>
    <row r="27" spans="1:4">
      <c r="A27" s="3" t="s">
        <v>259</v>
      </c>
      <c r="B27" s="3" t="s">
        <v>258</v>
      </c>
      <c r="C27" s="3" t="s">
        <v>92</v>
      </c>
      <c r="D27" s="3" t="s">
        <v>260</v>
      </c>
    </row>
    <row r="28" spans="1:4" ht="30">
      <c r="A28" s="3" t="s">
        <v>262</v>
      </c>
      <c r="B28" s="3" t="s">
        <v>263</v>
      </c>
      <c r="C28" s="3" t="s">
        <v>92</v>
      </c>
      <c r="D28" s="3" t="s">
        <v>264</v>
      </c>
    </row>
    <row r="29" spans="1:4">
      <c r="A29" s="3" t="s">
        <v>14</v>
      </c>
      <c r="B29" s="3" t="s">
        <v>266</v>
      </c>
      <c r="C29" s="3" t="s">
        <v>92</v>
      </c>
      <c r="D29" s="3" t="s">
        <v>267</v>
      </c>
    </row>
    <row r="30" spans="1:4" ht="45">
      <c r="A30" s="3" t="s">
        <v>15</v>
      </c>
      <c r="B30" s="3" t="s">
        <v>271</v>
      </c>
      <c r="C30" s="3" t="s">
        <v>92</v>
      </c>
      <c r="D30" s="3" t="s">
        <v>272</v>
      </c>
    </row>
    <row r="31" spans="1:4">
      <c r="A31" s="3" t="s">
        <v>16</v>
      </c>
      <c r="B31" s="3" t="s">
        <v>273</v>
      </c>
      <c r="C31" s="3" t="s">
        <v>92</v>
      </c>
      <c r="D31" s="3" t="s">
        <v>274</v>
      </c>
    </row>
    <row r="32" spans="1:4">
      <c r="A32" s="3" t="s">
        <v>281</v>
      </c>
      <c r="B32" s="3" t="s">
        <v>283</v>
      </c>
      <c r="C32" s="3" t="s">
        <v>92</v>
      </c>
      <c r="D32" s="3" t="s">
        <v>284</v>
      </c>
    </row>
    <row r="33" spans="1:4">
      <c r="A33" s="3" t="s">
        <v>286</v>
      </c>
      <c r="B33" s="3" t="s">
        <v>287</v>
      </c>
      <c r="C33" s="3" t="s">
        <v>92</v>
      </c>
      <c r="D33" s="3" t="s">
        <v>288</v>
      </c>
    </row>
    <row r="34" spans="1:4">
      <c r="A34" s="3" t="s">
        <v>311</v>
      </c>
      <c r="B34" s="3" t="s">
        <v>315</v>
      </c>
      <c r="C34" s="3" t="s">
        <v>92</v>
      </c>
      <c r="D34" s="3" t="s">
        <v>318</v>
      </c>
    </row>
    <row r="35" spans="1:4">
      <c r="A35" s="3" t="s">
        <v>312</v>
      </c>
      <c r="B35" s="3" t="s">
        <v>316</v>
      </c>
      <c r="C35" s="3" t="s">
        <v>92</v>
      </c>
      <c r="D35" s="3" t="s">
        <v>317</v>
      </c>
    </row>
    <row r="36" spans="1:4">
      <c r="A36" s="3" t="s">
        <v>320</v>
      </c>
      <c r="B36" s="3" t="s">
        <v>321</v>
      </c>
      <c r="C36" s="3" t="s">
        <v>92</v>
      </c>
      <c r="D36" s="3" t="s">
        <v>322</v>
      </c>
    </row>
    <row r="37" spans="1:4" ht="60">
      <c r="A37" s="3" t="s">
        <v>325</v>
      </c>
      <c r="B37" s="3" t="s">
        <v>327</v>
      </c>
      <c r="C37" s="3" t="s">
        <v>92</v>
      </c>
      <c r="D37" s="3" t="s">
        <v>328</v>
      </c>
    </row>
    <row r="38" spans="1:4" ht="45">
      <c r="A38" s="3" t="s">
        <v>5784</v>
      </c>
      <c r="B38" s="3" t="s">
        <v>333</v>
      </c>
      <c r="C38" s="3" t="s">
        <v>92</v>
      </c>
      <c r="D38" s="3" t="s">
        <v>334</v>
      </c>
    </row>
    <row r="39" spans="1:4" ht="30">
      <c r="A39" s="3" t="s">
        <v>438</v>
      </c>
      <c r="B39" s="3" t="s">
        <v>439</v>
      </c>
      <c r="C39" s="3" t="s">
        <v>92</v>
      </c>
      <c r="D39" s="3" t="s">
        <v>437</v>
      </c>
    </row>
    <row r="40" spans="1:4">
      <c r="A40" s="3" t="s">
        <v>459</v>
      </c>
      <c r="B40" s="3" t="s">
        <v>461</v>
      </c>
      <c r="C40" s="3" t="s">
        <v>92</v>
      </c>
      <c r="D40" s="3" t="s">
        <v>462</v>
      </c>
    </row>
    <row r="41" spans="1:4">
      <c r="A41" s="3" t="s">
        <v>466</v>
      </c>
      <c r="B41" s="3" t="s">
        <v>465</v>
      </c>
      <c r="C41" s="3" t="s">
        <v>92</v>
      </c>
      <c r="D41" s="3" t="s">
        <v>642</v>
      </c>
    </row>
    <row r="42" spans="1:4" ht="30">
      <c r="A42" s="3" t="s">
        <v>562</v>
      </c>
      <c r="B42" s="3" t="s">
        <v>570</v>
      </c>
      <c r="C42" s="3" t="s">
        <v>92</v>
      </c>
      <c r="D42" s="3" t="s">
        <v>571</v>
      </c>
    </row>
    <row r="43" spans="1:4">
      <c r="A43" s="3" t="s">
        <v>565</v>
      </c>
      <c r="B43" s="3" t="s">
        <v>572</v>
      </c>
      <c r="C43" s="3" t="s">
        <v>92</v>
      </c>
      <c r="D43" s="3" t="s">
        <v>573</v>
      </c>
    </row>
    <row r="44" spans="1:4" ht="30">
      <c r="A44" s="3" t="s">
        <v>567</v>
      </c>
      <c r="B44" s="3" t="s">
        <v>574</v>
      </c>
      <c r="C44" s="3" t="s">
        <v>92</v>
      </c>
      <c r="D44" s="3" t="s">
        <v>575</v>
      </c>
    </row>
    <row r="45" spans="1:4">
      <c r="A45" s="3" t="s">
        <v>559</v>
      </c>
      <c r="B45" s="3" t="s">
        <v>576</v>
      </c>
      <c r="C45" s="3" t="s">
        <v>92</v>
      </c>
      <c r="D45" s="3" t="s">
        <v>577</v>
      </c>
    </row>
    <row r="46" spans="1:4">
      <c r="A46" s="3" t="s">
        <v>616</v>
      </c>
      <c r="B46" s="3" t="s">
        <v>622</v>
      </c>
      <c r="C46" s="3" t="s">
        <v>92</v>
      </c>
      <c r="D46" s="3" t="s">
        <v>623</v>
      </c>
    </row>
    <row r="47" spans="1:4">
      <c r="A47" s="3" t="s">
        <v>619</v>
      </c>
      <c r="B47" s="3" t="s">
        <v>624</v>
      </c>
      <c r="C47" s="3" t="s">
        <v>92</v>
      </c>
      <c r="D47" s="3" t="s">
        <v>625</v>
      </c>
    </row>
    <row r="48" spans="1:4">
      <c r="A48" s="3" t="s">
        <v>626</v>
      </c>
      <c r="B48" s="3" t="s">
        <v>631</v>
      </c>
      <c r="C48" s="3" t="s">
        <v>92</v>
      </c>
      <c r="D48" s="3" t="s">
        <v>632</v>
      </c>
    </row>
    <row r="49" spans="1:4">
      <c r="A49" s="3" t="s">
        <v>628</v>
      </c>
      <c r="B49" s="3" t="s">
        <v>629</v>
      </c>
      <c r="C49" s="3" t="s">
        <v>92</v>
      </c>
      <c r="D49" s="3" t="s">
        <v>630</v>
      </c>
    </row>
    <row r="50" spans="1:4">
      <c r="A50" s="3" t="s">
        <v>633</v>
      </c>
      <c r="B50" s="3" t="s">
        <v>634</v>
      </c>
      <c r="C50" s="3" t="s">
        <v>92</v>
      </c>
      <c r="D50" s="3" t="s">
        <v>635</v>
      </c>
    </row>
    <row r="51" spans="1:4">
      <c r="A51" s="3" t="s">
        <v>637</v>
      </c>
      <c r="B51" s="3" t="s">
        <v>636</v>
      </c>
      <c r="C51" s="3" t="s">
        <v>92</v>
      </c>
      <c r="D51" s="3" t="s">
        <v>638</v>
      </c>
    </row>
    <row r="52" spans="1:4">
      <c r="A52" s="3" t="s">
        <v>643</v>
      </c>
      <c r="B52" s="3" t="s">
        <v>641</v>
      </c>
      <c r="C52" s="3" t="s">
        <v>92</v>
      </c>
      <c r="D52" s="3" t="s">
        <v>644</v>
      </c>
    </row>
    <row r="53" spans="1:4">
      <c r="A53" s="3" t="s">
        <v>645</v>
      </c>
      <c r="B53" s="3" t="s">
        <v>647</v>
      </c>
      <c r="C53" s="3" t="s">
        <v>92</v>
      </c>
      <c r="D53" s="3" t="s">
        <v>648</v>
      </c>
    </row>
    <row r="54" spans="1:4">
      <c r="A54" s="3" t="s">
        <v>662</v>
      </c>
      <c r="B54" s="3" t="s">
        <v>7812</v>
      </c>
      <c r="C54" s="3" t="s">
        <v>92</v>
      </c>
      <c r="D54" s="3" t="s">
        <v>663</v>
      </c>
    </row>
    <row r="55" spans="1:4" ht="45">
      <c r="A55" s="3" t="s">
        <v>823</v>
      </c>
      <c r="B55" s="3" t="s">
        <v>822</v>
      </c>
      <c r="C55" s="3" t="s">
        <v>92</v>
      </c>
      <c r="D55" s="3" t="s">
        <v>824</v>
      </c>
    </row>
    <row r="56" spans="1:4">
      <c r="A56" s="3" t="s">
        <v>819</v>
      </c>
      <c r="B56" s="3" t="s">
        <v>831</v>
      </c>
      <c r="C56" s="3" t="s">
        <v>92</v>
      </c>
      <c r="D56" s="3" t="s">
        <v>832</v>
      </c>
    </row>
    <row r="57" spans="1:4" ht="30">
      <c r="A57" s="3" t="s">
        <v>917</v>
      </c>
      <c r="B57" s="3" t="s">
        <v>920</v>
      </c>
      <c r="C57" s="3" t="s">
        <v>92</v>
      </c>
      <c r="D57" s="3" t="s">
        <v>921</v>
      </c>
    </row>
    <row r="58" spans="1:4">
      <c r="A58" s="3" t="s">
        <v>918</v>
      </c>
      <c r="B58" s="3" t="s">
        <v>922</v>
      </c>
      <c r="C58" s="3" t="s">
        <v>92</v>
      </c>
      <c r="D58" s="3" t="s">
        <v>923</v>
      </c>
    </row>
    <row r="59" spans="1:4">
      <c r="A59" s="3" t="s">
        <v>928</v>
      </c>
      <c r="B59" s="3" t="s">
        <v>927</v>
      </c>
      <c r="C59" s="3" t="s">
        <v>92</v>
      </c>
      <c r="D59" s="3" t="s">
        <v>929</v>
      </c>
    </row>
    <row r="60" spans="1:4">
      <c r="A60" s="3" t="s">
        <v>935</v>
      </c>
      <c r="B60" s="3" t="s">
        <v>933</v>
      </c>
      <c r="C60" s="3" t="s">
        <v>92</v>
      </c>
      <c r="D60" s="3" t="s">
        <v>934</v>
      </c>
    </row>
    <row r="61" spans="1:4">
      <c r="A61" s="3" t="s">
        <v>940</v>
      </c>
      <c r="B61" s="3" t="s">
        <v>951</v>
      </c>
      <c r="C61" s="3" t="s">
        <v>92</v>
      </c>
      <c r="D61" s="3" t="s">
        <v>952</v>
      </c>
    </row>
    <row r="62" spans="1:4">
      <c r="A62" s="3" t="s">
        <v>942</v>
      </c>
      <c r="B62" s="3" t="s">
        <v>944</v>
      </c>
      <c r="C62" s="3" t="s">
        <v>92</v>
      </c>
      <c r="D62" s="3" t="s">
        <v>953</v>
      </c>
    </row>
    <row r="63" spans="1:4">
      <c r="A63" s="3" t="s">
        <v>945</v>
      </c>
      <c r="B63" s="3" t="s">
        <v>948</v>
      </c>
      <c r="C63" s="3" t="s">
        <v>92</v>
      </c>
      <c r="D63" s="3" t="s">
        <v>949</v>
      </c>
    </row>
    <row r="64" spans="1:4">
      <c r="A64" s="3" t="s">
        <v>5688</v>
      </c>
      <c r="B64" s="3" t="s">
        <v>5689</v>
      </c>
      <c r="C64" s="3" t="s">
        <v>92</v>
      </c>
      <c r="D64" s="3" t="s">
        <v>5687</v>
      </c>
    </row>
    <row r="65" spans="1:4">
      <c r="A65" s="3" t="s">
        <v>994</v>
      </c>
      <c r="B65" s="3" t="s">
        <v>996</v>
      </c>
      <c r="C65" s="3" t="s">
        <v>92</v>
      </c>
      <c r="D65" s="3" t="s">
        <v>997</v>
      </c>
    </row>
    <row r="66" spans="1:4">
      <c r="A66" s="3" t="s">
        <v>1008</v>
      </c>
      <c r="B66" s="3" t="s">
        <v>1007</v>
      </c>
      <c r="C66" s="3" t="s">
        <v>92</v>
      </c>
      <c r="D66" s="3" t="s">
        <v>1008</v>
      </c>
    </row>
    <row r="67" spans="1:4">
      <c r="A67" s="3" t="s">
        <v>1032</v>
      </c>
      <c r="B67" s="3" t="s">
        <v>5786</v>
      </c>
      <c r="C67" s="3" t="s">
        <v>92</v>
      </c>
      <c r="D67" s="3" t="s">
        <v>1032</v>
      </c>
    </row>
    <row r="68" spans="1:4" ht="30">
      <c r="A68" s="3" t="s">
        <v>1045</v>
      </c>
      <c r="B68" s="3" t="s">
        <v>5787</v>
      </c>
      <c r="C68" s="3" t="s">
        <v>92</v>
      </c>
      <c r="D68" s="3" t="s">
        <v>1046</v>
      </c>
    </row>
    <row r="69" spans="1:4" ht="45">
      <c r="A69" s="3" t="s">
        <v>5828</v>
      </c>
      <c r="B69" s="3" t="s">
        <v>5788</v>
      </c>
      <c r="C69" s="3" t="s">
        <v>92</v>
      </c>
      <c r="D69" s="3" t="s">
        <v>1050</v>
      </c>
    </row>
    <row r="70" spans="1:4" ht="60">
      <c r="A70" s="3" t="s">
        <v>1063</v>
      </c>
      <c r="B70" s="3" t="s">
        <v>5827</v>
      </c>
      <c r="C70" s="3" t="s">
        <v>92</v>
      </c>
      <c r="D70" s="3" t="s">
        <v>1063</v>
      </c>
    </row>
    <row r="71" spans="1:4" ht="30">
      <c r="A71" s="3" t="s">
        <v>1064</v>
      </c>
      <c r="B71" s="3" t="s">
        <v>1067</v>
      </c>
      <c r="C71" s="3" t="s">
        <v>92</v>
      </c>
      <c r="D71" s="3" t="s">
        <v>1064</v>
      </c>
    </row>
    <row r="72" spans="1:4" ht="45">
      <c r="A72" s="3" t="s">
        <v>1134</v>
      </c>
      <c r="B72" s="3" t="s">
        <v>5785</v>
      </c>
      <c r="C72" s="3" t="s">
        <v>92</v>
      </c>
      <c r="D72" s="3" t="s">
        <v>1136</v>
      </c>
    </row>
    <row r="73" spans="1:4" ht="45">
      <c r="A73" s="3" t="s">
        <v>1139</v>
      </c>
      <c r="B73" s="3" t="s">
        <v>5789</v>
      </c>
      <c r="C73" s="3" t="s">
        <v>92</v>
      </c>
      <c r="D73" s="3" t="s">
        <v>1141</v>
      </c>
    </row>
    <row r="74" spans="1:4">
      <c r="A74" s="3" t="s">
        <v>1159</v>
      </c>
      <c r="B74" s="3" t="s">
        <v>1162</v>
      </c>
      <c r="C74" s="3" t="s">
        <v>92</v>
      </c>
      <c r="D74" s="3" t="s">
        <v>1163</v>
      </c>
    </row>
    <row r="75" spans="1:4">
      <c r="A75" s="3" t="s">
        <v>1164</v>
      </c>
      <c r="B75" s="3" t="s">
        <v>1177</v>
      </c>
      <c r="C75" s="3" t="s">
        <v>92</v>
      </c>
      <c r="D75" s="3" t="s">
        <v>1166</v>
      </c>
    </row>
    <row r="76" spans="1:4">
      <c r="A76" s="3" t="s">
        <v>1167</v>
      </c>
      <c r="B76" s="3" t="s">
        <v>1170</v>
      </c>
      <c r="C76" s="3" t="s">
        <v>92</v>
      </c>
      <c r="D76" s="3" t="s">
        <v>1171</v>
      </c>
    </row>
    <row r="77" spans="1:4" ht="30">
      <c r="A77" s="3" t="s">
        <v>1173</v>
      </c>
      <c r="B77" s="3" t="s">
        <v>1172</v>
      </c>
      <c r="C77" s="3" t="s">
        <v>92</v>
      </c>
      <c r="D77" s="3" t="s">
        <v>1174</v>
      </c>
    </row>
    <row r="78" spans="1:4" ht="75">
      <c r="A78" s="3" t="s">
        <v>1186</v>
      </c>
      <c r="B78" s="3" t="s">
        <v>1184</v>
      </c>
      <c r="C78" s="3" t="s">
        <v>92</v>
      </c>
      <c r="D78" s="3" t="s">
        <v>5779</v>
      </c>
    </row>
    <row r="79" spans="1:4">
      <c r="A79" s="3" t="s">
        <v>1191</v>
      </c>
      <c r="B79" s="3" t="s">
        <v>1189</v>
      </c>
      <c r="C79" s="3" t="s">
        <v>92</v>
      </c>
      <c r="D79" s="3" t="s">
        <v>1190</v>
      </c>
    </row>
    <row r="80" spans="1:4" ht="45">
      <c r="A80" s="3" t="s">
        <v>1215</v>
      </c>
      <c r="B80" s="3" t="s">
        <v>5790</v>
      </c>
      <c r="C80" s="3" t="s">
        <v>92</v>
      </c>
      <c r="D80" s="3" t="s">
        <v>1214</v>
      </c>
    </row>
    <row r="81" spans="1:4" ht="30">
      <c r="A81" s="3" t="s">
        <v>1217</v>
      </c>
      <c r="B81" s="3" t="s">
        <v>1216</v>
      </c>
      <c r="C81" s="3" t="s">
        <v>92</v>
      </c>
      <c r="D81" s="3" t="s">
        <v>1217</v>
      </c>
    </row>
    <row r="82" spans="1:4" ht="45">
      <c r="A82" s="3" t="s">
        <v>5792</v>
      </c>
      <c r="B82" s="3" t="s">
        <v>5791</v>
      </c>
      <c r="C82" s="3" t="s">
        <v>92</v>
      </c>
      <c r="D82" s="3" t="s">
        <v>1220</v>
      </c>
    </row>
    <row r="83" spans="1:4" ht="30">
      <c r="A83" s="3" t="s">
        <v>1226</v>
      </c>
      <c r="B83" s="3" t="s">
        <v>5793</v>
      </c>
      <c r="C83" s="3" t="s">
        <v>92</v>
      </c>
      <c r="D83" s="3" t="s">
        <v>1226</v>
      </c>
    </row>
    <row r="84" spans="1:4" ht="30">
      <c r="A84" s="3" t="s">
        <v>1230</v>
      </c>
      <c r="B84" s="3" t="s">
        <v>1229</v>
      </c>
      <c r="C84" s="3" t="s">
        <v>92</v>
      </c>
      <c r="D84" s="3" t="s">
        <v>1230</v>
      </c>
    </row>
    <row r="85" spans="1:4">
      <c r="A85" s="3" t="s">
        <v>1240</v>
      </c>
      <c r="B85" s="3" t="s">
        <v>1243</v>
      </c>
      <c r="C85" s="3" t="s">
        <v>92</v>
      </c>
      <c r="D85" s="3" t="s">
        <v>1244</v>
      </c>
    </row>
    <row r="86" spans="1:4">
      <c r="A86" s="3" t="s">
        <v>1245</v>
      </c>
      <c r="B86" s="3" t="s">
        <v>1248</v>
      </c>
      <c r="C86" s="3" t="s">
        <v>92</v>
      </c>
      <c r="D86" s="3" t="s">
        <v>1247</v>
      </c>
    </row>
    <row r="87" spans="1:4" ht="30">
      <c r="A87" s="3" t="s">
        <v>1264</v>
      </c>
      <c r="B87" s="3" t="s">
        <v>5794</v>
      </c>
      <c r="C87" s="3" t="s">
        <v>92</v>
      </c>
      <c r="D87" s="3" t="s">
        <v>1268</v>
      </c>
    </row>
    <row r="88" spans="1:4" ht="30">
      <c r="A88" s="3" t="s">
        <v>1280</v>
      </c>
      <c r="B88" s="3" t="s">
        <v>1273</v>
      </c>
      <c r="C88" s="3" t="s">
        <v>92</v>
      </c>
      <c r="D88" s="3" t="s">
        <v>1274</v>
      </c>
    </row>
    <row r="89" spans="1:4" ht="30">
      <c r="A89" s="3" t="s">
        <v>1283</v>
      </c>
      <c r="B89" s="3" t="s">
        <v>5795</v>
      </c>
      <c r="C89" s="3" t="s">
        <v>92</v>
      </c>
      <c r="D89" s="3" t="s">
        <v>1283</v>
      </c>
    </row>
    <row r="90" spans="1:4">
      <c r="A90" s="3" t="s">
        <v>1419</v>
      </c>
      <c r="B90" s="3" t="s">
        <v>1428</v>
      </c>
      <c r="C90" s="3" t="s">
        <v>92</v>
      </c>
      <c r="D90" s="3" t="s">
        <v>1429</v>
      </c>
    </row>
    <row r="91" spans="1:4">
      <c r="A91" s="3" t="s">
        <v>1422</v>
      </c>
      <c r="B91" s="3" t="s">
        <v>1430</v>
      </c>
      <c r="C91" s="3" t="s">
        <v>92</v>
      </c>
      <c r="D91" s="3" t="s">
        <v>1431</v>
      </c>
    </row>
    <row r="92" spans="1:4" ht="30">
      <c r="A92" s="3" t="s">
        <v>1425</v>
      </c>
      <c r="B92" s="3" t="s">
        <v>1432</v>
      </c>
      <c r="C92" s="3" t="s">
        <v>92</v>
      </c>
      <c r="D92" s="3" t="s">
        <v>1433</v>
      </c>
    </row>
    <row r="93" spans="1:4">
      <c r="A93" s="3" t="s">
        <v>1434</v>
      </c>
      <c r="B93" s="3" t="s">
        <v>1441</v>
      </c>
      <c r="C93" s="3" t="s">
        <v>92</v>
      </c>
      <c r="D93" s="3" t="s">
        <v>1435</v>
      </c>
    </row>
    <row r="94" spans="1:4" ht="30">
      <c r="A94" s="3" t="s">
        <v>1483</v>
      </c>
      <c r="B94" s="3" t="s">
        <v>1497</v>
      </c>
      <c r="C94" s="3" t="s">
        <v>92</v>
      </c>
      <c r="D94" s="3" t="s">
        <v>1498</v>
      </c>
    </row>
    <row r="95" spans="1:4">
      <c r="A95" s="3" t="s">
        <v>1485</v>
      </c>
      <c r="B95" s="3" t="s">
        <v>1494</v>
      </c>
      <c r="C95" s="3" t="s">
        <v>92</v>
      </c>
      <c r="D95" s="3" t="s">
        <v>1495</v>
      </c>
    </row>
    <row r="96" spans="1:4" ht="30">
      <c r="A96" s="3" t="s">
        <v>1486</v>
      </c>
      <c r="B96" s="3" t="s">
        <v>1499</v>
      </c>
      <c r="C96" s="3" t="s">
        <v>92</v>
      </c>
      <c r="D96" s="3" t="s">
        <v>1500</v>
      </c>
    </row>
    <row r="97" spans="1:4" ht="45">
      <c r="A97" s="3" t="s">
        <v>1504</v>
      </c>
      <c r="B97" s="3" t="s">
        <v>1502</v>
      </c>
      <c r="C97" s="3" t="s">
        <v>92</v>
      </c>
      <c r="D97" s="3" t="s">
        <v>1503</v>
      </c>
    </row>
    <row r="98" spans="1:4" ht="30">
      <c r="A98" s="3" t="s">
        <v>1490</v>
      </c>
      <c r="B98" s="3" t="s">
        <v>1507</v>
      </c>
      <c r="C98" s="3" t="s">
        <v>92</v>
      </c>
      <c r="D98" s="3" t="s">
        <v>1508</v>
      </c>
    </row>
    <row r="99" spans="1:4" ht="150">
      <c r="A99" s="3" t="s">
        <v>1510</v>
      </c>
      <c r="B99" s="3" t="s">
        <v>1509</v>
      </c>
      <c r="C99" s="3" t="s">
        <v>92</v>
      </c>
      <c r="D99" s="3" t="s">
        <v>1514</v>
      </c>
    </row>
    <row r="100" spans="1:4" ht="45">
      <c r="A100" s="3" t="s">
        <v>5722</v>
      </c>
      <c r="B100" s="3" t="s">
        <v>1720</v>
      </c>
      <c r="C100" s="3" t="s">
        <v>92</v>
      </c>
      <c r="D100" s="3" t="s">
        <v>1721</v>
      </c>
    </row>
    <row r="101" spans="1:4">
      <c r="A101" s="3" t="s">
        <v>1723</v>
      </c>
      <c r="B101" s="3" t="s">
        <v>1725</v>
      </c>
      <c r="C101" s="3" t="s">
        <v>92</v>
      </c>
      <c r="D101" s="3" t="s">
        <v>1726</v>
      </c>
    </row>
    <row r="102" spans="1:4">
      <c r="A102" s="3" t="s">
        <v>1831</v>
      </c>
      <c r="B102" s="3" t="s">
        <v>1833</v>
      </c>
      <c r="C102" s="3" t="s">
        <v>92</v>
      </c>
      <c r="D102" s="3" t="s">
        <v>1834</v>
      </c>
    </row>
    <row r="103" spans="1:4">
      <c r="A103" s="3" t="s">
        <v>1828</v>
      </c>
      <c r="B103" t="s">
        <v>1835</v>
      </c>
      <c r="C103" s="3" t="s">
        <v>92</v>
      </c>
      <c r="D103" s="3" t="s">
        <v>1836</v>
      </c>
    </row>
    <row r="104" spans="1:4" ht="60">
      <c r="A104" s="3" t="s">
        <v>3367</v>
      </c>
      <c r="B104" s="3" t="s">
        <v>5805</v>
      </c>
      <c r="C104" s="3" t="s">
        <v>92</v>
      </c>
      <c r="D104" s="3" t="s">
        <v>1867</v>
      </c>
    </row>
    <row r="105" spans="1:4">
      <c r="A105" s="3" t="s">
        <v>1930</v>
      </c>
      <c r="B105" s="3" t="s">
        <v>1933</v>
      </c>
      <c r="C105" s="3" t="s">
        <v>92</v>
      </c>
      <c r="D105" s="3" t="s">
        <v>1932</v>
      </c>
    </row>
    <row r="106" spans="1:4">
      <c r="A106" s="3" t="s">
        <v>1934</v>
      </c>
      <c r="B106" s="3" t="s">
        <v>1936</v>
      </c>
      <c r="C106" s="3" t="s">
        <v>92</v>
      </c>
      <c r="D106" s="3" t="s">
        <v>1937</v>
      </c>
    </row>
    <row r="107" spans="1:4" ht="45">
      <c r="A107" s="3" t="s">
        <v>1943</v>
      </c>
      <c r="B107" s="3" t="s">
        <v>1942</v>
      </c>
      <c r="C107" s="3" t="s">
        <v>92</v>
      </c>
      <c r="D107" s="3" t="s">
        <v>1968</v>
      </c>
    </row>
    <row r="108" spans="1:4">
      <c r="A108" s="3" t="s">
        <v>1945</v>
      </c>
      <c r="B108" t="s">
        <v>1946</v>
      </c>
      <c r="C108" s="3" t="s">
        <v>92</v>
      </c>
      <c r="D108" s="3" t="s">
        <v>1947</v>
      </c>
    </row>
    <row r="109" spans="1:4" ht="30">
      <c r="A109" s="3" t="s">
        <v>1957</v>
      </c>
      <c r="B109" s="3" t="s">
        <v>1955</v>
      </c>
      <c r="C109" s="3" t="s">
        <v>1956</v>
      </c>
      <c r="D109" s="3" t="s">
        <v>1960</v>
      </c>
    </row>
    <row r="110" spans="1:4" ht="60">
      <c r="A110" s="3" t="s">
        <v>1961</v>
      </c>
      <c r="B110" s="3" t="s">
        <v>1964</v>
      </c>
      <c r="C110" s="3" t="s">
        <v>92</v>
      </c>
      <c r="D110" s="3" t="s">
        <v>1963</v>
      </c>
    </row>
    <row r="111" spans="1:4" ht="45">
      <c r="A111" s="3" t="s">
        <v>1971</v>
      </c>
      <c r="B111" s="3" t="s">
        <v>1972</v>
      </c>
      <c r="C111" s="3" t="s">
        <v>92</v>
      </c>
      <c r="D111" s="3" t="s">
        <v>1974</v>
      </c>
    </row>
    <row r="112" spans="1:4" ht="45">
      <c r="A112" s="3" t="s">
        <v>1991</v>
      </c>
      <c r="B112" s="3" t="s">
        <v>1944</v>
      </c>
      <c r="C112" s="3" t="s">
        <v>92</v>
      </c>
      <c r="D112" s="3" t="s">
        <v>1990</v>
      </c>
    </row>
    <row r="113" spans="1:4" ht="45">
      <c r="A113" s="3" t="s">
        <v>2011</v>
      </c>
      <c r="B113" s="3" t="s">
        <v>2008</v>
      </c>
      <c r="C113" s="3" t="s">
        <v>92</v>
      </c>
      <c r="D113" s="3" t="s">
        <v>2010</v>
      </c>
    </row>
    <row r="114" spans="1:4" ht="75">
      <c r="A114" s="3" t="s">
        <v>2048</v>
      </c>
      <c r="B114" s="3" t="s">
        <v>2047</v>
      </c>
      <c r="C114" s="3" t="s">
        <v>92</v>
      </c>
      <c r="D114" s="3" t="s">
        <v>2050</v>
      </c>
    </row>
    <row r="115" spans="1:4">
      <c r="A115" s="3" t="s">
        <v>2053</v>
      </c>
      <c r="B115" s="3" t="s">
        <v>2052</v>
      </c>
      <c r="C115" s="3" t="s">
        <v>92</v>
      </c>
      <c r="D115" s="3" t="s">
        <v>2055</v>
      </c>
    </row>
    <row r="116" spans="1:4">
      <c r="A116" s="3" t="s">
        <v>2064</v>
      </c>
      <c r="B116" s="3" t="s">
        <v>2062</v>
      </c>
      <c r="C116" s="3" t="s">
        <v>92</v>
      </c>
      <c r="D116" s="3" t="s">
        <v>2063</v>
      </c>
    </row>
    <row r="117" spans="1:4" ht="60">
      <c r="A117" s="3" t="s">
        <v>2093</v>
      </c>
      <c r="B117" s="3" t="s">
        <v>2096</v>
      </c>
      <c r="C117" s="3" t="s">
        <v>92</v>
      </c>
      <c r="D117" s="3" t="s">
        <v>2097</v>
      </c>
    </row>
    <row r="118" spans="1:4" ht="30">
      <c r="A118" s="3" t="s">
        <v>2105</v>
      </c>
      <c r="B118" s="3" t="s">
        <v>2104</v>
      </c>
      <c r="C118" s="3" t="s">
        <v>92</v>
      </c>
      <c r="D118" s="3" t="s">
        <v>2106</v>
      </c>
    </row>
    <row r="119" spans="1:4" ht="90">
      <c r="A119" s="3" t="s">
        <v>2113</v>
      </c>
      <c r="B119" s="3" t="s">
        <v>5797</v>
      </c>
      <c r="C119" s="3" t="s">
        <v>92</v>
      </c>
      <c r="D119" s="3" t="s">
        <v>2114</v>
      </c>
    </row>
    <row r="120" spans="1:4" ht="45">
      <c r="A120" s="3" t="s">
        <v>2215</v>
      </c>
      <c r="B120" s="3" t="s">
        <v>2219</v>
      </c>
      <c r="C120" s="3" t="s">
        <v>92</v>
      </c>
      <c r="D120" s="3" t="s">
        <v>2218</v>
      </c>
    </row>
    <row r="121" spans="1:4" ht="30">
      <c r="A121" s="3" t="s">
        <v>2373</v>
      </c>
      <c r="B121" s="3" t="s">
        <v>2377</v>
      </c>
      <c r="C121" s="3" t="s">
        <v>92</v>
      </c>
      <c r="D121" s="3" t="s">
        <v>2378</v>
      </c>
    </row>
    <row r="122" spans="1:4">
      <c r="A122" s="3" t="s">
        <v>2375</v>
      </c>
      <c r="B122" s="3" t="s">
        <v>2379</v>
      </c>
      <c r="C122" s="3" t="s">
        <v>92</v>
      </c>
      <c r="D122" s="3" t="s">
        <v>2380</v>
      </c>
    </row>
    <row r="123" spans="1:4">
      <c r="A123" s="3" t="s">
        <v>2388</v>
      </c>
      <c r="B123" s="3" t="s">
        <v>2389</v>
      </c>
      <c r="C123" s="3" t="s">
        <v>92</v>
      </c>
      <c r="D123" s="3" t="s">
        <v>2390</v>
      </c>
    </row>
    <row r="124" spans="1:4">
      <c r="A124" s="3" t="s">
        <v>2391</v>
      </c>
      <c r="B124" s="3" t="s">
        <v>2393</v>
      </c>
      <c r="C124" s="3" t="s">
        <v>92</v>
      </c>
      <c r="D124" s="3" t="s">
        <v>2392</v>
      </c>
    </row>
    <row r="125" spans="1:4">
      <c r="A125" s="3" t="s">
        <v>2403</v>
      </c>
      <c r="B125" s="3" t="s">
        <v>2402</v>
      </c>
      <c r="C125" s="3" t="s">
        <v>92</v>
      </c>
      <c r="D125" s="3" t="s">
        <v>2404</v>
      </c>
    </row>
    <row r="126" spans="1:4">
      <c r="A126" s="3" t="s">
        <v>2398</v>
      </c>
      <c r="B126" s="3" t="s">
        <v>2405</v>
      </c>
      <c r="C126" s="3" t="s">
        <v>92</v>
      </c>
      <c r="D126" s="3" t="s">
        <v>2406</v>
      </c>
    </row>
    <row r="127" spans="1:4" ht="45">
      <c r="A127" s="3" t="s">
        <v>2400</v>
      </c>
      <c r="B127" s="3" t="s">
        <v>2407</v>
      </c>
      <c r="C127" s="3" t="s">
        <v>92</v>
      </c>
      <c r="D127" s="3" t="s">
        <v>2408</v>
      </c>
    </row>
    <row r="128" spans="1:4">
      <c r="A128" s="3" t="s">
        <v>2370</v>
      </c>
      <c r="B128" s="3" t="s">
        <v>2412</v>
      </c>
      <c r="C128" s="3" t="s">
        <v>92</v>
      </c>
      <c r="D128" s="3" t="s">
        <v>2409</v>
      </c>
    </row>
    <row r="129" spans="1:4" ht="45">
      <c r="A129" s="3" t="s">
        <v>2579</v>
      </c>
      <c r="B129" s="3" t="s">
        <v>5796</v>
      </c>
      <c r="C129" s="3" t="s">
        <v>92</v>
      </c>
      <c r="D129" s="3" t="s">
        <v>2583</v>
      </c>
    </row>
    <row r="130" spans="1:4" ht="45">
      <c r="A130" s="3" t="s">
        <v>2584</v>
      </c>
      <c r="B130" s="3" t="s">
        <v>2585</v>
      </c>
      <c r="C130" s="3" t="s">
        <v>92</v>
      </c>
      <c r="D130" s="3" t="s">
        <v>2586</v>
      </c>
    </row>
    <row r="131" spans="1:4" ht="45">
      <c r="A131" s="3" t="s">
        <v>2664</v>
      </c>
      <c r="B131" s="3" t="s">
        <v>2663</v>
      </c>
      <c r="C131" s="3" t="s">
        <v>92</v>
      </c>
      <c r="D131" s="3" t="s">
        <v>2665</v>
      </c>
    </row>
    <row r="132" spans="1:4" ht="60">
      <c r="A132" s="3" t="s">
        <v>2720</v>
      </c>
      <c r="B132" s="3" t="s">
        <v>5798</v>
      </c>
      <c r="C132" s="3" t="s">
        <v>92</v>
      </c>
      <c r="D132" s="3" t="s">
        <v>2724</v>
      </c>
    </row>
    <row r="133" spans="1:4" ht="30">
      <c r="A133" s="3" t="s">
        <v>2725</v>
      </c>
      <c r="B133" s="3" t="s">
        <v>5799</v>
      </c>
      <c r="C133" s="3" t="s">
        <v>92</v>
      </c>
      <c r="D133" s="3" t="s">
        <v>2728</v>
      </c>
    </row>
    <row r="134" spans="1:4" ht="75">
      <c r="A134" s="3" t="s">
        <v>5166</v>
      </c>
      <c r="B134" s="3" t="s">
        <v>5800</v>
      </c>
      <c r="C134" s="3" t="s">
        <v>92</v>
      </c>
      <c r="D134" s="3" t="s">
        <v>2732</v>
      </c>
    </row>
    <row r="135" spans="1:4" ht="45">
      <c r="A135" s="3" t="s">
        <v>5007</v>
      </c>
      <c r="B135" s="3" t="s">
        <v>5801</v>
      </c>
      <c r="C135" s="3" t="s">
        <v>92</v>
      </c>
      <c r="D135" s="3" t="s">
        <v>3172</v>
      </c>
    </row>
    <row r="136" spans="1:4" ht="60">
      <c r="A136" s="3" t="s">
        <v>3178</v>
      </c>
      <c r="B136" s="3" t="s">
        <v>3180</v>
      </c>
      <c r="C136" s="3" t="s">
        <v>92</v>
      </c>
      <c r="D136" s="3" t="s">
        <v>3181</v>
      </c>
    </row>
    <row r="137" spans="1:4" ht="75">
      <c r="A137" s="3" t="s">
        <v>3208</v>
      </c>
      <c r="B137" s="3" t="s">
        <v>5802</v>
      </c>
      <c r="C137" s="3" t="s">
        <v>92</v>
      </c>
      <c r="D137" s="3" t="s">
        <v>3209</v>
      </c>
    </row>
    <row r="138" spans="1:4" ht="60">
      <c r="A138" s="3" t="s">
        <v>3367</v>
      </c>
      <c r="B138" s="3" t="s">
        <v>5805</v>
      </c>
      <c r="C138" s="3" t="s">
        <v>92</v>
      </c>
      <c r="D138" s="3" t="s">
        <v>3369</v>
      </c>
    </row>
    <row r="139" spans="1:4" ht="60">
      <c r="A139" s="3" t="s">
        <v>5807</v>
      </c>
      <c r="B139" s="3" t="s">
        <v>5806</v>
      </c>
      <c r="C139" s="3" t="s">
        <v>92</v>
      </c>
      <c r="D139" s="3" t="s">
        <v>3420</v>
      </c>
    </row>
    <row r="140" spans="1:4" ht="60">
      <c r="A140" s="3" t="s">
        <v>3431</v>
      </c>
      <c r="B140" s="3" t="s">
        <v>5809</v>
      </c>
      <c r="C140" s="3" t="s">
        <v>92</v>
      </c>
      <c r="D140" s="3" t="s">
        <v>3432</v>
      </c>
    </row>
    <row r="141" spans="1:4">
      <c r="A141" s="3" t="s">
        <v>3445</v>
      </c>
      <c r="B141" s="3" t="s">
        <v>3441</v>
      </c>
      <c r="C141" s="3" t="s">
        <v>92</v>
      </c>
      <c r="D141" s="3" t="s">
        <v>3442</v>
      </c>
    </row>
    <row r="142" spans="1:4" ht="45">
      <c r="A142" s="3" t="s">
        <v>3456</v>
      </c>
      <c r="B142" s="3" t="s">
        <v>3455</v>
      </c>
      <c r="C142" s="3" t="s">
        <v>92</v>
      </c>
      <c r="D142" s="3" t="s">
        <v>3457</v>
      </c>
    </row>
    <row r="143" spans="1:4" ht="60">
      <c r="A143" s="3" t="s">
        <v>5812</v>
      </c>
      <c r="B143" s="3" t="s">
        <v>5811</v>
      </c>
      <c r="C143" s="3" t="s">
        <v>92</v>
      </c>
      <c r="D143" s="3" t="s">
        <v>3556</v>
      </c>
    </row>
    <row r="144" spans="1:4" ht="45">
      <c r="A144" s="3" t="s">
        <v>3612</v>
      </c>
      <c r="B144" s="3" t="s">
        <v>3610</v>
      </c>
      <c r="C144" s="3" t="s">
        <v>92</v>
      </c>
      <c r="D144" s="3" t="s">
        <v>3611</v>
      </c>
    </row>
    <row r="145" spans="1:4" ht="75">
      <c r="A145" s="3" t="s">
        <v>5819</v>
      </c>
      <c r="B145" s="3" t="s">
        <v>5818</v>
      </c>
      <c r="C145" s="3" t="s">
        <v>92</v>
      </c>
      <c r="D145" s="3" t="s">
        <v>3623</v>
      </c>
    </row>
    <row r="146" spans="1:4" ht="45">
      <c r="A146" s="3" t="s">
        <v>3798</v>
      </c>
      <c r="B146" s="3" t="s">
        <v>7730</v>
      </c>
      <c r="C146" s="3" t="s">
        <v>92</v>
      </c>
      <c r="D146" s="3" t="s">
        <v>3800</v>
      </c>
    </row>
    <row r="147" spans="1:4" ht="75">
      <c r="A147" s="3" t="s">
        <v>5691</v>
      </c>
      <c r="B147" s="3" t="s">
        <v>5829</v>
      </c>
      <c r="C147" s="3" t="s">
        <v>92</v>
      </c>
      <c r="D147" s="3" t="s">
        <v>4088</v>
      </c>
    </row>
    <row r="148" spans="1:4" ht="45">
      <c r="A148" s="3" t="s">
        <v>4085</v>
      </c>
      <c r="B148" s="3" t="s">
        <v>5830</v>
      </c>
      <c r="C148" s="3" t="s">
        <v>92</v>
      </c>
      <c r="D148" s="3" t="s">
        <v>4087</v>
      </c>
    </row>
    <row r="149" spans="1:4" ht="60">
      <c r="A149" s="3" t="s">
        <v>4102</v>
      </c>
      <c r="B149" s="3" t="s">
        <v>4107</v>
      </c>
      <c r="C149" s="3" t="s">
        <v>92</v>
      </c>
      <c r="D149" s="3" t="s">
        <v>4105</v>
      </c>
    </row>
    <row r="150" spans="1:4" ht="45">
      <c r="A150" s="3" t="s">
        <v>5832</v>
      </c>
      <c r="B150" s="3" t="s">
        <v>5831</v>
      </c>
      <c r="C150" s="3" t="s">
        <v>92</v>
      </c>
      <c r="D150" s="3" t="s">
        <v>4163</v>
      </c>
    </row>
    <row r="151" spans="1:4" ht="75">
      <c r="A151" s="3" t="s">
        <v>5839</v>
      </c>
      <c r="B151" s="3" t="s">
        <v>5838</v>
      </c>
      <c r="C151" s="3" t="s">
        <v>92</v>
      </c>
      <c r="D151" s="3" t="s">
        <v>4187</v>
      </c>
    </row>
    <row r="152" spans="1:4" ht="60">
      <c r="A152" s="3" t="s">
        <v>4193</v>
      </c>
      <c r="B152" s="3" t="s">
        <v>5843</v>
      </c>
      <c r="C152" s="3" t="s">
        <v>92</v>
      </c>
      <c r="D152" s="3" t="s">
        <v>4197</v>
      </c>
    </row>
    <row r="153" spans="1:4" ht="60">
      <c r="A153" s="3" t="s">
        <v>4322</v>
      </c>
      <c r="B153" s="3" t="s">
        <v>5844</v>
      </c>
      <c r="C153" s="3" t="s">
        <v>92</v>
      </c>
      <c r="D153" s="3" t="s">
        <v>4323</v>
      </c>
    </row>
    <row r="154" spans="1:4" ht="105">
      <c r="A154" s="3" t="s">
        <v>4364</v>
      </c>
      <c r="B154" s="3" t="s">
        <v>5847</v>
      </c>
      <c r="C154" s="3" t="s">
        <v>92</v>
      </c>
      <c r="D154" s="3" t="s">
        <v>4367</v>
      </c>
    </row>
    <row r="155" spans="1:4" ht="75">
      <c r="A155" s="3" t="s">
        <v>4424</v>
      </c>
      <c r="B155" s="3" t="s">
        <v>5848</v>
      </c>
      <c r="C155" s="3" t="s">
        <v>92</v>
      </c>
      <c r="D155" s="3" t="s">
        <v>4428</v>
      </c>
    </row>
    <row r="156" spans="1:4" ht="60">
      <c r="A156" s="3" t="s">
        <v>4430</v>
      </c>
      <c r="B156" s="3" t="s">
        <v>5849</v>
      </c>
      <c r="C156" s="3" t="s">
        <v>92</v>
      </c>
      <c r="D156" s="3" t="s">
        <v>4429</v>
      </c>
    </row>
    <row r="157" spans="1:4" ht="45">
      <c r="A157" s="3" t="s">
        <v>4434</v>
      </c>
      <c r="B157" s="3" t="s">
        <v>4438</v>
      </c>
      <c r="C157" s="3" t="s">
        <v>92</v>
      </c>
      <c r="D157" s="3" t="s">
        <v>4436</v>
      </c>
    </row>
    <row r="158" spans="1:4" ht="60">
      <c r="A158" s="3" t="s">
        <v>4439</v>
      </c>
      <c r="B158" s="3" t="s">
        <v>5850</v>
      </c>
      <c r="C158" s="3" t="s">
        <v>92</v>
      </c>
      <c r="D158" s="3" t="s">
        <v>4443</v>
      </c>
    </row>
    <row r="159" spans="1:4" ht="30">
      <c r="A159" s="3" t="s">
        <v>4451</v>
      </c>
      <c r="B159" s="3" t="s">
        <v>4450</v>
      </c>
      <c r="C159" s="3" t="s">
        <v>92</v>
      </c>
      <c r="D159" s="3" t="s">
        <v>4452</v>
      </c>
    </row>
    <row r="160" spans="1:4" ht="45">
      <c r="A160" s="3" t="s">
        <v>4471</v>
      </c>
      <c r="B160" s="3" t="s">
        <v>4474</v>
      </c>
      <c r="C160" s="3" t="s">
        <v>92</v>
      </c>
      <c r="D160" s="3" t="s">
        <v>4472</v>
      </c>
    </row>
    <row r="161" spans="1:4" ht="60">
      <c r="A161" s="3" t="s">
        <v>4476</v>
      </c>
      <c r="B161" s="3" t="s">
        <v>5851</v>
      </c>
      <c r="C161" s="3" t="s">
        <v>92</v>
      </c>
      <c r="D161" s="3" t="s">
        <v>4475</v>
      </c>
    </row>
    <row r="162" spans="1:4" ht="30">
      <c r="A162" s="3" t="s">
        <v>4483</v>
      </c>
      <c r="B162" s="3" t="s">
        <v>4481</v>
      </c>
      <c r="C162" s="3" t="s">
        <v>92</v>
      </c>
      <c r="D162" s="3" t="s">
        <v>4482</v>
      </c>
    </row>
    <row r="163" spans="1:4" ht="45">
      <c r="A163" s="3" t="s">
        <v>4570</v>
      </c>
      <c r="B163" s="3" t="s">
        <v>4573</v>
      </c>
      <c r="C163" s="3" t="s">
        <v>92</v>
      </c>
      <c r="D163" s="3" t="s">
        <v>4575</v>
      </c>
    </row>
    <row r="164" spans="1:4" ht="45">
      <c r="A164" s="3" t="s">
        <v>4751</v>
      </c>
      <c r="B164" s="3" t="s">
        <v>4729</v>
      </c>
      <c r="C164" s="3" t="s">
        <v>92</v>
      </c>
      <c r="D164" s="3" t="s">
        <v>4731</v>
      </c>
    </row>
    <row r="165" spans="1:4" ht="75">
      <c r="A165" s="3" t="s">
        <v>4819</v>
      </c>
      <c r="B165" s="3" t="s">
        <v>5852</v>
      </c>
      <c r="C165" s="3" t="s">
        <v>92</v>
      </c>
      <c r="D165" s="3" t="s">
        <v>4823</v>
      </c>
    </row>
    <row r="166" spans="1:4" ht="60">
      <c r="A166" s="3" t="s">
        <v>4840</v>
      </c>
      <c r="B166" s="3" t="s">
        <v>5853</v>
      </c>
      <c r="C166" s="3" t="s">
        <v>92</v>
      </c>
      <c r="D166" s="3" t="s">
        <v>4844</v>
      </c>
    </row>
    <row r="167" spans="1:4" ht="60">
      <c r="A167" s="3" t="s">
        <v>4872</v>
      </c>
      <c r="B167" s="3" t="s">
        <v>4877</v>
      </c>
      <c r="C167" s="3" t="s">
        <v>92</v>
      </c>
      <c r="D167" s="3" t="s">
        <v>4876</v>
      </c>
    </row>
    <row r="168" spans="1:4" ht="90">
      <c r="A168" s="3" t="s">
        <v>4882</v>
      </c>
      <c r="B168" s="3" t="s">
        <v>5854</v>
      </c>
      <c r="C168" s="3" t="s">
        <v>92</v>
      </c>
      <c r="D168" s="3" t="s">
        <v>4886</v>
      </c>
    </row>
    <row r="169" spans="1:4" ht="45">
      <c r="A169" s="3" t="s">
        <v>7832</v>
      </c>
      <c r="B169" s="3" t="s">
        <v>7833</v>
      </c>
      <c r="C169" s="3" t="s">
        <v>92</v>
      </c>
      <c r="D169" s="3" t="s">
        <v>4991</v>
      </c>
    </row>
    <row r="170" spans="1:4" ht="45">
      <c r="A170" s="3" t="s">
        <v>4992</v>
      </c>
      <c r="B170" s="3" t="s">
        <v>5855</v>
      </c>
      <c r="C170" s="3" t="s">
        <v>92</v>
      </c>
      <c r="D170" s="3" t="s">
        <v>4995</v>
      </c>
    </row>
    <row r="171" spans="1:4" ht="60">
      <c r="A171" s="3" t="s">
        <v>4996</v>
      </c>
      <c r="B171" s="3" t="s">
        <v>5856</v>
      </c>
      <c r="C171" s="3" t="s">
        <v>92</v>
      </c>
      <c r="D171" s="3" t="s">
        <v>4999</v>
      </c>
    </row>
    <row r="172" spans="1:4" ht="45">
      <c r="A172" s="3" t="s">
        <v>5175</v>
      </c>
      <c r="B172" s="3" t="s">
        <v>5857</v>
      </c>
      <c r="C172" s="3" t="s">
        <v>92</v>
      </c>
      <c r="D172" s="3" t="s">
        <v>6278</v>
      </c>
    </row>
    <row r="173" spans="1:4" ht="45">
      <c r="A173" s="3" t="s">
        <v>5287</v>
      </c>
      <c r="B173" s="3" t="s">
        <v>5858</v>
      </c>
      <c r="C173" s="3" t="s">
        <v>92</v>
      </c>
      <c r="D173" s="3" t="s">
        <v>5295</v>
      </c>
    </row>
    <row r="174" spans="1:4" ht="60">
      <c r="A174" s="3" t="s">
        <v>5291</v>
      </c>
      <c r="B174" s="3" t="s">
        <v>5859</v>
      </c>
      <c r="C174" s="3" t="s">
        <v>92</v>
      </c>
      <c r="D174" s="3" t="s">
        <v>5295</v>
      </c>
    </row>
    <row r="175" spans="1:4">
      <c r="A175" s="3" t="s">
        <v>5693</v>
      </c>
      <c r="B175" s="3" t="s">
        <v>5692</v>
      </c>
      <c r="C175" s="3" t="s">
        <v>92</v>
      </c>
      <c r="D175" s="3" t="s">
        <v>5694</v>
      </c>
    </row>
    <row r="176" spans="1:4">
      <c r="A176" s="3" t="s">
        <v>5700</v>
      </c>
      <c r="B176" s="3" t="s">
        <v>5698</v>
      </c>
      <c r="C176" s="3" t="s">
        <v>92</v>
      </c>
      <c r="D176" s="3" t="s">
        <v>5699</v>
      </c>
    </row>
    <row r="177" spans="1:4">
      <c r="A177" s="3" t="s">
        <v>5704</v>
      </c>
      <c r="B177" s="3" t="s">
        <v>5705</v>
      </c>
      <c r="C177" s="3" t="s">
        <v>92</v>
      </c>
      <c r="D177" s="3" t="s">
        <v>5706</v>
      </c>
    </row>
    <row r="178" spans="1:4" ht="30">
      <c r="A178" s="3" t="s">
        <v>5728</v>
      </c>
      <c r="B178" s="3" t="s">
        <v>5723</v>
      </c>
      <c r="C178" s="3" t="s">
        <v>92</v>
      </c>
      <c r="D178" s="7" t="s">
        <v>5725</v>
      </c>
    </row>
    <row r="179" spans="1:4" ht="30">
      <c r="A179" s="3" t="s">
        <v>5815</v>
      </c>
      <c r="B179" s="3" t="s">
        <v>7830</v>
      </c>
      <c r="C179" s="3" t="s">
        <v>92</v>
      </c>
      <c r="D179" s="3" t="s">
        <v>5817</v>
      </c>
    </row>
    <row r="180" spans="1:4" ht="45">
      <c r="A180" s="3" t="s">
        <v>5868</v>
      </c>
      <c r="B180" s="3" t="s">
        <v>5867</v>
      </c>
      <c r="C180" s="3" t="s">
        <v>92</v>
      </c>
      <c r="D180" s="3" t="s">
        <v>5869</v>
      </c>
    </row>
    <row r="181" spans="1:4" ht="45">
      <c r="A181" s="3" t="s">
        <v>5871</v>
      </c>
      <c r="B181" s="3" t="s">
        <v>5872</v>
      </c>
      <c r="C181" s="3" t="s">
        <v>92</v>
      </c>
      <c r="D181" s="3" t="s">
        <v>5873</v>
      </c>
    </row>
    <row r="182" spans="1:4" ht="60">
      <c r="A182" s="3" t="s">
        <v>5875</v>
      </c>
      <c r="B182" s="3" t="s">
        <v>5864</v>
      </c>
      <c r="C182" s="3" t="s">
        <v>5865</v>
      </c>
      <c r="D182" s="3" t="s">
        <v>5875</v>
      </c>
    </row>
    <row r="183" spans="1:4" ht="30">
      <c r="A183" s="3" t="s">
        <v>5900</v>
      </c>
      <c r="B183" s="3" t="s">
        <v>5898</v>
      </c>
      <c r="C183" s="3" t="s">
        <v>92</v>
      </c>
      <c r="D183" s="3" t="s">
        <v>5902</v>
      </c>
    </row>
    <row r="184" spans="1:4">
      <c r="A184" s="3" t="s">
        <v>5954</v>
      </c>
      <c r="B184" s="3" t="s">
        <v>5956</v>
      </c>
      <c r="C184" s="3" t="s">
        <v>92</v>
      </c>
      <c r="D184" s="3" t="s">
        <v>5957</v>
      </c>
    </row>
    <row r="185" spans="1:4" ht="45">
      <c r="A185" s="3" t="s">
        <v>5950</v>
      </c>
      <c r="B185" s="3" t="s">
        <v>5959</v>
      </c>
      <c r="C185" s="3" t="s">
        <v>92</v>
      </c>
      <c r="D185" s="3" t="s">
        <v>5960</v>
      </c>
    </row>
    <row r="186" spans="1:4" ht="75">
      <c r="A186" s="3" t="s">
        <v>6018</v>
      </c>
      <c r="B186" s="3" t="s">
        <v>7839</v>
      </c>
      <c r="C186" s="3" t="s">
        <v>92</v>
      </c>
      <c r="D186" s="3" t="s">
        <v>6020</v>
      </c>
    </row>
    <row r="187" spans="1:4" ht="45">
      <c r="A187" s="3" t="s">
        <v>6068</v>
      </c>
      <c r="B187" s="3" t="s">
        <v>6069</v>
      </c>
      <c r="C187" s="3" t="s">
        <v>92</v>
      </c>
      <c r="D187" s="3" t="s">
        <v>6070</v>
      </c>
    </row>
    <row r="188" spans="1:4" ht="135">
      <c r="A188" s="3" t="s">
        <v>6273</v>
      </c>
      <c r="B188" s="3" t="s">
        <v>6274</v>
      </c>
      <c r="C188" s="3" t="s">
        <v>92</v>
      </c>
      <c r="D188" s="3" t="s">
        <v>6276</v>
      </c>
    </row>
    <row r="189" spans="1:4" ht="45">
      <c r="A189" s="3" t="s">
        <v>6282</v>
      </c>
      <c r="B189" s="3" t="s">
        <v>6283</v>
      </c>
      <c r="C189" s="3" t="s">
        <v>92</v>
      </c>
      <c r="D189" s="3" t="s">
        <v>6284</v>
      </c>
    </row>
    <row r="190" spans="1:4" ht="45">
      <c r="A190" s="3" t="s">
        <v>6349</v>
      </c>
      <c r="B190" s="3" t="s">
        <v>6348</v>
      </c>
      <c r="C190" s="3" t="s">
        <v>92</v>
      </c>
      <c r="D190" s="3" t="s">
        <v>6350</v>
      </c>
    </row>
    <row r="191" spans="1:4" ht="90">
      <c r="A191" s="3" t="s">
        <v>6405</v>
      </c>
      <c r="B191" s="3" t="s">
        <v>6404</v>
      </c>
      <c r="C191" s="3" t="s">
        <v>92</v>
      </c>
      <c r="D191" s="3" t="s">
        <v>6406</v>
      </c>
    </row>
    <row r="192" spans="1:4" ht="30">
      <c r="A192" s="3" t="s">
        <v>6435</v>
      </c>
      <c r="B192" s="3" t="s">
        <v>6436</v>
      </c>
      <c r="C192" s="3" t="s">
        <v>92</v>
      </c>
      <c r="D192" s="3" t="s">
        <v>6837</v>
      </c>
    </row>
    <row r="193" spans="1:4" ht="45">
      <c r="A193" s="3" t="s">
        <v>6439</v>
      </c>
      <c r="B193" s="3" t="s">
        <v>6440</v>
      </c>
      <c r="C193" s="3" t="s">
        <v>1956</v>
      </c>
      <c r="D193" s="3" t="s">
        <v>6442</v>
      </c>
    </row>
    <row r="194" spans="1:4" ht="135">
      <c r="A194" s="3" t="s">
        <v>6458</v>
      </c>
      <c r="B194" s="3" t="s">
        <v>6461</v>
      </c>
      <c r="C194" s="3" t="s">
        <v>92</v>
      </c>
      <c r="D194" s="3" t="s">
        <v>6460</v>
      </c>
    </row>
    <row r="195" spans="1:4" ht="45">
      <c r="A195" s="3" t="s">
        <v>6557</v>
      </c>
      <c r="B195" s="3" t="s">
        <v>6556</v>
      </c>
      <c r="C195" s="3" t="s">
        <v>92</v>
      </c>
      <c r="D195" s="3" t="s">
        <v>6558</v>
      </c>
    </row>
    <row r="196" spans="1:4" ht="60">
      <c r="A196" s="3" t="s">
        <v>6584</v>
      </c>
      <c r="B196" s="3" t="s">
        <v>6582</v>
      </c>
      <c r="C196" s="3" t="s">
        <v>92</v>
      </c>
      <c r="D196" s="3" t="s">
        <v>6583</v>
      </c>
    </row>
    <row r="197" spans="1:4" ht="105">
      <c r="A197" s="3" t="s">
        <v>6581</v>
      </c>
      <c r="B197" s="3" t="s">
        <v>6579</v>
      </c>
      <c r="C197" s="3" t="s">
        <v>92</v>
      </c>
      <c r="D197" s="3" t="s">
        <v>6580</v>
      </c>
    </row>
    <row r="198" spans="1:4" ht="30">
      <c r="A198" s="3" t="s">
        <v>6608</v>
      </c>
      <c r="B198" s="3" t="s">
        <v>6607</v>
      </c>
      <c r="C198" s="3" t="s">
        <v>92</v>
      </c>
      <c r="D198" s="3" t="s">
        <v>6608</v>
      </c>
    </row>
    <row r="199" spans="1:4" ht="105">
      <c r="A199" s="3" t="s">
        <v>6927</v>
      </c>
      <c r="B199" s="3" t="s">
        <v>6925</v>
      </c>
      <c r="C199" s="3" t="s">
        <v>92</v>
      </c>
      <c r="D199" s="3" t="s">
        <v>6926</v>
      </c>
    </row>
    <row r="200" spans="1:4" ht="45">
      <c r="A200" s="3" t="s">
        <v>6936</v>
      </c>
      <c r="B200" s="3" t="s">
        <v>6935</v>
      </c>
      <c r="C200" s="3" t="s">
        <v>92</v>
      </c>
      <c r="D200" s="3" t="s">
        <v>6937</v>
      </c>
    </row>
    <row r="201" spans="1:4" ht="60">
      <c r="A201" s="3" t="s">
        <v>7023</v>
      </c>
      <c r="B201" s="3" t="s">
        <v>7726</v>
      </c>
      <c r="C201" s="3" t="s">
        <v>92</v>
      </c>
      <c r="D201" s="3" t="s">
        <v>7025</v>
      </c>
    </row>
    <row r="202" spans="1:4" ht="45">
      <c r="A202" s="3" t="s">
        <v>7027</v>
      </c>
      <c r="B202" s="3" t="s">
        <v>7026</v>
      </c>
      <c r="C202" s="3" t="s">
        <v>92</v>
      </c>
      <c r="D202" s="3" t="s">
        <v>7028</v>
      </c>
    </row>
    <row r="203" spans="1:4" ht="60">
      <c r="A203" s="3" t="s">
        <v>7667</v>
      </c>
      <c r="B203" s="3" t="s">
        <v>7670</v>
      </c>
      <c r="C203" s="3" t="s">
        <v>92</v>
      </c>
      <c r="D203" s="3" t="s">
        <v>7668</v>
      </c>
    </row>
    <row r="204" spans="1:4" ht="45">
      <c r="A204" s="3" t="s">
        <v>7760</v>
      </c>
      <c r="B204" s="3" t="s">
        <v>7759</v>
      </c>
      <c r="C204" s="3" t="s">
        <v>92</v>
      </c>
      <c r="D204" s="3" t="s">
        <v>7763</v>
      </c>
    </row>
    <row r="205" spans="1:4" ht="60">
      <c r="A205" s="3" t="s">
        <v>7819</v>
      </c>
      <c r="B205" s="3" t="s">
        <v>7822</v>
      </c>
      <c r="C205" s="3" t="s">
        <v>92</v>
      </c>
      <c r="D205" s="3" t="s">
        <v>7821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topLeftCell="A58" workbookViewId="0">
      <selection activeCell="C63" sqref="C63"/>
    </sheetView>
  </sheetViews>
  <sheetFormatPr baseColWidth="10" defaultRowHeight="15" x14ac:dyDescent="0"/>
  <cols>
    <col min="1" max="1" width="19.5" style="7" customWidth="1"/>
    <col min="2" max="2" width="7.33203125" style="8" bestFit="1" customWidth="1"/>
    <col min="3" max="3" width="80" style="7" customWidth="1"/>
  </cols>
  <sheetData>
    <row r="1" spans="1:3">
      <c r="A1" s="7" t="s">
        <v>3793</v>
      </c>
      <c r="B1" s="8" t="s">
        <v>3794</v>
      </c>
      <c r="C1" s="7" t="s">
        <v>3795</v>
      </c>
    </row>
    <row r="2" spans="1:3" ht="30">
      <c r="A2" s="7" t="s">
        <v>3796</v>
      </c>
      <c r="B2" s="8">
        <v>35</v>
      </c>
      <c r="C2" s="7" t="s">
        <v>3797</v>
      </c>
    </row>
    <row r="3" spans="1:3" ht="45">
      <c r="A3" s="7" t="s">
        <v>4062</v>
      </c>
      <c r="B3" s="8">
        <v>36</v>
      </c>
      <c r="C3" s="7" t="s">
        <v>4063</v>
      </c>
    </row>
    <row r="4" spans="1:3" ht="45">
      <c r="A4" s="7" t="s">
        <v>4100</v>
      </c>
      <c r="B4" s="8">
        <v>37</v>
      </c>
      <c r="C4" s="7" t="s">
        <v>4101</v>
      </c>
    </row>
    <row r="5" spans="1:3" ht="45">
      <c r="A5" s="7" t="s">
        <v>4161</v>
      </c>
      <c r="B5" s="8">
        <v>38</v>
      </c>
      <c r="C5" s="7" t="s">
        <v>4162</v>
      </c>
    </row>
    <row r="6" spans="1:3" ht="30">
      <c r="A6" s="7" t="s">
        <v>4161</v>
      </c>
      <c r="B6" s="8">
        <v>39</v>
      </c>
      <c r="C6" s="7" t="s">
        <v>4185</v>
      </c>
    </row>
    <row r="7" spans="1:3" ht="45">
      <c r="A7" s="7" t="s">
        <v>4320</v>
      </c>
      <c r="B7" s="8">
        <v>40</v>
      </c>
      <c r="C7" s="7" t="s">
        <v>4321</v>
      </c>
    </row>
    <row r="8" spans="1:3">
      <c r="A8" s="7" t="s">
        <v>4420</v>
      </c>
      <c r="B8" s="8">
        <v>41</v>
      </c>
      <c r="C8" s="7" t="s">
        <v>4421</v>
      </c>
    </row>
    <row r="9" spans="1:3" ht="45">
      <c r="A9" s="7" t="s">
        <v>4594</v>
      </c>
      <c r="B9" s="8">
        <v>43</v>
      </c>
      <c r="C9" s="7" t="s">
        <v>4595</v>
      </c>
    </row>
    <row r="10" spans="1:3" ht="45">
      <c r="A10" s="7" t="s">
        <v>4817</v>
      </c>
      <c r="B10" s="8">
        <v>44</v>
      </c>
      <c r="C10" s="7" t="s">
        <v>4818</v>
      </c>
    </row>
    <row r="11" spans="1:3" ht="30">
      <c r="A11" s="7" t="s">
        <v>4878</v>
      </c>
      <c r="B11" s="8">
        <v>45</v>
      </c>
      <c r="C11" s="7" t="s">
        <v>4879</v>
      </c>
    </row>
    <row r="12" spans="1:3" ht="30">
      <c r="A12" s="7" t="s">
        <v>5004</v>
      </c>
      <c r="B12" s="8">
        <v>46</v>
      </c>
      <c r="C12" s="7" t="s">
        <v>5003</v>
      </c>
    </row>
    <row r="13" spans="1:3" ht="45">
      <c r="A13" s="7" t="s">
        <v>5162</v>
      </c>
      <c r="B13" s="8">
        <v>47</v>
      </c>
      <c r="C13" s="7" t="s">
        <v>5163</v>
      </c>
    </row>
    <row r="14" spans="1:3" ht="30">
      <c r="A14" s="7" t="s">
        <v>5265</v>
      </c>
      <c r="B14" s="8">
        <v>48</v>
      </c>
      <c r="C14" s="7" t="s">
        <v>5266</v>
      </c>
    </row>
    <row r="15" spans="1:3">
      <c r="A15" s="7" t="s">
        <v>5284</v>
      </c>
      <c r="B15" s="8">
        <v>49</v>
      </c>
      <c r="C15" s="7" t="s">
        <v>5285</v>
      </c>
    </row>
    <row r="16" spans="1:3" ht="30">
      <c r="A16" s="7" t="s">
        <v>5505</v>
      </c>
      <c r="B16" s="8">
        <v>51</v>
      </c>
      <c r="C16" s="7" t="s">
        <v>5504</v>
      </c>
    </row>
    <row r="17" spans="1:3" ht="45">
      <c r="A17" s="7" t="s">
        <v>5507</v>
      </c>
      <c r="B17" s="8">
        <v>52</v>
      </c>
      <c r="C17" s="7" t="s">
        <v>5508</v>
      </c>
    </row>
    <row r="18" spans="1:3" ht="30">
      <c r="A18" s="7" t="s">
        <v>5507</v>
      </c>
      <c r="B18" s="8">
        <v>53</v>
      </c>
      <c r="C18" s="7" t="s">
        <v>5511</v>
      </c>
    </row>
    <row r="19" spans="1:3" ht="30">
      <c r="A19" s="7" t="s">
        <v>5515</v>
      </c>
      <c r="B19" s="8">
        <v>54</v>
      </c>
      <c r="C19" s="7" t="s">
        <v>5516</v>
      </c>
    </row>
    <row r="20" spans="1:3" ht="45">
      <c r="A20" s="7" t="s">
        <v>5515</v>
      </c>
      <c r="B20" s="8">
        <v>55</v>
      </c>
      <c r="C20" s="7" t="s">
        <v>5517</v>
      </c>
    </row>
    <row r="21" spans="1:3" ht="45">
      <c r="A21" s="7" t="s">
        <v>5521</v>
      </c>
      <c r="B21" s="8">
        <v>56</v>
      </c>
      <c r="C21" s="7" t="s">
        <v>5520</v>
      </c>
    </row>
    <row r="22" spans="1:3">
      <c r="A22" s="7" t="s">
        <v>5530</v>
      </c>
      <c r="B22" s="8">
        <v>57</v>
      </c>
      <c r="C22" s="7" t="s">
        <v>5531</v>
      </c>
    </row>
    <row r="23" spans="1:3" ht="30">
      <c r="A23" s="7" t="s">
        <v>5597</v>
      </c>
      <c r="B23" s="8">
        <v>58</v>
      </c>
      <c r="C23" s="7" t="s">
        <v>5598</v>
      </c>
    </row>
    <row r="24" spans="1:3" ht="30">
      <c r="A24" s="7" t="s">
        <v>5670</v>
      </c>
      <c r="B24" s="8">
        <v>59</v>
      </c>
      <c r="C24" s="7" t="s">
        <v>5671</v>
      </c>
    </row>
    <row r="25" spans="1:3" ht="30">
      <c r="A25" s="7" t="s">
        <v>5670</v>
      </c>
      <c r="B25" s="8">
        <v>60</v>
      </c>
      <c r="C25" s="7" t="s">
        <v>5683</v>
      </c>
    </row>
    <row r="26" spans="1:3" ht="45">
      <c r="A26" s="7" t="s">
        <v>5766</v>
      </c>
      <c r="B26" s="8">
        <v>61</v>
      </c>
      <c r="C26" s="7" t="s">
        <v>5767</v>
      </c>
    </row>
    <row r="27" spans="1:3" ht="30">
      <c r="A27" s="7" t="s">
        <v>5860</v>
      </c>
      <c r="B27" s="8">
        <v>62</v>
      </c>
      <c r="C27" s="7" t="s">
        <v>5861</v>
      </c>
    </row>
    <row r="28" spans="1:3" ht="30">
      <c r="A28" s="7" t="s">
        <v>5876</v>
      </c>
      <c r="B28" s="8">
        <v>63</v>
      </c>
      <c r="C28" s="7" t="s">
        <v>5877</v>
      </c>
    </row>
    <row r="29" spans="1:3" ht="45">
      <c r="A29" s="7" t="s">
        <v>5949</v>
      </c>
      <c r="B29" s="8">
        <v>64</v>
      </c>
      <c r="C29" s="7" t="s">
        <v>5948</v>
      </c>
    </row>
    <row r="30" spans="1:3" ht="30">
      <c r="A30" s="7" t="s">
        <v>5975</v>
      </c>
      <c r="B30" s="8">
        <v>65</v>
      </c>
      <c r="C30" s="7" t="s">
        <v>5978</v>
      </c>
    </row>
    <row r="31" spans="1:3" ht="75">
      <c r="A31" s="7" t="s">
        <v>6021</v>
      </c>
      <c r="B31" s="8">
        <v>66</v>
      </c>
      <c r="C31" s="7" t="s">
        <v>6022</v>
      </c>
    </row>
    <row r="32" spans="1:3">
      <c r="A32" s="7" t="s">
        <v>6028</v>
      </c>
      <c r="B32" s="8">
        <v>67</v>
      </c>
      <c r="C32" s="7" t="s">
        <v>6027</v>
      </c>
    </row>
    <row r="33" spans="1:3">
      <c r="A33" s="7" t="s">
        <v>6029</v>
      </c>
      <c r="B33" s="8">
        <v>68</v>
      </c>
      <c r="C33" s="7" t="s">
        <v>6042</v>
      </c>
    </row>
    <row r="34" spans="1:3" ht="45">
      <c r="A34" s="7" t="s">
        <v>6029</v>
      </c>
      <c r="B34" s="8">
        <v>69</v>
      </c>
      <c r="C34" s="7" t="s">
        <v>6044</v>
      </c>
    </row>
    <row r="35" spans="1:3">
      <c r="A35" s="7" t="s">
        <v>6029</v>
      </c>
      <c r="B35" s="8">
        <v>70</v>
      </c>
      <c r="C35" s="7" t="s">
        <v>6046</v>
      </c>
    </row>
    <row r="36" spans="1:3">
      <c r="A36" s="7" t="s">
        <v>6029</v>
      </c>
      <c r="B36" s="8">
        <v>71</v>
      </c>
      <c r="C36" s="7" t="s">
        <v>6047</v>
      </c>
    </row>
    <row r="37" spans="1:3">
      <c r="A37" s="7" t="s">
        <v>6053</v>
      </c>
      <c r="B37" s="8">
        <v>72</v>
      </c>
      <c r="C37" s="7" t="s">
        <v>6052</v>
      </c>
    </row>
    <row r="38" spans="1:3" ht="45">
      <c r="A38" s="7" t="s">
        <v>6254</v>
      </c>
      <c r="B38" s="8">
        <v>73</v>
      </c>
      <c r="C38" s="7" t="s">
        <v>6253</v>
      </c>
    </row>
    <row r="39" spans="1:3" ht="60">
      <c r="A39" s="7" t="s">
        <v>6291</v>
      </c>
      <c r="B39" s="8">
        <v>74</v>
      </c>
      <c r="C39" s="7" t="s">
        <v>6292</v>
      </c>
    </row>
    <row r="40" spans="1:3" ht="45">
      <c r="A40" s="7" t="s">
        <v>6297</v>
      </c>
      <c r="B40" s="8">
        <v>75</v>
      </c>
      <c r="C40" s="7" t="s">
        <v>6304</v>
      </c>
    </row>
    <row r="41" spans="1:3" ht="45">
      <c r="A41" s="7" t="s">
        <v>6323</v>
      </c>
      <c r="B41" s="8">
        <v>76</v>
      </c>
      <c r="C41" s="7" t="s">
        <v>6321</v>
      </c>
    </row>
    <row r="42" spans="1:3" ht="30">
      <c r="A42" s="7" t="s">
        <v>6346</v>
      </c>
      <c r="B42" s="8">
        <v>77</v>
      </c>
      <c r="C42" s="7" t="s">
        <v>6353</v>
      </c>
    </row>
    <row r="43" spans="1:3" ht="30">
      <c r="A43" s="7" t="s">
        <v>6403</v>
      </c>
      <c r="B43" s="8">
        <v>78</v>
      </c>
      <c r="C43" s="7" t="s">
        <v>6410</v>
      </c>
    </row>
    <row r="44" spans="1:3" ht="45">
      <c r="A44" s="7" t="s">
        <v>6412</v>
      </c>
      <c r="B44" s="8">
        <v>79</v>
      </c>
      <c r="C44" s="7" t="s">
        <v>6411</v>
      </c>
    </row>
    <row r="45" spans="1:3" ht="30">
      <c r="A45" s="7" t="s">
        <v>6463</v>
      </c>
      <c r="B45" s="8">
        <v>80</v>
      </c>
      <c r="C45" s="7" t="s">
        <v>6462</v>
      </c>
    </row>
    <row r="46" spans="1:3" ht="30">
      <c r="A46" s="7" t="s">
        <v>6467</v>
      </c>
      <c r="B46" s="8">
        <v>81</v>
      </c>
      <c r="C46" s="7" t="s">
        <v>6468</v>
      </c>
    </row>
    <row r="47" spans="1:3" ht="45">
      <c r="A47" s="7" t="s">
        <v>6503</v>
      </c>
      <c r="B47" s="8">
        <v>82</v>
      </c>
      <c r="C47" s="7" t="s">
        <v>6504</v>
      </c>
    </row>
    <row r="48" spans="1:3" ht="60">
      <c r="A48" s="7" t="s">
        <v>6664</v>
      </c>
      <c r="B48" s="8">
        <v>83</v>
      </c>
      <c r="C48" s="7" t="s">
        <v>6671</v>
      </c>
    </row>
    <row r="49" spans="1:3" ht="30">
      <c r="A49" s="7" t="s">
        <v>6677</v>
      </c>
      <c r="B49" s="8">
        <v>84</v>
      </c>
      <c r="C49" s="7" t="s">
        <v>6678</v>
      </c>
    </row>
    <row r="50" spans="1:3">
      <c r="A50" s="7" t="s">
        <v>6677</v>
      </c>
      <c r="B50" s="8">
        <v>85</v>
      </c>
      <c r="C50" s="7" t="s">
        <v>6848</v>
      </c>
    </row>
    <row r="51" spans="1:3" ht="90">
      <c r="A51" s="7" t="s">
        <v>7004</v>
      </c>
      <c r="B51" s="8">
        <v>86</v>
      </c>
      <c r="C51" s="7" t="s">
        <v>7005</v>
      </c>
    </row>
    <row r="52" spans="1:3" ht="60">
      <c r="A52" s="7" t="s">
        <v>7211</v>
      </c>
      <c r="B52" s="8">
        <v>87</v>
      </c>
      <c r="C52" s="7" t="s">
        <v>7210</v>
      </c>
    </row>
    <row r="53" spans="1:3">
      <c r="A53" s="7" t="s">
        <v>7239</v>
      </c>
      <c r="B53" s="8">
        <v>88</v>
      </c>
      <c r="C53" s="7" t="s">
        <v>7233</v>
      </c>
    </row>
    <row r="54" spans="1:3">
      <c r="A54" s="7" t="s">
        <v>7241</v>
      </c>
      <c r="B54" s="8">
        <v>89</v>
      </c>
      <c r="C54" s="7" t="s">
        <v>7242</v>
      </c>
    </row>
    <row r="55" spans="1:3" ht="30">
      <c r="A55" s="7" t="s">
        <v>7377</v>
      </c>
      <c r="B55" s="8">
        <v>90</v>
      </c>
      <c r="C55" s="7" t="s">
        <v>7378</v>
      </c>
    </row>
    <row r="56" spans="1:3" ht="30">
      <c r="A56" s="7" t="s">
        <v>7424</v>
      </c>
      <c r="B56" s="8">
        <v>91</v>
      </c>
      <c r="C56" s="7" t="s">
        <v>7425</v>
      </c>
    </row>
    <row r="57" spans="1:3" ht="45">
      <c r="A57" s="7" t="s">
        <v>7642</v>
      </c>
      <c r="B57" s="8">
        <v>92</v>
      </c>
      <c r="C57" s="7" t="s">
        <v>7643</v>
      </c>
    </row>
    <row r="58" spans="1:3" ht="30">
      <c r="A58" s="7" t="s">
        <v>7644</v>
      </c>
      <c r="B58" s="8">
        <v>93</v>
      </c>
      <c r="C58" s="7" t="s">
        <v>7645</v>
      </c>
    </row>
    <row r="59" spans="1:3" ht="75">
      <c r="A59" s="7" t="s">
        <v>7715</v>
      </c>
      <c r="B59" s="8">
        <v>94</v>
      </c>
      <c r="C59" s="7" t="s">
        <v>7725</v>
      </c>
    </row>
    <row r="60" spans="1:3" ht="75">
      <c r="A60" s="7" t="s">
        <v>7808</v>
      </c>
      <c r="B60" s="8">
        <v>95</v>
      </c>
      <c r="C60" s="7" t="s">
        <v>7809</v>
      </c>
    </row>
    <row r="61" spans="1:3" ht="60">
      <c r="A61" s="7" t="s">
        <v>7872</v>
      </c>
      <c r="B61" s="8">
        <v>96</v>
      </c>
      <c r="C61" s="7" t="s">
        <v>7871</v>
      </c>
    </row>
    <row r="62" spans="1:3" ht="60">
      <c r="A62" s="7" t="s">
        <v>7925</v>
      </c>
      <c r="B62" s="8">
        <v>97</v>
      </c>
      <c r="C62" s="7" t="s">
        <v>7926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9"/>
  <sheetViews>
    <sheetView workbookViewId="0">
      <selection activeCell="E8" sqref="E8"/>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 min="20" max="20" width="12.6640625" bestFit="1" customWidth="1"/>
    <col min="21" max="21" width="11.5" bestFit="1" customWidth="1"/>
    <col min="22" max="22" width="12" bestFit="1" customWidth="1"/>
    <col min="24" max="24" width="11" bestFit="1" customWidth="1"/>
    <col min="27" max="27" width="11" bestFit="1" customWidth="1"/>
    <col min="35" max="35" width="14.5" bestFit="1" customWidth="1"/>
  </cols>
  <sheetData>
    <row r="1" spans="2:35">
      <c r="C1" s="390" t="s">
        <v>5533</v>
      </c>
      <c r="D1" s="390"/>
      <c r="E1" s="390"/>
      <c r="T1" t="s">
        <v>7647</v>
      </c>
      <c r="U1" s="394" t="s">
        <v>7646</v>
      </c>
      <c r="V1" s="394"/>
      <c r="W1" s="394"/>
      <c r="X1" s="394"/>
      <c r="Y1" s="394"/>
      <c r="Z1" s="394"/>
      <c r="AA1" s="394"/>
      <c r="AB1" s="394"/>
      <c r="AC1" s="394"/>
      <c r="AD1" s="394"/>
      <c r="AE1" s="394"/>
      <c r="AF1" s="394"/>
      <c r="AG1" s="394"/>
      <c r="AH1" s="394"/>
      <c r="AI1" t="s">
        <v>7649</v>
      </c>
    </row>
    <row r="2" spans="2:35">
      <c r="B2" s="50" t="s">
        <v>5286</v>
      </c>
      <c r="C2" t="s">
        <v>5534</v>
      </c>
      <c r="D2" t="s">
        <v>5532</v>
      </c>
      <c r="E2" t="s">
        <v>5535</v>
      </c>
      <c r="T2" t="s">
        <v>184</v>
      </c>
      <c r="U2" t="s">
        <v>6030</v>
      </c>
      <c r="V2" t="s">
        <v>456</v>
      </c>
      <c r="W2" t="s">
        <v>559</v>
      </c>
      <c r="X2" t="s">
        <v>7017</v>
      </c>
      <c r="Y2" t="s">
        <v>834</v>
      </c>
      <c r="Z2" t="s">
        <v>924</v>
      </c>
      <c r="AA2" t="s">
        <v>937</v>
      </c>
      <c r="AB2" t="s">
        <v>7648</v>
      </c>
      <c r="AC2" t="s">
        <v>1280</v>
      </c>
      <c r="AD2" t="s">
        <v>1417</v>
      </c>
      <c r="AE2" t="s">
        <v>1828</v>
      </c>
      <c r="AF2" t="s">
        <v>2368</v>
      </c>
      <c r="AG2" t="s">
        <v>2369</v>
      </c>
      <c r="AH2" t="s">
        <v>2370</v>
      </c>
      <c r="AI2">
        <v>14</v>
      </c>
    </row>
    <row r="3" spans="2:35">
      <c r="B3">
        <v>1</v>
      </c>
      <c r="C3" s="13">
        <f>SUMIF(ForcingConstraint!E3:E507,1,ForcingConstraint!E3:E507)</f>
        <v>58</v>
      </c>
      <c r="D3">
        <v>0</v>
      </c>
      <c r="E3">
        <f>$C3-$D3</f>
        <v>58</v>
      </c>
      <c r="T3" t="s">
        <v>1361</v>
      </c>
      <c r="U3" t="s">
        <v>6030</v>
      </c>
      <c r="V3" t="s">
        <v>456</v>
      </c>
      <c r="W3" t="s">
        <v>559</v>
      </c>
      <c r="X3" t="s">
        <v>834</v>
      </c>
      <c r="Y3" t="s">
        <v>924</v>
      </c>
      <c r="Z3" t="s">
        <v>1156</v>
      </c>
      <c r="AA3" t="s">
        <v>1280</v>
      </c>
      <c r="AB3" t="s">
        <v>1417</v>
      </c>
      <c r="AC3" t="s">
        <v>1480</v>
      </c>
      <c r="AD3" t="s">
        <v>1828</v>
      </c>
      <c r="AE3" t="s">
        <v>6849</v>
      </c>
      <c r="AF3" t="s">
        <v>2369</v>
      </c>
      <c r="AG3" t="s">
        <v>2370</v>
      </c>
      <c r="AI3">
        <v>13</v>
      </c>
    </row>
    <row r="4" spans="2:35">
      <c r="B4">
        <v>2</v>
      </c>
      <c r="C4" s="13">
        <f>SUMIF(ForcingConstraint!E3:E507,2,ForcingConstraint!E3:E507)/2</f>
        <v>41</v>
      </c>
      <c r="D4">
        <v>0</v>
      </c>
      <c r="E4">
        <f>$C4-$D4</f>
        <v>41</v>
      </c>
      <c r="T4" t="s">
        <v>2897</v>
      </c>
      <c r="U4" t="s">
        <v>6030</v>
      </c>
      <c r="V4" t="s">
        <v>834</v>
      </c>
      <c r="W4" t="s">
        <v>1156</v>
      </c>
      <c r="X4" t="s">
        <v>1280</v>
      </c>
      <c r="Y4" t="s">
        <v>1417</v>
      </c>
      <c r="Z4" t="s">
        <v>6849</v>
      </c>
      <c r="AI4">
        <v>6</v>
      </c>
    </row>
    <row r="5" spans="2:35">
      <c r="B5">
        <v>3</v>
      </c>
      <c r="C5" s="13">
        <f>SUMIF(ForcingConstraint!E3:E507,3,ForcingConstraint!E3:E507)/3</f>
        <v>126</v>
      </c>
      <c r="D5">
        <v>4</v>
      </c>
      <c r="E5">
        <f>$C5-$D5</f>
        <v>122</v>
      </c>
      <c r="T5" t="s">
        <v>291</v>
      </c>
      <c r="U5" t="s">
        <v>6030</v>
      </c>
      <c r="V5" t="s">
        <v>559</v>
      </c>
      <c r="W5" t="s">
        <v>7017</v>
      </c>
      <c r="X5" t="s">
        <v>937</v>
      </c>
      <c r="Y5" t="s">
        <v>1280</v>
      </c>
      <c r="Z5" t="s">
        <v>1417</v>
      </c>
      <c r="AI5">
        <v>6</v>
      </c>
    </row>
    <row r="6" spans="2:35">
      <c r="B6">
        <v>4</v>
      </c>
      <c r="C6" s="13">
        <f>SUMIF(ForcingConstraint!E3:E507,4,ForcingConstraint!E3:E507)/4</f>
        <v>265</v>
      </c>
      <c r="D6">
        <v>10</v>
      </c>
      <c r="E6">
        <f>$C6-$D6</f>
        <v>255</v>
      </c>
      <c r="T6" t="s">
        <v>1360</v>
      </c>
      <c r="U6" t="s">
        <v>6030</v>
      </c>
      <c r="V6" t="s">
        <v>456</v>
      </c>
      <c r="W6" t="s">
        <v>7648</v>
      </c>
      <c r="X6" t="s">
        <v>1280</v>
      </c>
      <c r="Y6" t="s">
        <v>1417</v>
      </c>
      <c r="AI6">
        <v>5</v>
      </c>
    </row>
    <row r="7" spans="2:35">
      <c r="T7" t="s">
        <v>1356</v>
      </c>
      <c r="U7" t="s">
        <v>307</v>
      </c>
      <c r="V7" t="s">
        <v>559</v>
      </c>
      <c r="W7" t="s">
        <v>7648</v>
      </c>
      <c r="X7" t="s">
        <v>1417</v>
      </c>
      <c r="Y7" t="s">
        <v>1480</v>
      </c>
      <c r="AI7">
        <v>5</v>
      </c>
    </row>
    <row r="8" spans="2:35">
      <c r="E8">
        <f>SUM(E3:E6)</f>
        <v>476</v>
      </c>
      <c r="T8" t="s">
        <v>1358</v>
      </c>
      <c r="U8" t="s">
        <v>307</v>
      </c>
      <c r="V8" t="s">
        <v>834</v>
      </c>
      <c r="W8" t="s">
        <v>924</v>
      </c>
      <c r="X8" t="s">
        <v>7648</v>
      </c>
      <c r="Y8" t="s">
        <v>2369</v>
      </c>
      <c r="AI8">
        <v>5</v>
      </c>
    </row>
    <row r="11" spans="2:35">
      <c r="B11" s="50" t="s">
        <v>5286</v>
      </c>
      <c r="C11" s="50"/>
      <c r="D11" s="50" t="s">
        <v>7873</v>
      </c>
      <c r="T11" t="s">
        <v>7647</v>
      </c>
      <c r="U11" t="s">
        <v>7649</v>
      </c>
    </row>
    <row r="12" spans="2:35">
      <c r="B12">
        <v>1</v>
      </c>
      <c r="C12" t="s">
        <v>7874</v>
      </c>
      <c r="D12">
        <f>E3</f>
        <v>58</v>
      </c>
      <c r="T12" t="s">
        <v>184</v>
      </c>
      <c r="U12">
        <v>14</v>
      </c>
    </row>
    <row r="13" spans="2:35">
      <c r="B13">
        <v>2</v>
      </c>
      <c r="C13" t="s">
        <v>7875</v>
      </c>
      <c r="D13">
        <f>E4</f>
        <v>41</v>
      </c>
      <c r="T13" t="s">
        <v>1361</v>
      </c>
      <c r="U13">
        <v>13</v>
      </c>
    </row>
    <row r="14" spans="2:35">
      <c r="B14">
        <v>3</v>
      </c>
      <c r="C14" t="s">
        <v>7876</v>
      </c>
      <c r="D14">
        <f>E5</f>
        <v>122</v>
      </c>
      <c r="T14" t="s">
        <v>2897</v>
      </c>
      <c r="U14">
        <v>6</v>
      </c>
    </row>
    <row r="15" spans="2:35">
      <c r="B15">
        <v>4</v>
      </c>
      <c r="C15" t="s">
        <v>7877</v>
      </c>
      <c r="D15">
        <f>E6</f>
        <v>255</v>
      </c>
      <c r="T15" t="s">
        <v>291</v>
      </c>
      <c r="U15">
        <v>6</v>
      </c>
    </row>
    <row r="16" spans="2:35">
      <c r="T16" t="s">
        <v>1360</v>
      </c>
      <c r="U16">
        <v>5</v>
      </c>
    </row>
    <row r="17" spans="7:21">
      <c r="T17" t="s">
        <v>1356</v>
      </c>
      <c r="U17">
        <v>5</v>
      </c>
    </row>
    <row r="18" spans="7:21">
      <c r="T18" t="s">
        <v>1358</v>
      </c>
      <c r="U18">
        <v>5</v>
      </c>
    </row>
    <row r="22" spans="7:21" ht="29" customHeight="1">
      <c r="G22" s="216" t="s">
        <v>5576</v>
      </c>
      <c r="H22" s="391" t="s">
        <v>5559</v>
      </c>
      <c r="I22" s="392"/>
      <c r="J22" s="392"/>
      <c r="K22" s="392"/>
      <c r="L22" s="392"/>
      <c r="M22" s="392"/>
      <c r="N22" s="392"/>
      <c r="O22" s="392"/>
      <c r="P22" s="392"/>
      <c r="Q22" s="392"/>
      <c r="R22" s="393"/>
    </row>
    <row r="23" spans="7:21">
      <c r="G23" s="217" t="s">
        <v>5572</v>
      </c>
      <c r="H23" s="217" t="s">
        <v>5560</v>
      </c>
      <c r="I23" s="217" t="s">
        <v>5561</v>
      </c>
      <c r="J23" s="217" t="s">
        <v>5562</v>
      </c>
      <c r="K23" s="217" t="s">
        <v>5563</v>
      </c>
      <c r="L23" s="217" t="s">
        <v>5564</v>
      </c>
      <c r="M23" s="217" t="s">
        <v>5565</v>
      </c>
      <c r="N23" s="217" t="s">
        <v>5566</v>
      </c>
      <c r="O23" s="217" t="s">
        <v>5567</v>
      </c>
      <c r="P23" s="217" t="s">
        <v>5570</v>
      </c>
      <c r="Q23" s="217" t="s">
        <v>5568</v>
      </c>
      <c r="R23" s="217" t="s">
        <v>5569</v>
      </c>
    </row>
    <row r="24" spans="7:21">
      <c r="G24" s="217" t="s">
        <v>5573</v>
      </c>
      <c r="H24" s="218" t="s">
        <v>5571</v>
      </c>
      <c r="I24" s="219"/>
      <c r="J24" s="220" t="s">
        <v>5571</v>
      </c>
      <c r="K24" s="219"/>
      <c r="L24" s="220" t="s">
        <v>5571</v>
      </c>
      <c r="M24" s="220" t="s">
        <v>5571</v>
      </c>
      <c r="N24" s="220" t="s">
        <v>5571</v>
      </c>
      <c r="O24" s="219"/>
      <c r="P24" s="221" t="s">
        <v>5571</v>
      </c>
      <c r="Q24" s="222"/>
      <c r="R24" s="223" t="s">
        <v>5571</v>
      </c>
    </row>
    <row r="25" spans="7:21">
      <c r="G25" s="217" t="s">
        <v>5574</v>
      </c>
      <c r="H25" s="224"/>
      <c r="I25" s="225"/>
      <c r="J25" s="226" t="s">
        <v>5571</v>
      </c>
      <c r="K25" s="225"/>
      <c r="L25" s="226" t="s">
        <v>5571</v>
      </c>
      <c r="M25" s="226" t="s">
        <v>5571</v>
      </c>
      <c r="N25" s="226" t="s">
        <v>5571</v>
      </c>
      <c r="O25" s="225"/>
      <c r="P25" s="226" t="s">
        <v>5571</v>
      </c>
      <c r="Q25" s="227"/>
      <c r="R25" s="228" t="s">
        <v>5571</v>
      </c>
    </row>
    <row r="26" spans="7:21">
      <c r="G26" s="217" t="s">
        <v>5575</v>
      </c>
      <c r="H26" s="224"/>
      <c r="I26" s="226" t="s">
        <v>5571</v>
      </c>
      <c r="J26" s="225"/>
      <c r="K26" s="226" t="s">
        <v>5571</v>
      </c>
      <c r="L26" s="226" t="s">
        <v>5571</v>
      </c>
      <c r="M26" s="226" t="s">
        <v>5571</v>
      </c>
      <c r="N26" s="225"/>
      <c r="O26" s="226" t="s">
        <v>5571</v>
      </c>
      <c r="P26" s="225"/>
      <c r="Q26" s="227"/>
      <c r="R26" s="229"/>
    </row>
    <row r="27" spans="7:21">
      <c r="G27" s="217" t="s">
        <v>5770</v>
      </c>
      <c r="H27" s="224"/>
      <c r="I27" s="226" t="s">
        <v>5571</v>
      </c>
      <c r="J27" s="225"/>
      <c r="K27" s="226" t="s">
        <v>5571</v>
      </c>
      <c r="L27" s="225"/>
      <c r="M27" s="226" t="s">
        <v>5571</v>
      </c>
      <c r="N27" s="225"/>
      <c r="O27" s="226" t="s">
        <v>5571</v>
      </c>
      <c r="P27" s="225"/>
      <c r="Q27" s="227"/>
      <c r="R27" s="229"/>
    </row>
    <row r="28" spans="7:21">
      <c r="G28" s="217" t="s">
        <v>5568</v>
      </c>
      <c r="H28" s="230"/>
      <c r="I28" s="231"/>
      <c r="J28" s="231"/>
      <c r="K28" s="231"/>
      <c r="L28" s="231"/>
      <c r="M28" s="231"/>
      <c r="N28" s="231"/>
      <c r="O28" s="231"/>
      <c r="P28" s="231"/>
      <c r="Q28" s="231"/>
      <c r="R28" s="232"/>
    </row>
    <row r="32" spans="7:21" ht="31" customHeight="1">
      <c r="G32" s="216" t="s">
        <v>5576</v>
      </c>
      <c r="H32" s="391" t="s">
        <v>5559</v>
      </c>
      <c r="I32" s="392"/>
      <c r="J32" s="392"/>
      <c r="K32" s="392"/>
      <c r="L32" s="392"/>
      <c r="M32" s="392"/>
      <c r="N32" s="392"/>
      <c r="O32" s="392"/>
      <c r="P32" s="392"/>
      <c r="Q32" s="392"/>
      <c r="R32" s="393"/>
    </row>
    <row r="33" spans="7:18">
      <c r="G33" s="217" t="s">
        <v>5572</v>
      </c>
      <c r="H33" s="217" t="s">
        <v>5560</v>
      </c>
      <c r="I33" s="217" t="s">
        <v>5561</v>
      </c>
      <c r="J33" s="217" t="s">
        <v>5562</v>
      </c>
      <c r="K33" s="217" t="s">
        <v>5563</v>
      </c>
      <c r="L33" s="217" t="s">
        <v>5564</v>
      </c>
      <c r="M33" s="217" t="s">
        <v>5565</v>
      </c>
      <c r="N33" s="217" t="s">
        <v>5566</v>
      </c>
      <c r="O33" s="217" t="s">
        <v>5567</v>
      </c>
      <c r="P33" s="217" t="s">
        <v>5570</v>
      </c>
      <c r="Q33" s="217" t="s">
        <v>5568</v>
      </c>
      <c r="R33" s="217" t="s">
        <v>5569</v>
      </c>
    </row>
    <row r="34" spans="7:18">
      <c r="G34" s="217" t="s">
        <v>5573</v>
      </c>
      <c r="H34" s="218" t="s">
        <v>5571</v>
      </c>
      <c r="I34" s="219"/>
      <c r="J34" s="220" t="s">
        <v>5571</v>
      </c>
      <c r="K34" s="219"/>
      <c r="L34" s="226" t="s">
        <v>5571</v>
      </c>
      <c r="M34" s="220" t="s">
        <v>5571</v>
      </c>
      <c r="N34" s="233" t="s">
        <v>5571</v>
      </c>
      <c r="O34" s="219"/>
      <c r="P34" s="221" t="s">
        <v>5571</v>
      </c>
      <c r="Q34" s="222"/>
      <c r="R34" s="223" t="s">
        <v>5571</v>
      </c>
    </row>
    <row r="35" spans="7:18">
      <c r="G35" s="217" t="s">
        <v>5574</v>
      </c>
      <c r="H35" s="224"/>
      <c r="I35" s="225"/>
      <c r="J35" s="226" t="s">
        <v>5571</v>
      </c>
      <c r="K35" s="225"/>
      <c r="L35" s="226" t="s">
        <v>5571</v>
      </c>
      <c r="M35" s="226" t="s">
        <v>5571</v>
      </c>
      <c r="N35" s="234" t="s">
        <v>5571</v>
      </c>
      <c r="O35" s="225"/>
      <c r="P35" s="226" t="s">
        <v>5571</v>
      </c>
      <c r="Q35" s="227"/>
      <c r="R35" s="228" t="s">
        <v>5571</v>
      </c>
    </row>
    <row r="36" spans="7:18">
      <c r="G36" s="217" t="s">
        <v>5575</v>
      </c>
      <c r="H36" s="224"/>
      <c r="I36" s="226" t="s">
        <v>5571</v>
      </c>
      <c r="J36" s="225"/>
      <c r="K36" s="235" t="s">
        <v>5577</v>
      </c>
      <c r="L36" s="226" t="s">
        <v>5571</v>
      </c>
      <c r="M36" s="226" t="s">
        <v>5571</v>
      </c>
      <c r="N36" s="225"/>
      <c r="O36" s="226" t="s">
        <v>5571</v>
      </c>
      <c r="P36" s="225"/>
      <c r="Q36" s="227"/>
      <c r="R36" s="229"/>
    </row>
    <row r="37" spans="7:18">
      <c r="G37" s="217" t="s">
        <v>5770</v>
      </c>
      <c r="H37" s="224"/>
      <c r="I37" s="226" t="s">
        <v>5571</v>
      </c>
      <c r="J37" s="225"/>
      <c r="K37" s="235" t="s">
        <v>5577</v>
      </c>
      <c r="L37" s="225"/>
      <c r="M37" s="226" t="s">
        <v>5571</v>
      </c>
      <c r="N37" s="225"/>
      <c r="O37" s="226" t="s">
        <v>5571</v>
      </c>
      <c r="P37" s="225"/>
      <c r="Q37" s="227"/>
      <c r="R37" s="229"/>
    </row>
    <row r="38" spans="7:18">
      <c r="G38" s="217" t="s">
        <v>5568</v>
      </c>
      <c r="H38" s="230"/>
      <c r="I38" s="231"/>
      <c r="J38" s="231"/>
      <c r="K38" s="231"/>
      <c r="L38" s="231"/>
      <c r="M38" s="231"/>
      <c r="N38" s="231"/>
      <c r="O38" s="231"/>
      <c r="P38" s="231"/>
      <c r="Q38" s="231"/>
      <c r="R38" s="232"/>
    </row>
    <row r="39" spans="7:18" ht="30">
      <c r="G39" s="255" t="s">
        <v>5771</v>
      </c>
    </row>
  </sheetData>
  <mergeCells count="4">
    <mergeCell ref="C1:E1"/>
    <mergeCell ref="H22:R22"/>
    <mergeCell ref="H32:R32"/>
    <mergeCell ref="U1:AH1"/>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36"/>
  <sheetViews>
    <sheetView workbookViewId="0">
      <pane xSplit="3" ySplit="2" topLeftCell="D274" activePane="bottomRight" state="frozen"/>
      <selection pane="topRight" activeCell="D1" sqref="D1"/>
      <selection pane="bottomLeft" activeCell="A3" sqref="A3"/>
      <selection pane="bottomRight" activeCell="AQ213" sqref="AQ213"/>
    </sheetView>
  </sheetViews>
  <sheetFormatPr baseColWidth="10" defaultRowHeight="15" x14ac:dyDescent="0"/>
  <cols>
    <col min="1" max="1" width="9.5" style="22" customWidth="1"/>
    <col min="2" max="2" width="20" style="21" customWidth="1"/>
    <col min="3" max="4" width="9.83203125" style="22" customWidth="1"/>
    <col min="5" max="5" width="12.33203125" style="22" customWidth="1"/>
    <col min="6" max="6" width="13.1640625" style="21" customWidth="1"/>
    <col min="7" max="7" width="74" style="22" customWidth="1"/>
    <col min="8" max="8" width="69" style="22" customWidth="1"/>
    <col min="9" max="9" width="10.33203125" style="21" customWidth="1"/>
    <col min="10" max="10" width="10.5" style="21" customWidth="1"/>
    <col min="11" max="11" width="12" style="21" customWidth="1"/>
    <col min="12" max="14" width="11" style="21" customWidth="1"/>
    <col min="15" max="15" width="48.6640625" style="22" customWidth="1"/>
    <col min="16" max="16" width="53.33203125" style="22" customWidth="1"/>
    <col min="17" max="17" width="54.83203125" style="22" customWidth="1"/>
    <col min="18" max="18" width="58.1640625" style="22" customWidth="1"/>
    <col min="19" max="19" width="43.83203125" style="22" customWidth="1"/>
    <col min="20" max="21" width="37.6640625" style="22" customWidth="1"/>
    <col min="22" max="22" width="10.83203125" style="21" customWidth="1"/>
    <col min="23" max="23" width="12.83203125" style="22" customWidth="1"/>
    <col min="24" max="26" width="11.6640625" style="22" customWidth="1"/>
    <col min="27" max="31" width="10.6640625" style="22" customWidth="1"/>
    <col min="32" max="33" width="9.83203125" style="21" customWidth="1"/>
    <col min="34" max="34" width="13" style="21" customWidth="1"/>
    <col min="35" max="37" width="13.5" style="21" customWidth="1"/>
    <col min="38" max="41" width="14.6640625" style="21" customWidth="1"/>
    <col min="42" max="46" width="13.6640625" style="21" customWidth="1"/>
    <col min="47" max="47" width="16.6640625" style="21" customWidth="1"/>
    <col min="48" max="48" width="17.1640625" style="21" customWidth="1"/>
    <col min="49" max="49" width="15.6640625" style="21" customWidth="1"/>
    <col min="50" max="50" width="15.83203125" style="21" customWidth="1"/>
    <col min="51" max="53" width="16.1640625" style="21" customWidth="1"/>
    <col min="54" max="54" width="16.33203125" style="16" customWidth="1"/>
    <col min="55" max="55" width="14.83203125" style="34" customWidth="1"/>
    <col min="56" max="56" width="14.83203125" style="43" customWidth="1"/>
    <col min="57" max="63" width="14.83203125" style="35" customWidth="1"/>
    <col min="64" max="64" width="14.83203125" style="62" customWidth="1"/>
    <col min="65" max="65" width="36" bestFit="1" customWidth="1"/>
  </cols>
  <sheetData>
    <row r="1" spans="1:65" s="23" customFormat="1" ht="29" customHeight="1">
      <c r="A1" s="345" t="s">
        <v>38</v>
      </c>
      <c r="B1" s="347" t="s">
        <v>17</v>
      </c>
      <c r="C1" s="345" t="s">
        <v>18</v>
      </c>
      <c r="D1" s="363" t="s">
        <v>7728</v>
      </c>
      <c r="E1" s="349" t="s">
        <v>7727</v>
      </c>
      <c r="F1" s="347" t="s">
        <v>19</v>
      </c>
      <c r="G1" s="345" t="s">
        <v>20</v>
      </c>
      <c r="H1" s="349" t="s">
        <v>1579</v>
      </c>
      <c r="I1" s="371" t="s">
        <v>21</v>
      </c>
      <c r="J1" s="372"/>
      <c r="K1" s="372"/>
      <c r="L1" s="372"/>
      <c r="M1" s="372"/>
      <c r="N1" s="373"/>
      <c r="O1" s="365" t="s">
        <v>22</v>
      </c>
      <c r="P1" s="366"/>
      <c r="Q1" s="366"/>
      <c r="R1" s="366"/>
      <c r="S1" s="366"/>
      <c r="T1" s="366"/>
      <c r="U1" s="367"/>
      <c r="V1" s="374" t="s">
        <v>290</v>
      </c>
      <c r="W1" s="365" t="s">
        <v>182</v>
      </c>
      <c r="X1" s="366"/>
      <c r="Y1" s="366"/>
      <c r="Z1" s="366"/>
      <c r="AA1" s="366"/>
      <c r="AB1" s="366"/>
      <c r="AC1" s="366"/>
      <c r="AD1" s="366"/>
      <c r="AE1" s="367"/>
      <c r="AF1" s="358" t="s">
        <v>846</v>
      </c>
      <c r="AG1" s="315"/>
      <c r="AH1" s="359"/>
      <c r="AI1" s="359"/>
      <c r="AJ1" s="359"/>
      <c r="AK1" s="359"/>
      <c r="AL1" s="359"/>
      <c r="AM1" s="359"/>
      <c r="AN1" s="359"/>
      <c r="AO1" s="359"/>
      <c r="AP1" s="359"/>
      <c r="AQ1" s="359"/>
      <c r="AR1" s="359"/>
      <c r="AS1" s="359"/>
      <c r="AT1" s="359"/>
      <c r="AU1" s="359"/>
      <c r="AV1" s="359"/>
      <c r="AW1" s="359"/>
      <c r="AX1" s="359"/>
      <c r="AY1" s="359"/>
      <c r="AZ1" s="359"/>
      <c r="BA1" s="359"/>
      <c r="BB1" s="359"/>
      <c r="BC1" s="359"/>
      <c r="BD1" s="359"/>
      <c r="BE1" s="359"/>
      <c r="BF1" s="359"/>
      <c r="BG1" s="359"/>
      <c r="BH1" s="359"/>
      <c r="BI1" s="359"/>
      <c r="BJ1" s="359"/>
      <c r="BK1" s="359"/>
      <c r="BL1" s="359"/>
      <c r="BM1" s="23" t="s">
        <v>297</v>
      </c>
    </row>
    <row r="2" spans="1:65" s="23" customFormat="1" ht="33" customHeight="1">
      <c r="A2" s="346"/>
      <c r="B2" s="348"/>
      <c r="C2" s="346"/>
      <c r="D2" s="364"/>
      <c r="E2" s="350"/>
      <c r="F2" s="348"/>
      <c r="G2" s="346"/>
      <c r="H2" s="350"/>
      <c r="I2" s="15" t="s">
        <v>71</v>
      </c>
      <c r="J2" s="313" t="s">
        <v>72</v>
      </c>
      <c r="K2" s="314"/>
      <c r="L2" s="314"/>
      <c r="M2" s="314"/>
      <c r="N2" s="315"/>
      <c r="O2" s="368"/>
      <c r="P2" s="369"/>
      <c r="Q2" s="369"/>
      <c r="R2" s="369"/>
      <c r="S2" s="369"/>
      <c r="T2" s="369"/>
      <c r="U2" s="370"/>
      <c r="V2" s="375"/>
      <c r="W2" s="211" t="s">
        <v>5595</v>
      </c>
      <c r="X2" s="212" t="s">
        <v>5593</v>
      </c>
      <c r="Y2" s="369" t="s">
        <v>5594</v>
      </c>
      <c r="Z2" s="369"/>
      <c r="AA2" s="369" t="s">
        <v>5596</v>
      </c>
      <c r="AB2" s="369"/>
      <c r="AC2" s="369"/>
      <c r="AD2" s="369"/>
      <c r="AE2" s="370"/>
      <c r="AF2" s="351" t="s">
        <v>185</v>
      </c>
      <c r="AG2" s="352"/>
      <c r="AH2" s="333" t="s">
        <v>186</v>
      </c>
      <c r="AI2" s="334"/>
      <c r="AJ2" s="334"/>
      <c r="AK2" s="334"/>
      <c r="AL2" s="361" t="s">
        <v>1827</v>
      </c>
      <c r="AM2" s="334"/>
      <c r="AN2" s="334"/>
      <c r="AO2" s="362"/>
      <c r="AP2" s="333" t="s">
        <v>187</v>
      </c>
      <c r="AQ2" s="334"/>
      <c r="AR2" s="334"/>
      <c r="AS2" s="334"/>
      <c r="AT2" s="335"/>
      <c r="AU2" s="355" t="s">
        <v>188</v>
      </c>
      <c r="AV2" s="356"/>
      <c r="AW2" s="356"/>
      <c r="AX2" s="356"/>
      <c r="AY2" s="356"/>
      <c r="AZ2" s="356"/>
      <c r="BA2" s="356"/>
      <c r="BB2" s="356"/>
      <c r="BC2" s="356"/>
      <c r="BD2" s="356"/>
      <c r="BE2" s="356"/>
      <c r="BF2" s="356"/>
      <c r="BG2" s="356"/>
      <c r="BH2" s="356"/>
      <c r="BI2" s="356"/>
      <c r="BJ2" s="356"/>
      <c r="BK2" s="356"/>
      <c r="BL2" s="357"/>
    </row>
    <row r="3" spans="1:65" s="5" customFormat="1" ht="61" customHeight="1">
      <c r="A3" s="336" t="s">
        <v>3393</v>
      </c>
      <c r="B3" s="319" t="s">
        <v>2763</v>
      </c>
      <c r="C3" s="336" t="s">
        <v>291</v>
      </c>
      <c r="D3" s="338"/>
      <c r="E3" s="329"/>
      <c r="F3" s="319" t="s">
        <v>6034</v>
      </c>
      <c r="G3" s="336" t="s">
        <v>7093</v>
      </c>
      <c r="H3" s="329" t="s">
        <v>3364</v>
      </c>
      <c r="I3" s="16" t="s">
        <v>70</v>
      </c>
      <c r="J3" s="16" t="str">
        <f>party!A25</f>
        <v>Veronika Eyring</v>
      </c>
      <c r="K3" s="16"/>
      <c r="L3" s="16"/>
      <c r="M3" s="16"/>
      <c r="N3" s="16"/>
      <c r="O3" s="336" t="str">
        <f>references!D11</f>
        <v xml:space="preserve">Meehl, G. A., R. Moss, K. E. Taylor, V. Eyring, R. J. Stouffer, S. Bony, B. Stevens (2014), Climate Model Intercomparisons: Preparing for the Next Phase, Eos Trans. AGU, 95(9), 77. </v>
      </c>
      <c r="P3" s="329" t="str">
        <f>references!$D$67</f>
        <v>Eyring, V., S. Bony, G. A. Meehl, C. A. Senior, B. Stevens, R. J. Stouffer, K. E. Taylor (2016), Overview of the Coupled Model Intercomparison Project Phase 6 (CMIP6) experimental design and organization, Geosci. Model Dev., 9, 1937–1958, 2016</v>
      </c>
      <c r="Q3" s="336"/>
      <c r="R3" s="338"/>
      <c r="S3" s="338"/>
      <c r="T3" s="338"/>
      <c r="U3" s="338"/>
      <c r="V3" s="319" t="str">
        <f>party!A6</f>
        <v>Charlotte Pascoe</v>
      </c>
      <c r="W3" s="329"/>
      <c r="X3" s="329" t="str">
        <f>$C$9</f>
        <v>piControl</v>
      </c>
      <c r="Y3" s="329"/>
      <c r="Z3" s="329"/>
      <c r="AA3" s="329"/>
      <c r="AB3" s="329"/>
      <c r="AC3" s="329"/>
      <c r="AD3" s="329"/>
      <c r="AE3" s="329"/>
      <c r="AF3" s="326" t="str">
        <f>TemporalConstraint!$A$68</f>
        <v>150yrs</v>
      </c>
      <c r="AG3" s="319"/>
      <c r="AH3" s="319" t="str">
        <f>EnsembleRequirement!$A$4</f>
        <v>SingleMember</v>
      </c>
      <c r="AI3" s="319" t="str">
        <f>EnsembleRequirement!$A$19</f>
        <v>PreIndustrialInitialisation</v>
      </c>
      <c r="AJ3" s="319"/>
      <c r="AK3" s="319"/>
      <c r="AL3" s="319"/>
      <c r="AM3" s="319"/>
      <c r="AN3" s="319"/>
      <c r="AO3" s="319"/>
      <c r="AP3" s="326" t="str">
        <f>requirement!$A$78</f>
        <v>AOGCM Configuration</v>
      </c>
      <c r="AQ3" s="319"/>
      <c r="AR3" s="319"/>
      <c r="AS3" s="319"/>
      <c r="AT3" s="319"/>
      <c r="AU3" s="319" t="str">
        <f>ForcingConstraint!$A$3</f>
        <v>1% per year CO2 Increase</v>
      </c>
      <c r="AV3" s="319" t="str">
        <f>requirement!$A$43</f>
        <v>Pre-Industrial Forcing Excluding CO2</v>
      </c>
      <c r="AW3" s="353" t="str">
        <f>requirement!$A$12</f>
        <v>Pre-Industrial Solar Particle Forcing</v>
      </c>
      <c r="AX3" s="319"/>
      <c r="AY3" s="319"/>
      <c r="AZ3" s="319"/>
      <c r="BA3" s="319"/>
      <c r="BB3" s="319"/>
      <c r="BC3" s="323"/>
      <c r="BD3" s="341"/>
      <c r="BE3" s="342"/>
      <c r="BF3" s="182"/>
      <c r="BG3" s="182"/>
      <c r="BH3" s="182"/>
      <c r="BI3" s="182"/>
      <c r="BJ3" s="182"/>
      <c r="BK3" s="342"/>
      <c r="BL3" s="342"/>
      <c r="BM3" s="340"/>
    </row>
    <row r="4" spans="1:65" s="5" customFormat="1" ht="59" customHeight="1">
      <c r="A4" s="337"/>
      <c r="B4" s="320"/>
      <c r="C4" s="337"/>
      <c r="D4" s="339"/>
      <c r="E4" s="330"/>
      <c r="F4" s="320"/>
      <c r="G4" s="337"/>
      <c r="H4" s="330"/>
      <c r="I4" s="16" t="s">
        <v>289</v>
      </c>
      <c r="J4" s="16" t="str">
        <f>party!A26</f>
        <v>WGCM</v>
      </c>
      <c r="K4" s="16"/>
      <c r="L4" s="16"/>
      <c r="M4" s="16"/>
      <c r="N4" s="16"/>
      <c r="O4" s="337"/>
      <c r="P4" s="330"/>
      <c r="Q4" s="337"/>
      <c r="R4" s="339"/>
      <c r="S4" s="339"/>
      <c r="T4" s="339"/>
      <c r="U4" s="339"/>
      <c r="V4" s="320"/>
      <c r="W4" s="330"/>
      <c r="X4" s="330"/>
      <c r="Y4" s="330"/>
      <c r="Z4" s="330"/>
      <c r="AA4" s="330"/>
      <c r="AB4" s="330"/>
      <c r="AC4" s="330"/>
      <c r="AD4" s="330"/>
      <c r="AE4" s="330"/>
      <c r="AF4" s="322"/>
      <c r="AG4" s="320"/>
      <c r="AH4" s="320"/>
      <c r="AI4" s="320"/>
      <c r="AJ4" s="320"/>
      <c r="AK4" s="320"/>
      <c r="AL4" s="320"/>
      <c r="AM4" s="320"/>
      <c r="AN4" s="320"/>
      <c r="AO4" s="320"/>
      <c r="AP4" s="322"/>
      <c r="AQ4" s="320"/>
      <c r="AR4" s="320"/>
      <c r="AS4" s="320"/>
      <c r="AT4" s="320"/>
      <c r="AU4" s="320"/>
      <c r="AV4" s="320"/>
      <c r="AW4" s="354"/>
      <c r="AX4" s="320"/>
      <c r="AY4" s="320"/>
      <c r="AZ4" s="320"/>
      <c r="BA4" s="320"/>
      <c r="BB4" s="320"/>
      <c r="BC4" s="324"/>
      <c r="BD4" s="332"/>
      <c r="BE4" s="328"/>
      <c r="BF4" s="183"/>
      <c r="BG4" s="183"/>
      <c r="BH4" s="183"/>
      <c r="BI4" s="183"/>
      <c r="BJ4" s="183"/>
      <c r="BK4" s="328"/>
      <c r="BL4" s="328"/>
      <c r="BM4" s="340"/>
    </row>
    <row r="5" spans="1:65" s="8" customFormat="1" ht="61" customHeight="1">
      <c r="A5" s="329" t="s">
        <v>3394</v>
      </c>
      <c r="B5" s="326" t="s">
        <v>2765</v>
      </c>
      <c r="C5" s="329" t="s">
        <v>1360</v>
      </c>
      <c r="D5" s="338"/>
      <c r="E5" s="329" t="s">
        <v>2766</v>
      </c>
      <c r="F5" s="326" t="s">
        <v>6035</v>
      </c>
      <c r="G5" s="329" t="s">
        <v>7092</v>
      </c>
      <c r="H5" s="329" t="s">
        <v>3363</v>
      </c>
      <c r="I5" s="21" t="s">
        <v>70</v>
      </c>
      <c r="J5" s="21" t="str">
        <f>party!$A$25</f>
        <v>Veronika Eyring</v>
      </c>
      <c r="K5" s="21"/>
      <c r="L5" s="21"/>
      <c r="M5" s="16"/>
      <c r="N5" s="16"/>
      <c r="O5" s="329" t="str">
        <f>references!D10</f>
        <v>Hansen, J., D. Johnson, A. Lacis, S. Lebedeff, P. Lee, D. Rind, G. Russell (1981), Climate impact of increasing atmospheric carbon dioxide. Science, 213, 957-96.</v>
      </c>
      <c r="P5" s="329" t="str">
        <f>references!$D$11</f>
        <v xml:space="preserve">Meehl, G. A., R. Moss, K. E. Taylor, V. Eyring, R. J. Stouffer, S. Bony, B. Stevens (2014), Climate Model Intercomparisons: Preparing for the Next Phase, Eos Trans. AGU, 95(9), 77. </v>
      </c>
      <c r="Q5" s="329" t="str">
        <f>references!$D$67</f>
        <v>Eyring, V., S. Bony, G. A. Meehl, C. A. Senior, B. Stevens, R. J. Stouffer, K. E. Taylor (2016), Overview of the Coupled Model Intercomparison Project Phase 6 (CMIP6) experimental design and organization, Geosci. Model Dev., 9, 1937–1958, 2016</v>
      </c>
      <c r="R5" s="336"/>
      <c r="S5" s="338"/>
      <c r="T5" s="338"/>
      <c r="U5" s="338"/>
      <c r="V5" s="326" t="str">
        <f>party!$A$6</f>
        <v>Charlotte Pascoe</v>
      </c>
      <c r="W5" s="329" t="str">
        <f>$C$9</f>
        <v>piControl</v>
      </c>
      <c r="X5" s="329"/>
      <c r="Y5" s="329"/>
      <c r="Z5" s="329"/>
      <c r="AA5" s="329"/>
      <c r="AB5" s="329"/>
      <c r="AC5" s="329"/>
      <c r="AD5" s="329"/>
      <c r="AE5" s="329"/>
      <c r="AF5" s="326" t="str">
        <f>TemporalConstraint!$A$68</f>
        <v>150yrs</v>
      </c>
      <c r="AG5" s="319"/>
      <c r="AH5" s="319" t="str">
        <f>EnsembleRequirement!$A$4</f>
        <v>SingleMember</v>
      </c>
      <c r="AI5" s="319" t="str">
        <f>EnsembleRequirement!$A$19</f>
        <v>PreIndustrialInitialisation</v>
      </c>
      <c r="AJ5" s="319"/>
      <c r="AK5" s="319"/>
      <c r="AL5" s="319"/>
      <c r="AM5" s="319"/>
      <c r="AN5" s="319"/>
      <c r="AO5" s="319"/>
      <c r="AP5" s="326" t="str">
        <f>requirement!$A$78</f>
        <v>AOGCM Configuration</v>
      </c>
      <c r="AQ5" s="319"/>
      <c r="AR5" s="319"/>
      <c r="AS5" s="319"/>
      <c r="AT5" s="319"/>
      <c r="AU5" s="326" t="str">
        <f>ForcingConstraint!$A$4</f>
        <v>Abrupt 4xCO2 Increase</v>
      </c>
      <c r="AV5" s="319" t="str">
        <f>requirement!$A$45</f>
        <v>Pre-Industrial Forcing Excluding CO2 and Solar</v>
      </c>
      <c r="AW5" s="326" t="str">
        <f>ForcingConstraint!$A$428</f>
        <v>Pre-Industrial Solar Irradiance Forcing</v>
      </c>
      <c r="AX5" s="319" t="str">
        <f>requirement!$A$12</f>
        <v>Pre-Industrial Solar Particle Forcing</v>
      </c>
      <c r="AY5" s="319"/>
      <c r="AZ5" s="319"/>
      <c r="BA5" s="319"/>
      <c r="BB5" s="319"/>
      <c r="BC5" s="323"/>
      <c r="BD5" s="341"/>
      <c r="BE5" s="342"/>
      <c r="BF5" s="182"/>
      <c r="BG5" s="182"/>
      <c r="BH5" s="182"/>
      <c r="BI5" s="182"/>
      <c r="BJ5" s="182"/>
      <c r="BK5" s="342"/>
      <c r="BL5" s="342"/>
      <c r="BM5" s="340"/>
    </row>
    <row r="6" spans="1:65" s="8" customFormat="1" ht="59" customHeight="1">
      <c r="A6" s="330"/>
      <c r="B6" s="322"/>
      <c r="C6" s="330"/>
      <c r="D6" s="339"/>
      <c r="E6" s="330"/>
      <c r="F6" s="322"/>
      <c r="G6" s="330"/>
      <c r="H6" s="330"/>
      <c r="I6" s="21" t="s">
        <v>289</v>
      </c>
      <c r="J6" s="21" t="str">
        <f>party!A26</f>
        <v>WGCM</v>
      </c>
      <c r="K6" s="21"/>
      <c r="L6" s="21"/>
      <c r="M6" s="16"/>
      <c r="N6" s="16"/>
      <c r="O6" s="330"/>
      <c r="P6" s="330"/>
      <c r="Q6" s="330"/>
      <c r="R6" s="337"/>
      <c r="S6" s="339"/>
      <c r="T6" s="339"/>
      <c r="U6" s="339"/>
      <c r="V6" s="322"/>
      <c r="W6" s="330"/>
      <c r="X6" s="330"/>
      <c r="Y6" s="330"/>
      <c r="Z6" s="330"/>
      <c r="AA6" s="330"/>
      <c r="AB6" s="330"/>
      <c r="AC6" s="330"/>
      <c r="AD6" s="330"/>
      <c r="AE6" s="330"/>
      <c r="AF6" s="322"/>
      <c r="AG6" s="320"/>
      <c r="AH6" s="320"/>
      <c r="AI6" s="320"/>
      <c r="AJ6" s="320"/>
      <c r="AK6" s="320"/>
      <c r="AL6" s="320"/>
      <c r="AM6" s="320"/>
      <c r="AN6" s="320"/>
      <c r="AO6" s="320"/>
      <c r="AP6" s="322"/>
      <c r="AQ6" s="320"/>
      <c r="AR6" s="320"/>
      <c r="AS6" s="320"/>
      <c r="AT6" s="320"/>
      <c r="AU6" s="322"/>
      <c r="AV6" s="320"/>
      <c r="AW6" s="322"/>
      <c r="AX6" s="320"/>
      <c r="AY6" s="320"/>
      <c r="AZ6" s="320"/>
      <c r="BA6" s="320"/>
      <c r="BB6" s="320"/>
      <c r="BC6" s="324"/>
      <c r="BD6" s="332"/>
      <c r="BE6" s="328"/>
      <c r="BF6" s="183"/>
      <c r="BG6" s="183"/>
      <c r="BH6" s="183"/>
      <c r="BI6" s="183"/>
      <c r="BJ6" s="183"/>
      <c r="BK6" s="328"/>
      <c r="BL6" s="328"/>
      <c r="BM6" s="340"/>
    </row>
    <row r="7" spans="1:65" s="2" customFormat="1" ht="62" customHeight="1">
      <c r="A7" s="336" t="s">
        <v>3395</v>
      </c>
      <c r="B7" s="319" t="s">
        <v>2764</v>
      </c>
      <c r="C7" s="336" t="s">
        <v>2897</v>
      </c>
      <c r="D7" s="338"/>
      <c r="E7" s="329" t="s">
        <v>183</v>
      </c>
      <c r="F7" s="319" t="s">
        <v>6036</v>
      </c>
      <c r="G7" s="336" t="s">
        <v>1580</v>
      </c>
      <c r="H7" s="329" t="s">
        <v>7091</v>
      </c>
      <c r="I7" s="16" t="s">
        <v>70</v>
      </c>
      <c r="J7" s="16" t="str">
        <f>party!$A$13</f>
        <v>Karl Taylor</v>
      </c>
      <c r="K7" s="16" t="str">
        <f>party!A22</f>
        <v>Peter Gleckler</v>
      </c>
      <c r="L7" s="16" t="str">
        <f>party!A25</f>
        <v>Veronika Eyring</v>
      </c>
      <c r="M7" s="16"/>
      <c r="N7" s="16"/>
      <c r="O7" s="336" t="str">
        <f>references!D11</f>
        <v xml:space="preserve">Meehl, G. A., R. Moss, K. E. Taylor, V. Eyring, R. J. Stouffer, S. Bony, B. Stevens (2014), Climate Model Intercomparisons: Preparing for the Next Phase, Eos Trans. AGU, 95(9), 77. </v>
      </c>
      <c r="P7" s="329" t="str">
        <f>references!$D$67</f>
        <v>Eyring, V., S. Bony, G. A. Meehl, C. A. Senior, B. Stevens, R. J. Stouffer, K. E. Taylor (2016), Overview of the Coupled Model Intercomparison Project Phase 6 (CMIP6) experimental design and organization, Geosci. Model Dev., 9, 1937–1958, 2016</v>
      </c>
      <c r="Q7" s="336"/>
      <c r="R7" s="338"/>
      <c r="S7" s="338"/>
      <c r="T7" s="338"/>
      <c r="U7" s="338"/>
      <c r="V7" s="319" t="str">
        <f>party!A6</f>
        <v>Charlotte Pascoe</v>
      </c>
      <c r="W7" s="329"/>
      <c r="X7" s="329"/>
      <c r="Y7" s="329"/>
      <c r="Z7" s="329"/>
      <c r="AA7" s="329"/>
      <c r="AB7" s="329"/>
      <c r="AC7" s="329"/>
      <c r="AD7" s="329"/>
      <c r="AE7" s="329"/>
      <c r="AF7" s="319" t="str">
        <f>TemporalConstraint!$A$7</f>
        <v>1979-2014 36yrs</v>
      </c>
      <c r="AG7" s="319"/>
      <c r="AH7" s="319" t="str">
        <f>EnsembleRequirement!$A$20</f>
        <v>MinimumThree</v>
      </c>
      <c r="AI7" s="319" t="str">
        <f>EnsembleRequirement!$A$75</f>
        <v>AMIPInitialisation</v>
      </c>
      <c r="AJ7" s="319"/>
      <c r="AK7" s="319"/>
      <c r="AL7" s="319"/>
      <c r="AM7" s="319"/>
      <c r="AN7" s="319"/>
      <c r="AO7" s="319"/>
      <c r="AP7" s="319" t="str">
        <f>requirement!$A$3</f>
        <v>AGCM Configuration</v>
      </c>
      <c r="AQ7" s="319"/>
      <c r="AR7" s="319"/>
      <c r="AS7" s="319"/>
      <c r="AT7" s="319"/>
      <c r="AU7" s="319" t="str">
        <f>ForcingConstraint!$A$23</f>
        <v>AMIP SST</v>
      </c>
      <c r="AV7" s="319" t="str">
        <f>ForcingConstraint!$A$22</f>
        <v>AMIP SIC</v>
      </c>
      <c r="AW7" s="319" t="str">
        <f>requirement!$A$5</f>
        <v>Historical Aerosol Forcing</v>
      </c>
      <c r="AX7" s="319" t="str">
        <f>ForcingConstraint!$A$14</f>
        <v>Historical WMGHG Concentrations</v>
      </c>
      <c r="AY7" s="319" t="str">
        <f>ForcingConstraint!$A$16</f>
        <v>Historical Land Use</v>
      </c>
      <c r="AZ7" s="319" t="str">
        <f>requirement!$A$8</f>
        <v>Historical O3 and Stratospheric H2O Concentrations</v>
      </c>
      <c r="BA7" s="323" t="str">
        <f>ForcingConstraint!$A$21</f>
        <v>Historical Stratospheric Aerosol</v>
      </c>
      <c r="BB7" s="323" t="str">
        <f>ForcingConstraint!$A$20</f>
        <v>Historical Solar Irradiance Forcing</v>
      </c>
      <c r="BC7" s="319" t="str">
        <f>requirement!$A$10</f>
        <v xml:space="preserve">Historical Solar Particle Forcing </v>
      </c>
      <c r="BD7" s="341"/>
      <c r="BE7" s="342"/>
      <c r="BF7" s="182"/>
      <c r="BG7" s="182"/>
      <c r="BH7" s="182"/>
      <c r="BI7" s="182"/>
      <c r="BJ7" s="182"/>
      <c r="BK7" s="342"/>
      <c r="BL7" s="342"/>
      <c r="BM7" s="340"/>
    </row>
    <row r="8" spans="1:65" s="2" customFormat="1" ht="59" customHeight="1">
      <c r="A8" s="337"/>
      <c r="B8" s="320"/>
      <c r="C8" s="337"/>
      <c r="D8" s="339"/>
      <c r="E8" s="330"/>
      <c r="F8" s="320"/>
      <c r="G8" s="337"/>
      <c r="H8" s="330"/>
      <c r="I8" s="16" t="s">
        <v>289</v>
      </c>
      <c r="J8" s="16" t="str">
        <f>party!A26</f>
        <v>WGCM</v>
      </c>
      <c r="K8" s="16"/>
      <c r="L8" s="16"/>
      <c r="M8" s="16"/>
      <c r="N8" s="16"/>
      <c r="O8" s="337"/>
      <c r="P8" s="330"/>
      <c r="Q8" s="337"/>
      <c r="R8" s="339"/>
      <c r="S8" s="339"/>
      <c r="T8" s="339"/>
      <c r="U8" s="339"/>
      <c r="V8" s="320"/>
      <c r="W8" s="330"/>
      <c r="X8" s="330"/>
      <c r="Y8" s="330"/>
      <c r="Z8" s="330"/>
      <c r="AA8" s="330"/>
      <c r="AB8" s="330"/>
      <c r="AC8" s="330"/>
      <c r="AD8" s="330"/>
      <c r="AE8" s="330"/>
      <c r="AF8" s="320"/>
      <c r="AG8" s="320"/>
      <c r="AH8" s="320"/>
      <c r="AI8" s="320"/>
      <c r="AJ8" s="320"/>
      <c r="AK8" s="320"/>
      <c r="AL8" s="320"/>
      <c r="AM8" s="320"/>
      <c r="AN8" s="320"/>
      <c r="AO8" s="320"/>
      <c r="AP8" s="320"/>
      <c r="AQ8" s="320"/>
      <c r="AR8" s="320"/>
      <c r="AS8" s="320"/>
      <c r="AT8" s="320"/>
      <c r="AU8" s="320"/>
      <c r="AV8" s="320"/>
      <c r="AW8" s="320"/>
      <c r="AX8" s="320"/>
      <c r="AY8" s="320"/>
      <c r="AZ8" s="320"/>
      <c r="BA8" s="324"/>
      <c r="BB8" s="324"/>
      <c r="BC8" s="320"/>
      <c r="BD8" s="332"/>
      <c r="BE8" s="328"/>
      <c r="BF8" s="183"/>
      <c r="BG8" s="183"/>
      <c r="BH8" s="183"/>
      <c r="BI8" s="183"/>
      <c r="BJ8" s="183"/>
      <c r="BK8" s="328"/>
      <c r="BL8" s="328"/>
      <c r="BM8" s="340"/>
    </row>
    <row r="9" spans="1:65" s="5" customFormat="1" ht="60" customHeight="1">
      <c r="A9" s="336" t="s">
        <v>3396</v>
      </c>
      <c r="B9" s="319" t="s">
        <v>2767</v>
      </c>
      <c r="C9" s="336" t="s">
        <v>184</v>
      </c>
      <c r="D9" s="338"/>
      <c r="E9" s="329" t="s">
        <v>176</v>
      </c>
      <c r="F9" s="319" t="s">
        <v>6037</v>
      </c>
      <c r="G9" s="336" t="s">
        <v>6700</v>
      </c>
      <c r="H9" s="329" t="s">
        <v>7089</v>
      </c>
      <c r="I9" s="16" t="s">
        <v>70</v>
      </c>
      <c r="J9" s="16" t="str">
        <f>party!$A$25</f>
        <v>Veronika Eyring</v>
      </c>
      <c r="K9" s="16"/>
      <c r="L9" s="16"/>
      <c r="M9" s="16"/>
      <c r="N9" s="16"/>
      <c r="O9" s="336" t="str">
        <f>references!D11</f>
        <v xml:space="preserve">Meehl, G. A., R. Moss, K. E. Taylor, V. Eyring, R. J. Stouffer, S. Bony, B. Stevens (2014), Climate Model Intercomparisons: Preparing for the Next Phase, Eos Trans. AGU, 95(9), 77. </v>
      </c>
      <c r="P9" s="329" t="str">
        <f>references!$D$67</f>
        <v>Eyring, V., S. Bony, G. A. Meehl, C. A. Senior, B. Stevens, R. J. Stouffer, K. E. Taylor (2016), Overview of the Coupled Model Intercomparison Project Phase 6 (CMIP6) experimental design and organization, Geosci. Model Dev., 9, 1937–1958, 2016</v>
      </c>
      <c r="Q9" s="336"/>
      <c r="R9" s="338"/>
      <c r="S9" s="338"/>
      <c r="T9" s="338"/>
      <c r="U9" s="338"/>
      <c r="V9" s="319" t="str">
        <f>party!A6</f>
        <v>Charlotte Pascoe</v>
      </c>
      <c r="W9" s="329"/>
      <c r="X9" s="329" t="str">
        <f>C12</f>
        <v>piControl-spinup</v>
      </c>
      <c r="Y9" s="329"/>
      <c r="Z9" s="329"/>
      <c r="AA9" s="329" t="str">
        <f>$C$11</f>
        <v>esm-piControl</v>
      </c>
      <c r="AB9" s="329"/>
      <c r="AC9" s="329"/>
      <c r="AD9" s="329"/>
      <c r="AE9" s="329"/>
      <c r="AF9" s="319" t="str">
        <f>TemporalConstraint!$A$4</f>
        <v>500yrs</v>
      </c>
      <c r="AG9" s="319"/>
      <c r="AH9" s="319" t="str">
        <f>EnsembleRequirement!$A$4</f>
        <v>SingleMember</v>
      </c>
      <c r="AI9" s="319" t="str">
        <f>EnsembleRequirement!$A$77</f>
        <v>piControlInitialisation</v>
      </c>
      <c r="AJ9" s="319"/>
      <c r="AK9" s="319"/>
      <c r="AL9" s="319"/>
      <c r="AM9" s="319"/>
      <c r="AN9" s="319"/>
      <c r="AO9" s="319"/>
      <c r="AP9" s="319" t="str">
        <f>requirement!$A$78</f>
        <v>AOGCM Configuration</v>
      </c>
      <c r="AQ9" s="319"/>
      <c r="AR9" s="319"/>
      <c r="AS9" s="319"/>
      <c r="AT9" s="319"/>
      <c r="AU9" s="319" t="str">
        <f>requirement!$A$70</f>
        <v>Pre-Industrial Forcing</v>
      </c>
      <c r="AV9" s="319" t="str">
        <f>requirement!$A$12</f>
        <v>Pre-Industrial Solar Particle Forcing</v>
      </c>
      <c r="AW9" s="319"/>
      <c r="AX9" s="319"/>
      <c r="AY9" s="319"/>
      <c r="AZ9" s="319"/>
      <c r="BA9" s="319"/>
      <c r="BB9" s="319"/>
      <c r="BC9" s="323"/>
      <c r="BD9" s="343"/>
      <c r="BE9" s="342"/>
      <c r="BF9" s="182"/>
      <c r="BG9" s="182"/>
      <c r="BH9" s="182"/>
      <c r="BI9" s="182"/>
      <c r="BJ9" s="182"/>
      <c r="BK9" s="342"/>
      <c r="BL9" s="342"/>
      <c r="BM9" s="340"/>
    </row>
    <row r="10" spans="1:65" s="5" customFormat="1" ht="64" customHeight="1">
      <c r="A10" s="337"/>
      <c r="B10" s="320"/>
      <c r="C10" s="337"/>
      <c r="D10" s="339"/>
      <c r="E10" s="330"/>
      <c r="F10" s="320"/>
      <c r="G10" s="337"/>
      <c r="H10" s="330"/>
      <c r="I10" s="16" t="s">
        <v>289</v>
      </c>
      <c r="J10" s="16" t="str">
        <f>party!A26</f>
        <v>WGCM</v>
      </c>
      <c r="K10" s="16"/>
      <c r="L10" s="16"/>
      <c r="M10" s="16"/>
      <c r="N10" s="16"/>
      <c r="O10" s="337"/>
      <c r="P10" s="330"/>
      <c r="Q10" s="337"/>
      <c r="R10" s="339"/>
      <c r="S10" s="339"/>
      <c r="T10" s="339"/>
      <c r="U10" s="339"/>
      <c r="V10" s="320"/>
      <c r="W10" s="330"/>
      <c r="X10" s="330"/>
      <c r="Y10" s="330"/>
      <c r="Z10" s="330"/>
      <c r="AA10" s="330"/>
      <c r="AB10" s="330"/>
      <c r="AC10" s="330"/>
      <c r="AD10" s="330"/>
      <c r="AE10" s="330"/>
      <c r="AF10" s="320"/>
      <c r="AG10" s="320"/>
      <c r="AH10" s="320"/>
      <c r="AI10" s="320"/>
      <c r="AJ10" s="320"/>
      <c r="AK10" s="320"/>
      <c r="AL10" s="320"/>
      <c r="AM10" s="320"/>
      <c r="AN10" s="320"/>
      <c r="AO10" s="320"/>
      <c r="AP10" s="320"/>
      <c r="AQ10" s="320"/>
      <c r="AR10" s="320"/>
      <c r="AS10" s="320"/>
      <c r="AT10" s="320"/>
      <c r="AU10" s="320"/>
      <c r="AV10" s="320"/>
      <c r="AW10" s="325"/>
      <c r="AX10" s="325"/>
      <c r="AY10" s="325"/>
      <c r="AZ10" s="325"/>
      <c r="BA10" s="325"/>
      <c r="BB10" s="325"/>
      <c r="BC10" s="360"/>
      <c r="BD10" s="344"/>
      <c r="BE10" s="327"/>
      <c r="BF10" s="131"/>
      <c r="BG10" s="131"/>
      <c r="BH10" s="131"/>
      <c r="BI10" s="131"/>
      <c r="BJ10" s="131"/>
      <c r="BK10" s="327"/>
      <c r="BL10" s="327"/>
      <c r="BM10" s="340"/>
    </row>
    <row r="11" spans="1:65" s="5" customFormat="1" ht="210">
      <c r="A11" s="86" t="s">
        <v>3397</v>
      </c>
      <c r="B11" s="71" t="s">
        <v>6673</v>
      </c>
      <c r="C11" s="86" t="s">
        <v>3365</v>
      </c>
      <c r="D11" s="86"/>
      <c r="E11" s="129"/>
      <c r="F11" s="71" t="s">
        <v>6038</v>
      </c>
      <c r="G11" s="86" t="s">
        <v>6701</v>
      </c>
      <c r="H11" s="129" t="s">
        <v>3362</v>
      </c>
      <c r="I11" s="16" t="s">
        <v>70</v>
      </c>
      <c r="J11" s="16" t="str">
        <f>party!A25</f>
        <v>Veronika Eyring</v>
      </c>
      <c r="K11" s="16"/>
      <c r="L11" s="16"/>
      <c r="M11" s="71"/>
      <c r="N11" s="71"/>
      <c r="O11" s="86" t="str">
        <f>references!$D$67</f>
        <v>Eyring, V., S. Bony, G. A. Meehl, C. A. Senior, B. Stevens, R. J. Stouffer, K. E. Taylor (2016), Overview of the Coupled Model Intercomparison Project Phase 6 (CMIP6) experimental design and organization, Geosci. Model Dev., 9, 1937–1958, 2016</v>
      </c>
      <c r="P11" s="86"/>
      <c r="Q11" s="130"/>
      <c r="R11" s="130"/>
      <c r="S11" s="130"/>
      <c r="T11" s="130"/>
      <c r="U11" s="130"/>
      <c r="V11" s="71" t="str">
        <f>party!$A$6</f>
        <v>Charlotte Pascoe</v>
      </c>
      <c r="W11" s="129"/>
      <c r="X11" s="129" t="str">
        <f>C13</f>
        <v>esm-piControl-spinup</v>
      </c>
      <c r="Y11" s="129"/>
      <c r="Z11" s="129"/>
      <c r="AA11" s="129" t="str">
        <f>$C$9</f>
        <v>piControl</v>
      </c>
      <c r="AB11" s="129"/>
      <c r="AC11" s="129"/>
      <c r="AD11" s="129"/>
      <c r="AE11" s="129"/>
      <c r="AF11" s="71" t="str">
        <f>TemporalConstraint!$A$4</f>
        <v>500yrs</v>
      </c>
      <c r="AG11" s="71"/>
      <c r="AH11" s="35" t="str">
        <f>EnsembleRequirement!$A$4</f>
        <v>SingleMember</v>
      </c>
      <c r="AI11" s="35" t="str">
        <f>EnsembleRequirement!$A$78</f>
        <v>esmpiControlInit</v>
      </c>
      <c r="AJ11" s="71"/>
      <c r="AK11" s="71"/>
      <c r="AL11" s="31"/>
      <c r="AM11" s="31"/>
      <c r="AN11" s="31"/>
      <c r="AO11" s="31"/>
      <c r="AP11" s="71" t="str">
        <f>requirement!$A$81</f>
        <v>AOGCM-BGC Configuration</v>
      </c>
      <c r="AQ11" s="71"/>
      <c r="AR11" s="71"/>
      <c r="AS11" s="71"/>
      <c r="AT11" s="71"/>
      <c r="AU11" s="31" t="str">
        <f>requirement!$A$69</f>
        <v>Pre-Industrial ESM Forcing</v>
      </c>
      <c r="AV11" s="31" t="str">
        <f>requirement!$A$12</f>
        <v>Pre-Industrial Solar Particle Forcing</v>
      </c>
      <c r="AW11" s="294"/>
      <c r="AX11" s="35"/>
      <c r="AY11" s="35"/>
      <c r="AZ11" s="35"/>
      <c r="BA11" s="35"/>
      <c r="BB11" s="35"/>
      <c r="BC11" s="35"/>
      <c r="BD11" s="295"/>
      <c r="BE11" s="295"/>
      <c r="BF11" s="295"/>
      <c r="BG11" s="295"/>
      <c r="BH11" s="295"/>
      <c r="BI11" s="295"/>
      <c r="BJ11" s="295"/>
      <c r="BK11" s="295"/>
      <c r="BL11" s="295"/>
      <c r="BM11" s="94"/>
    </row>
    <row r="12" spans="1:65" s="5" customFormat="1" ht="180">
      <c r="A12" s="86" t="s">
        <v>6665</v>
      </c>
      <c r="B12" s="16" t="s">
        <v>6672</v>
      </c>
      <c r="C12" s="86" t="s">
        <v>6666</v>
      </c>
      <c r="D12" s="86"/>
      <c r="E12" s="86"/>
      <c r="F12" s="288" t="s">
        <v>6667</v>
      </c>
      <c r="G12" s="290" t="s">
        <v>7099</v>
      </c>
      <c r="H12" s="129" t="s">
        <v>7090</v>
      </c>
      <c r="I12" s="16" t="s">
        <v>70</v>
      </c>
      <c r="J12" s="16" t="str">
        <f>party!A25</f>
        <v>Veronika Eyring</v>
      </c>
      <c r="K12" s="16"/>
      <c r="L12" s="16"/>
      <c r="M12" s="16"/>
      <c r="N12" s="16"/>
      <c r="O12" s="86" t="str">
        <f>references!$D$67</f>
        <v>Eyring, V., S. Bony, G. A. Meehl, C. A. Senior, B. Stevens, R. J. Stouffer, K. E. Taylor (2016), Overview of the Coupled Model Intercomparison Project Phase 6 (CMIP6) experimental design and organization, Geosci. Model Dev., 9, 1937–1958, 2016</v>
      </c>
      <c r="P12" s="86" t="str">
        <f>references!$D$125</f>
        <v>WCRP CMIP6 experiment list</v>
      </c>
      <c r="Q12" s="130"/>
      <c r="R12" s="130"/>
      <c r="S12" s="130"/>
      <c r="T12" s="130"/>
      <c r="U12" s="130"/>
      <c r="V12" s="71" t="str">
        <f>party!$A$6</f>
        <v>Charlotte Pascoe</v>
      </c>
      <c r="W12" s="129"/>
      <c r="X12" s="129"/>
      <c r="Y12" s="129"/>
      <c r="Z12" s="129"/>
      <c r="AA12" s="129" t="str">
        <f>C13</f>
        <v>esm-piControl-spinup</v>
      </c>
      <c r="AB12" s="129"/>
      <c r="AC12" s="129"/>
      <c r="AD12" s="129"/>
      <c r="AE12" s="129"/>
      <c r="AF12" s="35" t="str">
        <f>TemporalConstraint!$A$92</f>
        <v>pi spinup period</v>
      </c>
      <c r="AG12" s="36"/>
      <c r="AH12" s="299" t="str">
        <f>EnsembleRequirement!$A$4</f>
        <v>SingleMember</v>
      </c>
      <c r="AI12" s="35" t="str">
        <f>EnsembleRequirement!$A$76</f>
        <v>piControlSpinupInitialisation</v>
      </c>
      <c r="AJ12" s="36"/>
      <c r="AK12" s="36"/>
      <c r="AL12" s="72"/>
      <c r="AM12" s="72"/>
      <c r="AN12" s="72"/>
      <c r="AO12" s="72"/>
      <c r="AP12" s="288" t="str">
        <f>requirement!$A$78</f>
        <v>AOGCM Configuration</v>
      </c>
      <c r="AQ12" s="72"/>
      <c r="AR12" s="72"/>
      <c r="AS12" s="72"/>
      <c r="AT12" s="72"/>
      <c r="AU12" s="72" t="str">
        <f>requirement!$A$70</f>
        <v>Pre-Industrial Forcing</v>
      </c>
      <c r="AV12" s="72" t="str">
        <f>requirement!$A$12</f>
        <v>Pre-Industrial Solar Particle Forcing</v>
      </c>
      <c r="AW12" s="294"/>
      <c r="AX12" s="35"/>
      <c r="AY12" s="35"/>
      <c r="AZ12" s="35"/>
      <c r="BA12" s="35"/>
      <c r="BB12" s="35"/>
      <c r="BC12" s="35"/>
      <c r="BD12" s="295"/>
      <c r="BE12" s="295"/>
      <c r="BF12" s="295"/>
      <c r="BG12" s="295"/>
      <c r="BH12" s="295"/>
      <c r="BI12" s="295"/>
      <c r="BJ12" s="295"/>
      <c r="BK12" s="295"/>
      <c r="BL12" s="295"/>
      <c r="BM12" s="292"/>
    </row>
    <row r="13" spans="1:65" s="5" customFormat="1" ht="225">
      <c r="A13" s="291" t="s">
        <v>6668</v>
      </c>
      <c r="B13" s="71" t="s">
        <v>6674</v>
      </c>
      <c r="C13" s="291" t="s">
        <v>6669</v>
      </c>
      <c r="D13" s="309"/>
      <c r="E13" s="291"/>
      <c r="F13" s="35" t="s">
        <v>6670</v>
      </c>
      <c r="G13" s="86" t="s">
        <v>6702</v>
      </c>
      <c r="H13" s="129" t="s">
        <v>7090</v>
      </c>
      <c r="I13" s="16" t="s">
        <v>70</v>
      </c>
      <c r="J13" s="16" t="str">
        <f>party!A25</f>
        <v>Veronika Eyring</v>
      </c>
      <c r="K13" s="16"/>
      <c r="L13" s="16"/>
      <c r="M13" s="71"/>
      <c r="N13" s="71"/>
      <c r="O13" s="86" t="str">
        <f>references!$D$67</f>
        <v>Eyring, V., S. Bony, G. A. Meehl, C. A. Senior, B. Stevens, R. J. Stouffer, K. E. Taylor (2016), Overview of the Coupled Model Intercomparison Project Phase 6 (CMIP6) experimental design and organization, Geosci. Model Dev., 9, 1937–1958, 2016</v>
      </c>
      <c r="P13" s="86" t="str">
        <f>references!$D$125</f>
        <v>WCRP CMIP6 experiment list</v>
      </c>
      <c r="Q13" s="130"/>
      <c r="R13" s="130"/>
      <c r="S13" s="130"/>
      <c r="T13" s="130"/>
      <c r="U13" s="130"/>
      <c r="V13" s="71" t="str">
        <f>party!$A$6</f>
        <v>Charlotte Pascoe</v>
      </c>
      <c r="W13" s="129"/>
      <c r="X13" s="129"/>
      <c r="Y13" s="129"/>
      <c r="Z13" s="129"/>
      <c r="AA13" s="129" t="str">
        <f>C12</f>
        <v>piControl-spinup</v>
      </c>
      <c r="AB13" s="129"/>
      <c r="AC13" s="129"/>
      <c r="AD13" s="129"/>
      <c r="AE13" s="129"/>
      <c r="AF13" s="299" t="str">
        <f>TemporalConstraint!$A$92</f>
        <v>pi spinup period</v>
      </c>
      <c r="AG13" s="71"/>
      <c r="AH13" s="35" t="str">
        <f>EnsembleRequirement!$A$4</f>
        <v>SingleMember</v>
      </c>
      <c r="AI13" s="299" t="str">
        <f>EnsembleRequirement!$A$76</f>
        <v>piControlSpinupInitialisation</v>
      </c>
      <c r="AJ13" s="71"/>
      <c r="AK13" s="289"/>
      <c r="AL13" s="36"/>
      <c r="AM13" s="36"/>
      <c r="AN13" s="36"/>
      <c r="AO13" s="36"/>
      <c r="AP13" s="310" t="str">
        <f>requirement!$A$81</f>
        <v>AOGCM-BGC Configuration</v>
      </c>
      <c r="AQ13" s="293"/>
      <c r="AR13" s="36"/>
      <c r="AS13" s="36"/>
      <c r="AT13" s="36"/>
      <c r="AU13" s="36" t="str">
        <f>requirement!$A$69</f>
        <v>Pre-Industrial ESM Forcing</v>
      </c>
      <c r="AV13" s="36" t="str">
        <f>requirement!$A$12</f>
        <v>Pre-Industrial Solar Particle Forcing</v>
      </c>
      <c r="AW13" s="294"/>
      <c r="AX13" s="35"/>
      <c r="AY13" s="35"/>
      <c r="AZ13" s="35"/>
      <c r="BA13" s="35"/>
      <c r="BB13" s="35"/>
      <c r="BC13" s="35"/>
      <c r="BD13" s="295"/>
      <c r="BE13" s="295"/>
      <c r="BF13" s="295"/>
      <c r="BG13" s="295"/>
      <c r="BH13" s="295"/>
      <c r="BI13" s="295"/>
      <c r="BJ13" s="295"/>
      <c r="BK13" s="295"/>
      <c r="BL13" s="295"/>
      <c r="BM13" s="292"/>
    </row>
    <row r="14" spans="1:65" s="24" customFormat="1" ht="59" customHeight="1">
      <c r="A14" s="329" t="s">
        <v>3392</v>
      </c>
      <c r="B14" s="326" t="s">
        <v>2768</v>
      </c>
      <c r="C14" s="329" t="s">
        <v>1361</v>
      </c>
      <c r="D14" s="338"/>
      <c r="E14" s="329" t="s">
        <v>3186</v>
      </c>
      <c r="F14" s="326" t="s">
        <v>6039</v>
      </c>
      <c r="G14" s="329" t="s">
        <v>7157</v>
      </c>
      <c r="H14" s="329" t="s">
        <v>3361</v>
      </c>
      <c r="I14" s="21" t="s">
        <v>70</v>
      </c>
      <c r="J14" s="21" t="str">
        <f>party!A25</f>
        <v>Veronika Eyring</v>
      </c>
      <c r="K14" s="21"/>
      <c r="L14" s="21"/>
      <c r="M14" s="16"/>
      <c r="N14" s="16"/>
      <c r="O14" s="329" t="str">
        <f>references!D11</f>
        <v xml:space="preserve">Meehl, G. A., R. Moss, K. E. Taylor, V. Eyring, R. J. Stouffer, S. Bony, B. Stevens (2014), Climate Model Intercomparisons: Preparing for the Next Phase, Eos Trans. AGU, 95(9), 77. </v>
      </c>
      <c r="P14" s="329" t="str">
        <f>references!$D$67</f>
        <v>Eyring, V., S. Bony, G. A. Meehl, C. A. Senior, B. Stevens, R. J. Stouffer, K. E. Taylor (2016), Overview of the Coupled Model Intercomparison Project Phase 6 (CMIP6) experimental design and organization, Geosci. Model Dev., 9, 1937–1958, 2016</v>
      </c>
      <c r="Q14" s="336"/>
      <c r="R14" s="338"/>
      <c r="S14" s="338"/>
      <c r="T14" s="338"/>
      <c r="U14" s="338"/>
      <c r="V14" s="326" t="str">
        <f>party!A6</f>
        <v>Charlotte Pascoe</v>
      </c>
      <c r="W14" s="329"/>
      <c r="X14" s="329" t="s">
        <v>184</v>
      </c>
      <c r="Y14" s="329"/>
      <c r="Z14" s="329"/>
      <c r="AA14" s="329" t="str">
        <f>$C$16</f>
        <v>esm-hist</v>
      </c>
      <c r="AB14" s="329"/>
      <c r="AC14" s="329"/>
      <c r="AD14" s="329"/>
      <c r="AE14" s="329"/>
      <c r="AF14" s="326" t="str">
        <f>TemporalConstraint!$A$3</f>
        <v>1850-2014 165yrs</v>
      </c>
      <c r="AG14" s="319"/>
      <c r="AH14" s="326" t="str">
        <f>EnsembleRequirement!$A$4</f>
        <v>SingleMember</v>
      </c>
      <c r="AI14" s="319"/>
      <c r="AJ14" s="319"/>
      <c r="AK14" s="319"/>
      <c r="AL14" s="319"/>
      <c r="AM14" s="319"/>
      <c r="AN14" s="319"/>
      <c r="AO14" s="319"/>
      <c r="AP14" s="326" t="str">
        <f>requirement!A78</f>
        <v>AOGCM Configuration</v>
      </c>
      <c r="AQ14" s="319"/>
      <c r="AR14" s="319"/>
      <c r="AS14" s="319"/>
      <c r="AT14" s="319"/>
      <c r="AU14" s="326" t="str">
        <f>requirement!$A$5</f>
        <v>Historical Aerosol Forcing</v>
      </c>
      <c r="AV14" s="326" t="str">
        <f>ForcingConstraint!$A$14</f>
        <v>Historical WMGHG Concentrations</v>
      </c>
      <c r="AW14" s="321" t="str">
        <f>ForcingConstraint!$A$16</f>
        <v>Historical Land Use</v>
      </c>
      <c r="AX14" s="321" t="str">
        <f>requirement!$A$8</f>
        <v>Historical O3 and Stratospheric H2O Concentrations</v>
      </c>
      <c r="AY14" s="321" t="str">
        <f>ForcingConstraint!$A$21</f>
        <v>Historical Stratospheric Aerosol</v>
      </c>
      <c r="AZ14" s="321" t="str">
        <f>ForcingConstraint!$A$20</f>
        <v>Historical Solar Irradiance Forcing</v>
      </c>
      <c r="BA14" s="321" t="str">
        <f>requirement!$A$10</f>
        <v xml:space="preserve">Historical Solar Particle Forcing </v>
      </c>
      <c r="BB14" s="317"/>
      <c r="BC14" s="317"/>
      <c r="BD14" s="331"/>
      <c r="BE14" s="327"/>
      <c r="BF14" s="131"/>
      <c r="BG14" s="131"/>
      <c r="BH14" s="131"/>
      <c r="BI14" s="131"/>
      <c r="BJ14" s="131"/>
      <c r="BK14" s="327"/>
      <c r="BL14" s="327"/>
      <c r="BM14" s="340"/>
    </row>
    <row r="15" spans="1:65" s="24" customFormat="1" ht="61" customHeight="1">
      <c r="A15" s="330"/>
      <c r="B15" s="322"/>
      <c r="C15" s="330"/>
      <c r="D15" s="339"/>
      <c r="E15" s="330"/>
      <c r="F15" s="322"/>
      <c r="G15" s="330"/>
      <c r="H15" s="330"/>
      <c r="I15" s="21" t="s">
        <v>289</v>
      </c>
      <c r="J15" s="21" t="str">
        <f>party!A26</f>
        <v>WGCM</v>
      </c>
      <c r="K15" s="21"/>
      <c r="L15" s="21"/>
      <c r="M15" s="16"/>
      <c r="N15" s="16"/>
      <c r="O15" s="330"/>
      <c r="P15" s="330"/>
      <c r="Q15" s="337"/>
      <c r="R15" s="339"/>
      <c r="S15" s="339"/>
      <c r="T15" s="339"/>
      <c r="U15" s="339"/>
      <c r="V15" s="322"/>
      <c r="W15" s="330"/>
      <c r="X15" s="330"/>
      <c r="Y15" s="330"/>
      <c r="Z15" s="330"/>
      <c r="AA15" s="330"/>
      <c r="AB15" s="330"/>
      <c r="AC15" s="330"/>
      <c r="AD15" s="330"/>
      <c r="AE15" s="330"/>
      <c r="AF15" s="322"/>
      <c r="AG15" s="320"/>
      <c r="AH15" s="322"/>
      <c r="AI15" s="320"/>
      <c r="AJ15" s="320"/>
      <c r="AK15" s="320"/>
      <c r="AL15" s="320"/>
      <c r="AM15" s="320"/>
      <c r="AN15" s="320"/>
      <c r="AO15" s="320"/>
      <c r="AP15" s="322"/>
      <c r="AQ15" s="320"/>
      <c r="AR15" s="320"/>
      <c r="AS15" s="320"/>
      <c r="AT15" s="320"/>
      <c r="AU15" s="322"/>
      <c r="AV15" s="322"/>
      <c r="AW15" s="322"/>
      <c r="AX15" s="322"/>
      <c r="AY15" s="322"/>
      <c r="AZ15" s="322"/>
      <c r="BA15" s="322"/>
      <c r="BB15" s="318"/>
      <c r="BC15" s="318"/>
      <c r="BD15" s="332"/>
      <c r="BE15" s="328"/>
      <c r="BF15" s="183"/>
      <c r="BG15" s="183"/>
      <c r="BH15" s="183"/>
      <c r="BI15" s="183"/>
      <c r="BJ15" s="183"/>
      <c r="BK15" s="328"/>
      <c r="BL15" s="328"/>
      <c r="BM15" s="340"/>
    </row>
    <row r="16" spans="1:65" s="24" customFormat="1" ht="90">
      <c r="A16" s="88" t="s">
        <v>3391</v>
      </c>
      <c r="B16" s="91" t="s">
        <v>3382</v>
      </c>
      <c r="C16" s="88" t="s">
        <v>3371</v>
      </c>
      <c r="D16" s="308"/>
      <c r="E16" s="88"/>
      <c r="F16" s="91" t="s">
        <v>6040</v>
      </c>
      <c r="G16" s="88" t="s">
        <v>3372</v>
      </c>
      <c r="H16" s="88" t="s">
        <v>3361</v>
      </c>
      <c r="I16" s="21" t="s">
        <v>70</v>
      </c>
      <c r="J16" s="21" t="str">
        <f>party!A25</f>
        <v>Veronika Eyring</v>
      </c>
      <c r="K16" s="21"/>
      <c r="L16" s="21"/>
      <c r="M16" s="251"/>
      <c r="N16" s="251"/>
      <c r="O16" s="86" t="str">
        <f>references!$D$67</f>
        <v>Eyring, V., S. Bony, G. A. Meehl, C. A. Senior, B. Stevens, R. J. Stouffer, K. E. Taylor (2016), Overview of the Coupled Model Intercomparison Project Phase 6 (CMIP6) experimental design and organization, Geosci. Model Dev., 9, 1937–1958, 2016</v>
      </c>
      <c r="P16" s="88"/>
      <c r="Q16" s="90"/>
      <c r="R16" s="92"/>
      <c r="S16" s="92"/>
      <c r="T16" s="92"/>
      <c r="U16" s="130"/>
      <c r="V16" s="71" t="str">
        <f>party!$A$6</f>
        <v>Charlotte Pascoe</v>
      </c>
      <c r="W16" s="129"/>
      <c r="X16" s="129"/>
      <c r="AA16" s="129" t="str">
        <f>$C$14</f>
        <v>historical</v>
      </c>
      <c r="AB16" s="88"/>
      <c r="AC16" s="88"/>
      <c r="AD16" s="129"/>
      <c r="AE16" s="129"/>
      <c r="AF16" s="71" t="str">
        <f>TemporalConstraint!$A$3</f>
        <v>1850-2014 165yrs</v>
      </c>
      <c r="AG16" s="87"/>
      <c r="AH16" s="31" t="str">
        <f>EnsembleRequirement!$A$4</f>
        <v>SingleMember</v>
      </c>
      <c r="AI16" s="87"/>
      <c r="AJ16" s="87"/>
      <c r="AK16" s="87"/>
      <c r="AL16" s="87"/>
      <c r="AM16" s="87"/>
      <c r="AN16" s="176"/>
      <c r="AO16" s="176"/>
      <c r="AP16" s="31" t="str">
        <f>requirement!$A$81</f>
        <v>AOGCM-BGC Configuration</v>
      </c>
      <c r="AQ16" s="87"/>
      <c r="AR16" s="87"/>
      <c r="AS16" s="87"/>
      <c r="AT16" s="87"/>
      <c r="AU16" s="37" t="str">
        <f>requirement!$A$5</f>
        <v>Historical Aerosol Forcing</v>
      </c>
      <c r="AV16" s="133" t="str">
        <f>ForcingConstraint!$A$12</f>
        <v>Calculate Historical CO2 Concentration</v>
      </c>
      <c r="AW16" s="133" t="str">
        <f>ForcingConstraint!$A$13</f>
        <v>Historical WMGHG Concentrations Excluding CO2</v>
      </c>
      <c r="AX16" s="134" t="str">
        <f>ForcingConstraint!$A$16</f>
        <v>Historical Land Use</v>
      </c>
      <c r="AY16" s="134" t="str">
        <f>requirement!$A$8</f>
        <v>Historical O3 and Stratospheric H2O Concentrations</v>
      </c>
      <c r="AZ16" s="135" t="str">
        <f>ForcingConstraint!$A$21</f>
        <v>Historical Stratospheric Aerosol</v>
      </c>
      <c r="BA16" s="135" t="str">
        <f>ForcingConstraint!$A$20</f>
        <v>Historical Solar Irradiance Forcing</v>
      </c>
      <c r="BB16" s="134" t="str">
        <f>requirement!$A$10</f>
        <v xml:space="preserve">Historical Solar Particle Forcing </v>
      </c>
      <c r="BC16" s="93"/>
      <c r="BD16" s="89"/>
      <c r="BE16" s="95"/>
      <c r="BF16" s="183"/>
      <c r="BG16" s="183"/>
      <c r="BH16" s="183"/>
      <c r="BI16" s="183"/>
      <c r="BJ16" s="183"/>
      <c r="BK16" s="95"/>
      <c r="BL16" s="95"/>
      <c r="BM16" s="94"/>
    </row>
    <row r="17" spans="1:65" s="24" customFormat="1" ht="75">
      <c r="A17" s="88" t="s">
        <v>3390</v>
      </c>
      <c r="B17" s="91" t="s">
        <v>3373</v>
      </c>
      <c r="C17" s="88" t="s">
        <v>3374</v>
      </c>
      <c r="D17" s="308"/>
      <c r="E17" s="88"/>
      <c r="F17" s="91" t="s">
        <v>6043</v>
      </c>
      <c r="G17" s="88" t="s">
        <v>3375</v>
      </c>
      <c r="H17" s="88"/>
      <c r="I17" s="21" t="s">
        <v>70</v>
      </c>
      <c r="J17" s="16" t="str">
        <f>party!$A$13</f>
        <v>Karl Taylor</v>
      </c>
      <c r="K17" s="21"/>
      <c r="L17" s="21"/>
      <c r="M17" s="21"/>
      <c r="N17" s="21"/>
      <c r="O17" s="86"/>
      <c r="P17" s="88"/>
      <c r="Q17" s="90"/>
      <c r="R17" s="92"/>
      <c r="S17" s="92"/>
      <c r="T17" s="92"/>
      <c r="U17" s="130"/>
      <c r="V17" s="71" t="str">
        <f>party!$A$6</f>
        <v>Charlotte Pascoe</v>
      </c>
      <c r="X17" s="129" t="str">
        <f>$C$14</f>
        <v>historical</v>
      </c>
      <c r="Y17" s="129"/>
      <c r="Z17" s="129"/>
      <c r="AA17" s="129" t="str">
        <f>$C$18</f>
        <v>esm-hist-ext</v>
      </c>
      <c r="AB17" s="88"/>
      <c r="AC17" s="88"/>
      <c r="AD17" s="129"/>
      <c r="AE17" s="129"/>
      <c r="AF17" s="72" t="str">
        <f>TemporalConstraint!$A$66</f>
        <v>2014-present N yrs</v>
      </c>
      <c r="AG17" s="87"/>
      <c r="AH17" s="72" t="str">
        <f>EnsembleRequirement!$A$4</f>
        <v>SingleMember</v>
      </c>
      <c r="AI17" s="21" t="str">
        <f>EnsembleRequirement!$A$5</f>
        <v>HistoricalInitialisation</v>
      </c>
      <c r="AJ17" s="87"/>
      <c r="AK17" s="87"/>
      <c r="AL17" s="87"/>
      <c r="AM17" s="87"/>
      <c r="AN17" s="176"/>
      <c r="AO17" s="176"/>
      <c r="AP17" s="72" t="str">
        <f>requirement!$A$78</f>
        <v>AOGCM Configuration</v>
      </c>
      <c r="AQ17" s="87"/>
      <c r="AR17" s="87"/>
      <c r="AS17" s="87"/>
      <c r="AT17" s="87"/>
      <c r="AU17" s="37" t="str">
        <f>requirement!$A$5</f>
        <v>Historical Aerosol Forcing</v>
      </c>
      <c r="AV17" s="133" t="str">
        <f>ForcingConstraint!$A$14</f>
        <v>Historical WMGHG Concentrations</v>
      </c>
      <c r="AW17" s="134" t="str">
        <f>ForcingConstraint!$A$16</f>
        <v>Historical Land Use</v>
      </c>
      <c r="AX17" s="134" t="str">
        <f>requirement!$A$8</f>
        <v>Historical O3 and Stratospheric H2O Concentrations</v>
      </c>
      <c r="AY17" s="135" t="str">
        <f>ForcingConstraint!$A$21</f>
        <v>Historical Stratospheric Aerosol</v>
      </c>
      <c r="AZ17" s="135" t="str">
        <f>ForcingConstraint!$A$20</f>
        <v>Historical Solar Irradiance Forcing</v>
      </c>
      <c r="BA17" s="134" t="str">
        <f>requirement!$A$10</f>
        <v xml:space="preserve">Historical Solar Particle Forcing </v>
      </c>
      <c r="BB17" s="297"/>
      <c r="BC17" s="93"/>
      <c r="BD17" s="89"/>
      <c r="BE17" s="95"/>
      <c r="BF17" s="183"/>
      <c r="BG17" s="183"/>
      <c r="BH17" s="183"/>
      <c r="BI17" s="183"/>
      <c r="BJ17" s="183"/>
      <c r="BK17" s="95"/>
      <c r="BL17" s="95"/>
      <c r="BM17" s="94"/>
    </row>
    <row r="18" spans="1:65" s="24" customFormat="1" ht="105">
      <c r="A18" s="88" t="s">
        <v>3389</v>
      </c>
      <c r="B18" s="91" t="s">
        <v>3383</v>
      </c>
      <c r="C18" s="88" t="s">
        <v>3384</v>
      </c>
      <c r="D18" s="308"/>
      <c r="E18" s="88"/>
      <c r="F18" s="91" t="s">
        <v>6041</v>
      </c>
      <c r="G18" s="88" t="s">
        <v>3385</v>
      </c>
      <c r="H18" s="88"/>
      <c r="I18" s="21" t="s">
        <v>70</v>
      </c>
      <c r="J18" s="16" t="str">
        <f>party!$A$13</f>
        <v>Karl Taylor</v>
      </c>
      <c r="K18" s="21"/>
      <c r="L18" s="21"/>
      <c r="M18" s="251"/>
      <c r="N18" s="251"/>
      <c r="O18" s="86"/>
      <c r="P18" s="88"/>
      <c r="Q18" s="90"/>
      <c r="R18" s="92"/>
      <c r="S18" s="92"/>
      <c r="T18" s="92"/>
      <c r="U18" s="130"/>
      <c r="V18" s="71" t="str">
        <f>party!$A$6</f>
        <v>Charlotte Pascoe</v>
      </c>
      <c r="X18" s="129" t="str">
        <f>$C$16</f>
        <v>esm-hist</v>
      </c>
      <c r="Y18" s="129"/>
      <c r="Z18" s="129"/>
      <c r="AA18" s="129" t="str">
        <f>$C$17</f>
        <v>historical-ext</v>
      </c>
      <c r="AB18" s="88"/>
      <c r="AC18" s="88"/>
      <c r="AD18" s="198"/>
      <c r="AE18" s="198"/>
      <c r="AF18" s="36" t="str">
        <f>TemporalConstraint!$A$66</f>
        <v>2014-present N yrs</v>
      </c>
      <c r="AG18" s="87"/>
      <c r="AH18" s="36" t="str">
        <f>EnsembleRequirement!$A$4</f>
        <v>SingleMember</v>
      </c>
      <c r="AI18" s="21" t="str">
        <f>EnsembleRequirement!$A$6</f>
        <v>ESMHistoricalInitialisation</v>
      </c>
      <c r="AJ18" s="87"/>
      <c r="AK18" s="87"/>
      <c r="AL18" s="87"/>
      <c r="AM18" s="87"/>
      <c r="AN18" s="165"/>
      <c r="AO18" s="165"/>
      <c r="AP18" s="36" t="str">
        <f>requirement!$A$81</f>
        <v>AOGCM-BGC Configuration</v>
      </c>
      <c r="AQ18" s="87"/>
      <c r="AR18" s="87"/>
      <c r="AS18" s="87"/>
      <c r="AT18" s="87"/>
      <c r="AU18" s="37" t="str">
        <f>requirement!$A$5</f>
        <v>Historical Aerosol Forcing</v>
      </c>
      <c r="AV18" s="133" t="str">
        <f>ForcingConstraint!$A$12</f>
        <v>Calculate Historical CO2 Concentration</v>
      </c>
      <c r="AW18" s="133" t="str">
        <f>ForcingConstraint!$A$13</f>
        <v>Historical WMGHG Concentrations Excluding CO2</v>
      </c>
      <c r="AX18" s="134" t="str">
        <f>ForcingConstraint!$A$16</f>
        <v>Historical Land Use</v>
      </c>
      <c r="AY18" s="134" t="str">
        <f>requirement!$A$8</f>
        <v>Historical O3 and Stratospheric H2O Concentrations</v>
      </c>
      <c r="AZ18" s="135" t="str">
        <f>ForcingConstraint!$A$21</f>
        <v>Historical Stratospheric Aerosol</v>
      </c>
      <c r="BA18" s="135" t="str">
        <f>ForcingConstraint!$A$20</f>
        <v>Historical Solar Irradiance Forcing</v>
      </c>
      <c r="BB18" s="134" t="str">
        <f>requirement!$A$10</f>
        <v xml:space="preserve">Historical Solar Particle Forcing </v>
      </c>
      <c r="BC18" s="93"/>
      <c r="BD18" s="89"/>
      <c r="BE18" s="95"/>
      <c r="BF18" s="183"/>
      <c r="BG18" s="183"/>
      <c r="BH18" s="183"/>
      <c r="BI18" s="183"/>
      <c r="BJ18" s="183"/>
      <c r="BK18" s="95"/>
      <c r="BL18" s="95"/>
      <c r="BM18" s="94"/>
    </row>
    <row r="19" spans="1:65" ht="120">
      <c r="A19" s="22" t="s">
        <v>1349</v>
      </c>
      <c r="B19" s="21" t="s">
        <v>2769</v>
      </c>
      <c r="C19" s="22" t="s">
        <v>1356</v>
      </c>
      <c r="E19" s="22" t="s">
        <v>2773</v>
      </c>
      <c r="F19" s="21" t="s">
        <v>2803</v>
      </c>
      <c r="G19" s="22" t="s">
        <v>1582</v>
      </c>
      <c r="H19" s="22" t="s">
        <v>1581</v>
      </c>
      <c r="I19" s="21" t="s">
        <v>70</v>
      </c>
      <c r="J19" s="21" t="str">
        <f>party!A27</f>
        <v>Brian O'Neill</v>
      </c>
      <c r="K19" s="21" t="str">
        <f>party!A28</f>
        <v>Claudia Tebaldi</v>
      </c>
      <c r="L19" s="21" t="str">
        <f>party!A29</f>
        <v>Detlef van Vuuren</v>
      </c>
      <c r="O19"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19" s="22" t="str">
        <f>references!D14</f>
        <v>Overview CMIP6-Endorsed MIPs</v>
      </c>
      <c r="V19" s="21" t="str">
        <f>party!A6</f>
        <v>Charlotte Pascoe</v>
      </c>
      <c r="X19" s="22" t="str">
        <f t="shared" ref="X19:X25" si="0">$C$14</f>
        <v>historical</v>
      </c>
      <c r="AF19" s="21" t="str">
        <f>TemporalConstraint!$A$36</f>
        <v xml:space="preserve">2015-2100 86yrs </v>
      </c>
      <c r="AH19" s="21" t="str">
        <f>EnsembleRequirement!$A$4</f>
        <v>SingleMember</v>
      </c>
      <c r="AI19" s="21" t="str">
        <f>EnsembleRequirement!$A$5</f>
        <v>HistoricalInitialisation</v>
      </c>
      <c r="AP19" s="21" t="str">
        <f>requirement!$A$78</f>
        <v>AOGCM Configuration</v>
      </c>
      <c r="AU19" s="132" t="str">
        <f>requirement!$A31</f>
        <v>RCP85 Forcing</v>
      </c>
      <c r="AV19" s="135" t="str">
        <f>ForcingConstraint!$A$423</f>
        <v>Future Solar Irradiance Forcing</v>
      </c>
      <c r="AW19" s="132" t="str">
        <f>requirement!$A$11</f>
        <v>Future Solar Particle Forcing</v>
      </c>
      <c r="AX19" s="91"/>
      <c r="AY19" s="91"/>
      <c r="AZ19" s="91"/>
      <c r="BL19" s="35"/>
    </row>
    <row r="20" spans="1:65" ht="135">
      <c r="A20" s="22" t="s">
        <v>1350</v>
      </c>
      <c r="B20" s="21" t="s">
        <v>2770</v>
      </c>
      <c r="C20" s="22" t="s">
        <v>1357</v>
      </c>
      <c r="E20" s="22" t="s">
        <v>2774</v>
      </c>
      <c r="F20" s="21" t="s">
        <v>2804</v>
      </c>
      <c r="G20" s="22" t="s">
        <v>1584</v>
      </c>
      <c r="H20" s="22" t="s">
        <v>1583</v>
      </c>
      <c r="I20" s="21" t="s">
        <v>162</v>
      </c>
      <c r="J20" s="21" t="str">
        <f>party!A27</f>
        <v>Brian O'Neill</v>
      </c>
      <c r="K20" s="21" t="str">
        <f>party!A28</f>
        <v>Claudia Tebaldi</v>
      </c>
      <c r="L20" s="21" t="str">
        <f>party!A29</f>
        <v>Detlef van Vuuren</v>
      </c>
      <c r="O20"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0"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0" s="22" t="str">
        <f>references!D14</f>
        <v>Overview CMIP6-Endorsed MIPs</v>
      </c>
      <c r="V20" s="21" t="str">
        <f>party!A6</f>
        <v>Charlotte Pascoe</v>
      </c>
      <c r="X20" s="22" t="str">
        <f t="shared" si="0"/>
        <v>historical</v>
      </c>
      <c r="AF20" s="21" t="str">
        <f>TemporalConstraint!$A$36</f>
        <v xml:space="preserve">2015-2100 86yrs </v>
      </c>
      <c r="AH20" s="21" t="str">
        <f>EnsembleRequirement!A4</f>
        <v>SingleMember</v>
      </c>
      <c r="AI20" s="21" t="str">
        <f>EnsembleRequirement!$A$5</f>
        <v>HistoricalInitialisation</v>
      </c>
      <c r="AJ20" s="21" t="str">
        <f>EnsembleRequirement!$A$7</f>
        <v>NineMember</v>
      </c>
      <c r="AP20" s="21" t="str">
        <f>requirement!$A$78</f>
        <v>AOGCM Configuration</v>
      </c>
      <c r="AU20" s="74" t="str">
        <f>requirement!$A32</f>
        <v>RCP70 Forcing</v>
      </c>
      <c r="AV20" s="135" t="str">
        <f>ForcingConstraint!$A$423</f>
        <v>Future Solar Irradiance Forcing</v>
      </c>
      <c r="AW20" s="132" t="str">
        <f>requirement!$A$11</f>
        <v>Future Solar Particle Forcing</v>
      </c>
      <c r="BL20" s="35"/>
    </row>
    <row r="21" spans="1:65" ht="135">
      <c r="A21" s="22" t="s">
        <v>1351</v>
      </c>
      <c r="B21" s="21" t="s">
        <v>2771</v>
      </c>
      <c r="C21" s="22" t="s">
        <v>1358</v>
      </c>
      <c r="E21" s="22" t="s">
        <v>2775</v>
      </c>
      <c r="F21" s="21" t="s">
        <v>2801</v>
      </c>
      <c r="G21" s="22" t="s">
        <v>1586</v>
      </c>
      <c r="H21" s="22" t="s">
        <v>1585</v>
      </c>
      <c r="I21" s="21" t="s">
        <v>70</v>
      </c>
      <c r="J21" s="21" t="str">
        <f>party!A27</f>
        <v>Brian O'Neill</v>
      </c>
      <c r="K21" s="21" t="str">
        <f>party!A28</f>
        <v>Claudia Tebaldi</v>
      </c>
      <c r="L21" s="21" t="str">
        <f>party!A29</f>
        <v>Detlef van Vuuren</v>
      </c>
      <c r="O21"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1"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1" s="22" t="str">
        <f>references!D14</f>
        <v>Overview CMIP6-Endorsed MIPs</v>
      </c>
      <c r="V21" s="21" t="str">
        <f>party!A6</f>
        <v>Charlotte Pascoe</v>
      </c>
      <c r="X21" s="22" t="str">
        <f t="shared" si="0"/>
        <v>historical</v>
      </c>
      <c r="AF21" s="21" t="str">
        <f>TemporalConstraint!$A$36</f>
        <v xml:space="preserve">2015-2100 86yrs </v>
      </c>
      <c r="AH21" s="21" t="str">
        <f>EnsembleRequirement!$A$4</f>
        <v>SingleMember</v>
      </c>
      <c r="AI21" s="21" t="str">
        <f>EnsembleRequirement!$A$5</f>
        <v>HistoricalInitialisation</v>
      </c>
      <c r="AP21" s="21" t="str">
        <f>requirement!$A$78</f>
        <v>AOGCM Configuration</v>
      </c>
      <c r="AU21" s="74" t="str">
        <f>requirement!$A33</f>
        <v>RCP45 Forcing</v>
      </c>
      <c r="AV21" s="135" t="str">
        <f>ForcingConstraint!$A$423</f>
        <v>Future Solar Irradiance Forcing</v>
      </c>
      <c r="AW21" s="132" t="str">
        <f>requirement!$A$11</f>
        <v>Future Solar Particle Forcing</v>
      </c>
      <c r="BL21" s="35"/>
    </row>
    <row r="22" spans="1:65" ht="120">
      <c r="A22" s="22" t="s">
        <v>1352</v>
      </c>
      <c r="B22" s="21" t="s">
        <v>2772</v>
      </c>
      <c r="C22" s="22" t="s">
        <v>1359</v>
      </c>
      <c r="E22" s="22" t="s">
        <v>2776</v>
      </c>
      <c r="F22" s="21" t="s">
        <v>2802</v>
      </c>
      <c r="G22" s="22" t="s">
        <v>1588</v>
      </c>
      <c r="H22" s="22" t="s">
        <v>1587</v>
      </c>
      <c r="I22" s="21" t="s">
        <v>70</v>
      </c>
      <c r="J22" s="21" t="str">
        <f>party!A27</f>
        <v>Brian O'Neill</v>
      </c>
      <c r="K22" s="21" t="str">
        <f>party!A28</f>
        <v>Claudia Tebaldi</v>
      </c>
      <c r="L22" s="21" t="str">
        <f>party!A29</f>
        <v>Detlef van Vuuren</v>
      </c>
      <c r="O22"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2"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2" s="22" t="str">
        <f>references!D14</f>
        <v>Overview CMIP6-Endorsed MIPs</v>
      </c>
      <c r="V22" s="21" t="str">
        <f>party!A6</f>
        <v>Charlotte Pascoe</v>
      </c>
      <c r="X22" s="22" t="str">
        <f t="shared" si="0"/>
        <v>historical</v>
      </c>
      <c r="AF22" s="21" t="str">
        <f>TemporalConstraint!$A$36</f>
        <v xml:space="preserve">2015-2100 86yrs </v>
      </c>
      <c r="AH22" s="21" t="str">
        <f>EnsembleRequirement!A4</f>
        <v>SingleMember</v>
      </c>
      <c r="AI22" s="21" t="str">
        <f>EnsembleRequirement!A5</f>
        <v>HistoricalInitialisation</v>
      </c>
      <c r="AP22" s="21" t="str">
        <f>requirement!A78</f>
        <v>AOGCM Configuration</v>
      </c>
      <c r="AU22" s="74" t="str">
        <f>requirement!$A34</f>
        <v>RCP26 Forcing</v>
      </c>
      <c r="AV22" s="135" t="str">
        <f>ForcingConstraint!$A$423</f>
        <v>Future Solar Irradiance Forcing</v>
      </c>
      <c r="AW22" s="132" t="str">
        <f>requirement!$A$11</f>
        <v>Future Solar Particle Forcing</v>
      </c>
      <c r="BL22" s="35"/>
    </row>
    <row r="23" spans="1:65" ht="135">
      <c r="A23" s="22" t="s">
        <v>1353</v>
      </c>
      <c r="B23" s="21" t="s">
        <v>3197</v>
      </c>
      <c r="C23" s="22" t="s">
        <v>3198</v>
      </c>
      <c r="E23" s="22" t="s">
        <v>3199</v>
      </c>
      <c r="F23" s="21" t="s">
        <v>3200</v>
      </c>
      <c r="G23" s="22" t="s">
        <v>6478</v>
      </c>
      <c r="H23" s="22" t="s">
        <v>1589</v>
      </c>
      <c r="I23" s="21" t="s">
        <v>70</v>
      </c>
      <c r="J23" s="21" t="str">
        <f>party!A27</f>
        <v>Brian O'Neill</v>
      </c>
      <c r="K23" s="21" t="str">
        <f>party!A28</f>
        <v>Claudia Tebaldi</v>
      </c>
      <c r="L23" s="21" t="str">
        <f>party!A29</f>
        <v>Detlef van Vuuren</v>
      </c>
      <c r="O23"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3"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3" s="22" t="str">
        <f>references!D14</f>
        <v>Overview CMIP6-Endorsed MIPs</v>
      </c>
      <c r="V23" s="21" t="str">
        <f>party!A6</f>
        <v>Charlotte Pascoe</v>
      </c>
      <c r="X23" s="22" t="str">
        <f t="shared" si="0"/>
        <v>historical</v>
      </c>
      <c r="AF23" s="21" t="str">
        <f>TemporalConstraint!$A$36</f>
        <v xml:space="preserve">2015-2100 86yrs </v>
      </c>
      <c r="AH23" s="21" t="str">
        <f>EnsembleRequirement!A4</f>
        <v>SingleMember</v>
      </c>
      <c r="AI23" s="21" t="str">
        <f>EnsembleRequirement!A5</f>
        <v>HistoricalInitialisation</v>
      </c>
      <c r="AP23" s="21" t="str">
        <f>requirement!$A$78</f>
        <v>AOGCM Configuration</v>
      </c>
      <c r="AU23" s="74" t="str">
        <f>requirement!$A35</f>
        <v>RCP60 Forcing</v>
      </c>
      <c r="AV23" s="135" t="str">
        <f>ForcingConstraint!$A$423</f>
        <v>Future Solar Irradiance Forcing</v>
      </c>
      <c r="AW23" s="132" t="str">
        <f>requirement!$A$11</f>
        <v>Future Solar Particle Forcing</v>
      </c>
      <c r="BL23" s="35"/>
    </row>
    <row r="24" spans="1:65" ht="120">
      <c r="A24" s="22" t="s">
        <v>1354</v>
      </c>
      <c r="B24" s="21" t="s">
        <v>3201</v>
      </c>
      <c r="C24" s="22" t="s">
        <v>3202</v>
      </c>
      <c r="E24" s="22" t="s">
        <v>3203</v>
      </c>
      <c r="F24" s="21" t="s">
        <v>3204</v>
      </c>
      <c r="G24" s="22" t="s">
        <v>4455</v>
      </c>
      <c r="H24" s="22" t="s">
        <v>1590</v>
      </c>
      <c r="I24" s="21" t="s">
        <v>70</v>
      </c>
      <c r="J24" s="21" t="str">
        <f>party!A27</f>
        <v>Brian O'Neill</v>
      </c>
      <c r="K24" s="21" t="str">
        <f>party!A28</f>
        <v>Claudia Tebaldi</v>
      </c>
      <c r="L24" s="21" t="str">
        <f>party!A29</f>
        <v>Detlef van Vuuren</v>
      </c>
      <c r="O24"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4"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4" s="13" t="str">
        <f>references!$D$66</f>
        <v>O’Neill, B. C., C. Tebaldi, D. van Vuuren, V. Eyring, P. Fridelingstein, G. Hurtt, R. Knutti, E. Kriegler, J.-F. Lamarque, J. Lowe, J. Meehl, R. Moss, K. Riahi, B. M. Sanderson (2016),  The Scenario Model Intercomparison Project (ScenarioMIP) for CMIP6, Geosci. Model Dev., 9, 3461-3482</v>
      </c>
      <c r="V24" s="21" t="str">
        <f>party!A6</f>
        <v>Charlotte Pascoe</v>
      </c>
      <c r="X24" s="22" t="str">
        <f t="shared" si="0"/>
        <v>historical</v>
      </c>
      <c r="AF24" s="21" t="str">
        <f>TemporalConstraint!$A$36</f>
        <v xml:space="preserve">2015-2100 86yrs </v>
      </c>
      <c r="AH24" s="21" t="str">
        <f>EnsembleRequirement!A4</f>
        <v>SingleMember</v>
      </c>
      <c r="AI24" s="21" t="str">
        <f>EnsembleRequirement!A5</f>
        <v>HistoricalInitialisation</v>
      </c>
      <c r="AP24" s="21" t="str">
        <f>requirement!A78</f>
        <v>AOGCM Configuration</v>
      </c>
      <c r="AU24" s="74" t="str">
        <f>requirement!$A36</f>
        <v>RCP34 Forcing</v>
      </c>
      <c r="AV24" s="135" t="str">
        <f>ForcingConstraint!$A$423</f>
        <v>Future Solar Irradiance Forcing</v>
      </c>
      <c r="AW24" s="132" t="str">
        <f>requirement!$A$11</f>
        <v>Future Solar Particle Forcing</v>
      </c>
      <c r="BL24" s="35"/>
    </row>
    <row r="25" spans="1:65" s="124" customFormat="1" ht="135">
      <c r="A25" s="106" t="s">
        <v>3443</v>
      </c>
      <c r="B25" s="84" t="s">
        <v>2777</v>
      </c>
      <c r="C25" s="106" t="s">
        <v>3443</v>
      </c>
      <c r="D25" s="106"/>
      <c r="E25" s="106" t="s">
        <v>5664</v>
      </c>
      <c r="F25" s="84" t="s">
        <v>2800</v>
      </c>
      <c r="G25" s="106" t="s">
        <v>1592</v>
      </c>
      <c r="H25" s="106" t="s">
        <v>1591</v>
      </c>
      <c r="I25" s="84" t="s">
        <v>70</v>
      </c>
      <c r="J25" s="84" t="str">
        <f>party!A27</f>
        <v>Brian O'Neill</v>
      </c>
      <c r="K25" s="84" t="str">
        <f>party!A28</f>
        <v>Claudia Tebaldi</v>
      </c>
      <c r="L25" s="84" t="str">
        <f>party!A29</f>
        <v>Detlef van Vuuren</v>
      </c>
      <c r="M25" s="84"/>
      <c r="N25" s="84"/>
      <c r="O25"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5"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5" s="106" t="str">
        <f>references!D14</f>
        <v>Overview CMIP6-Endorsed MIPs</v>
      </c>
      <c r="R25" s="106" t="str">
        <f>references!D26</f>
        <v>Boucher, 0., P. R. Halloran, E. J. Burke, M. Doutriaux-Boucher, C. D. Jones, J. Lowe, M. A. Ringer, E. Robertson, P. Wu (2012), Reversibility in an Earth System model in response to CO2 concentration changes, Environ. Res. Lett., 7, 024013</v>
      </c>
      <c r="S25" s="177" t="str">
        <f>references!$D$66</f>
        <v>O’Neill, B. C., C. Tebaldi, D. van Vuuren, V. Eyring, P. Fridelingstein, G. Hurtt, R. Knutti, E. Kriegler, J.-F. Lamarque, J. Lowe, J. Meehl, R. Moss, K. Riahi, B. M. Sanderson (2016),  The Scenario Model Intercomparison Project (ScenarioMIP) for CMIP6, Geosci. Model Dev., 9, 3461-3482</v>
      </c>
      <c r="T25" s="106"/>
      <c r="U25" s="106"/>
      <c r="V25" s="84" t="str">
        <f>party!A6</f>
        <v>Charlotte Pascoe</v>
      </c>
      <c r="W25" s="106"/>
      <c r="X25" s="106" t="str">
        <f t="shared" si="0"/>
        <v>historical</v>
      </c>
      <c r="Y25" s="106"/>
      <c r="Z25" s="106"/>
      <c r="AA25" s="106"/>
      <c r="AB25" s="106"/>
      <c r="AC25" s="106"/>
      <c r="AD25" s="106"/>
      <c r="AE25" s="106"/>
      <c r="AF25" s="84" t="str">
        <f>TemporalConstraint!$A$36</f>
        <v xml:space="preserve">2015-2100 86yrs </v>
      </c>
      <c r="AG25" s="84"/>
      <c r="AH25" s="84" t="str">
        <f>EnsembleRequirement!A4</f>
        <v>SingleMember</v>
      </c>
      <c r="AI25" s="84" t="str">
        <f>EnsembleRequirement!A$5</f>
        <v>HistoricalInitialisation</v>
      </c>
      <c r="AJ25" s="84"/>
      <c r="AK25" s="84"/>
      <c r="AL25" s="84"/>
      <c r="AM25" s="84"/>
      <c r="AN25" s="84"/>
      <c r="AO25" s="84"/>
      <c r="AP25" s="84" t="str">
        <f>requirement!A78</f>
        <v>AOGCM Configuration</v>
      </c>
      <c r="AQ25" s="84"/>
      <c r="AR25" s="84"/>
      <c r="AS25" s="84"/>
      <c r="AT25" s="84"/>
      <c r="AU25" s="173" t="str">
        <f>requirement!$A37</f>
        <v>RCP26 overshoot Forcing</v>
      </c>
      <c r="AV25" s="280" t="str">
        <f>ForcingConstraint!$A$423</f>
        <v>Future Solar Irradiance Forcing</v>
      </c>
      <c r="AW25" s="281" t="str">
        <f>requirement!$A$11</f>
        <v>Future Solar Particle Forcing</v>
      </c>
      <c r="AX25" s="84"/>
      <c r="AY25" s="84"/>
      <c r="AZ25" s="84"/>
      <c r="BA25" s="84"/>
      <c r="BB25" s="120"/>
      <c r="BC25" s="174"/>
      <c r="BD25" s="121"/>
      <c r="BE25" s="122"/>
      <c r="BF25" s="122"/>
      <c r="BG25" s="122"/>
      <c r="BH25" s="122"/>
      <c r="BI25" s="122"/>
      <c r="BJ25" s="122"/>
      <c r="BK25" s="122"/>
      <c r="BL25" s="122"/>
    </row>
    <row r="26" spans="1:65" s="124" customFormat="1" ht="105">
      <c r="A26" s="106" t="s">
        <v>3443</v>
      </c>
      <c r="B26" s="84" t="s">
        <v>2778</v>
      </c>
      <c r="C26" s="106" t="s">
        <v>3443</v>
      </c>
      <c r="D26" s="106"/>
      <c r="E26" s="106" t="s">
        <v>5669</v>
      </c>
      <c r="F26" s="84" t="s">
        <v>2799</v>
      </c>
      <c r="G26" s="106" t="s">
        <v>3260</v>
      </c>
      <c r="H26" s="106" t="s">
        <v>3257</v>
      </c>
      <c r="I26" s="84" t="s">
        <v>70</v>
      </c>
      <c r="J26" s="84" t="str">
        <f>party!A27</f>
        <v>Brian O'Neill</v>
      </c>
      <c r="K26" s="84" t="str">
        <f>party!A28</f>
        <v>Claudia Tebaldi</v>
      </c>
      <c r="L26" s="84" t="str">
        <f>party!A29</f>
        <v>Detlef van Vuuren</v>
      </c>
      <c r="M26" s="84"/>
      <c r="N26" s="84"/>
      <c r="O26"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6"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6" s="106" t="str">
        <f>references!D14</f>
        <v>Overview CMIP6-Endorsed MIPs</v>
      </c>
      <c r="R26" s="177" t="str">
        <f>references!$D$66</f>
        <v>O’Neill, B. C., C. Tebaldi, D. van Vuuren, V. Eyring, P. Fridelingstein, G. Hurtt, R. Knutti, E. Kriegler, J.-F. Lamarque, J. Lowe, J. Meehl, R. Moss, K. Riahi, B. M. Sanderson (2016),  The Scenario Model Intercomparison Project (ScenarioMIP) for CMIP6, Geosci. Model Dev., 9, 3461-3482</v>
      </c>
      <c r="S26" s="119"/>
      <c r="T26" s="119"/>
      <c r="U26" s="119"/>
      <c r="V26" s="84" t="str">
        <f>party!A6</f>
        <v>Charlotte Pascoe</v>
      </c>
      <c r="W26" s="106"/>
      <c r="X26" s="106" t="str">
        <f>$C$19</f>
        <v>ssp585</v>
      </c>
      <c r="Y26" s="106"/>
      <c r="Z26" s="106"/>
      <c r="AA26" s="106" t="str">
        <f>$C$27</f>
        <v>n/a</v>
      </c>
      <c r="AB26" s="106" t="str">
        <f>$C$29</f>
        <v>n/a</v>
      </c>
      <c r="AC26" s="106"/>
      <c r="AD26" s="106"/>
      <c r="AE26" s="106"/>
      <c r="AF26" s="84" t="str">
        <f>TemporalConstraint!$A$70</f>
        <v>2101-2300 200yrs</v>
      </c>
      <c r="AG26" s="84"/>
      <c r="AH26" s="84" t="str">
        <f>EnsembleRequirement!$A$4</f>
        <v>SingleMember</v>
      </c>
      <c r="AI26" s="84" t="str">
        <f>EnsembleRequirement!$A$8</f>
        <v>SSP5-85Initialisation</v>
      </c>
      <c r="AJ26" s="84"/>
      <c r="AK26" s="84"/>
      <c r="AL26" s="84"/>
      <c r="AM26" s="84"/>
      <c r="AN26" s="84"/>
      <c r="AO26" s="84"/>
      <c r="AP26" s="84" t="str">
        <f>requirement!$A$78</f>
        <v>AOGCM Configuration</v>
      </c>
      <c r="AQ26" s="84"/>
      <c r="AR26" s="84"/>
      <c r="AS26" s="84"/>
      <c r="AT26" s="84"/>
      <c r="AU26" s="173" t="str">
        <f>requirement!$A38</f>
        <v>RCP85 extension Forcing</v>
      </c>
      <c r="AV26" s="280" t="str">
        <f>ForcingConstraint!$A$423</f>
        <v>Future Solar Irradiance Forcing</v>
      </c>
      <c r="AW26" s="281" t="str">
        <f>requirement!$A$11</f>
        <v>Future Solar Particle Forcing</v>
      </c>
      <c r="AX26" s="84"/>
      <c r="AY26" s="84"/>
      <c r="AZ26" s="84"/>
      <c r="BA26" s="84"/>
      <c r="BB26" s="120"/>
      <c r="BC26" s="174"/>
      <c r="BD26" s="121"/>
      <c r="BE26" s="122"/>
      <c r="BF26" s="122"/>
      <c r="BG26" s="122"/>
      <c r="BH26" s="122"/>
      <c r="BI26" s="122"/>
      <c r="BJ26" s="122"/>
      <c r="BK26" s="122"/>
      <c r="BL26" s="122"/>
    </row>
    <row r="27" spans="1:65" s="124" customFormat="1" ht="120">
      <c r="A27" s="106" t="s">
        <v>3443</v>
      </c>
      <c r="B27" s="84" t="s">
        <v>2779</v>
      </c>
      <c r="C27" s="106" t="s">
        <v>3443</v>
      </c>
      <c r="D27" s="106"/>
      <c r="E27" s="106" t="s">
        <v>5663</v>
      </c>
      <c r="F27" s="84" t="s">
        <v>2798</v>
      </c>
      <c r="G27" s="106" t="s">
        <v>3281</v>
      </c>
      <c r="H27" s="106" t="s">
        <v>3258</v>
      </c>
      <c r="I27" s="84" t="s">
        <v>70</v>
      </c>
      <c r="J27" s="84" t="str">
        <f>party!A27</f>
        <v>Brian O'Neill</v>
      </c>
      <c r="K27" s="84" t="str">
        <f>party!A28</f>
        <v>Claudia Tebaldi</v>
      </c>
      <c r="L27" s="84" t="str">
        <f>party!A29</f>
        <v>Detlef van Vuuren</v>
      </c>
      <c r="M27" s="84"/>
      <c r="N27" s="84"/>
      <c r="O27"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7"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7" s="106" t="str">
        <f>references!D14</f>
        <v>Overview CMIP6-Endorsed MIPs</v>
      </c>
      <c r="R27" s="177" t="str">
        <f>references!$D$66</f>
        <v>O’Neill, B. C., C. Tebaldi, D. van Vuuren, V. Eyring, P. Fridelingstein, G. Hurtt, R. Knutti, E. Kriegler, J.-F. Lamarque, J. Lowe, J. Meehl, R. Moss, K. Riahi, B. M. Sanderson (2016),  The Scenario Model Intercomparison Project (ScenarioMIP) for CMIP6, Geosci. Model Dev., 9, 3461-3482</v>
      </c>
      <c r="S27" s="119"/>
      <c r="T27" s="119"/>
      <c r="U27" s="119"/>
      <c r="V27" s="84" t="str">
        <f>party!A6</f>
        <v>Charlotte Pascoe</v>
      </c>
      <c r="W27" s="106"/>
      <c r="X27" s="106" t="str">
        <f>$C$22</f>
        <v>ssp126</v>
      </c>
      <c r="Y27" s="106"/>
      <c r="Z27" s="106"/>
      <c r="AA27" s="106" t="str">
        <f>$C$26</f>
        <v>n/a</v>
      </c>
      <c r="AB27" s="106" t="str">
        <f>$C$29</f>
        <v>n/a</v>
      </c>
      <c r="AC27" s="106"/>
      <c r="AD27" s="106"/>
      <c r="AE27" s="106"/>
      <c r="AF27" s="84" t="str">
        <f>TemporalConstraint!$A$70</f>
        <v>2101-2300 200yrs</v>
      </c>
      <c r="AG27" s="84"/>
      <c r="AH27" s="84" t="str">
        <f>EnsembleRequirement!A4</f>
        <v>SingleMember</v>
      </c>
      <c r="AI27" s="84" t="str">
        <f>EnsembleRequirement!A13</f>
        <v>SSP1-26Initialisation</v>
      </c>
      <c r="AJ27" s="84"/>
      <c r="AK27" s="84"/>
      <c r="AL27" s="84"/>
      <c r="AM27" s="84"/>
      <c r="AN27" s="84"/>
      <c r="AO27" s="84"/>
      <c r="AP27" s="84" t="str">
        <f>requirement!A78</f>
        <v>AOGCM Configuration</v>
      </c>
      <c r="AQ27" s="84"/>
      <c r="AR27" s="84"/>
      <c r="AS27" s="84"/>
      <c r="AT27" s="84"/>
      <c r="AU27" s="173" t="str">
        <f>requirement!$A39</f>
        <v>RCP26 extension Forcing</v>
      </c>
      <c r="AV27" s="280" t="str">
        <f>ForcingConstraint!$A$423</f>
        <v>Future Solar Irradiance Forcing</v>
      </c>
      <c r="AW27" s="281" t="str">
        <f>requirement!$A$11</f>
        <v>Future Solar Particle Forcing</v>
      </c>
      <c r="AX27" s="84"/>
      <c r="AY27" s="84"/>
      <c r="AZ27" s="84"/>
      <c r="BA27" s="84"/>
      <c r="BB27" s="120"/>
      <c r="BC27" s="174"/>
      <c r="BD27" s="121"/>
      <c r="BE27" s="122"/>
      <c r="BF27" s="122"/>
      <c r="BG27" s="122"/>
      <c r="BH27" s="122"/>
      <c r="BI27" s="122"/>
      <c r="BJ27" s="122"/>
      <c r="BK27" s="122"/>
      <c r="BL27" s="122"/>
    </row>
    <row r="28" spans="1:65" ht="135">
      <c r="A28" s="22" t="s">
        <v>1355</v>
      </c>
      <c r="B28" s="21" t="s">
        <v>3223</v>
      </c>
      <c r="C28" s="22" t="s">
        <v>3224</v>
      </c>
      <c r="E28" s="22" t="s">
        <v>3255</v>
      </c>
      <c r="F28" s="21" t="s">
        <v>3225</v>
      </c>
      <c r="G28" s="22" t="s">
        <v>3253</v>
      </c>
      <c r="H28" s="22" t="s">
        <v>5518</v>
      </c>
      <c r="I28" s="21" t="s">
        <v>70</v>
      </c>
      <c r="J28" s="21" t="str">
        <f>party!$A$27</f>
        <v>Brian O'Neill</v>
      </c>
      <c r="K28" s="21" t="str">
        <f>party!A$28</f>
        <v>Claudia Tebaldi</v>
      </c>
      <c r="L28" s="21" t="str">
        <f>party!A$29</f>
        <v>Detlef van Vuuren</v>
      </c>
      <c r="O28" s="13" t="str">
        <f>references!$D$66</f>
        <v>O’Neill, B. C., C. Tebaldi, D. van Vuuren, V. Eyring, P. Fridelingstein, G. Hurtt, R. Knutti, E. Kriegler, J.-F. Lamarque, J. Lowe, J. Meehl, R. Moss, K. Riahi, B. M. Sanderson (2016),  The Scenario Model Intercomparison Project (ScenarioMIP) for CMIP6, Geosci. Model Dev., 9, 3461-3482</v>
      </c>
      <c r="P28" s="13" t="str">
        <f>references!$D$26</f>
        <v>Boucher, 0., P. R. Halloran, E. J. Burke, M. Doutriaux-Boucher, C. D. Jones, J. Lowe, M. A. Ringer, E. Robertson, P. Wu (2012), Reversibility in an Earth System model in response to CO2 concentration changes, Environ. Res. Lett., 7, 024013</v>
      </c>
      <c r="R28" s="69"/>
      <c r="S28" s="69"/>
      <c r="T28" s="69"/>
      <c r="U28" s="69"/>
      <c r="V28" s="21" t="str">
        <f>party!A6</f>
        <v>Charlotte Pascoe</v>
      </c>
      <c r="X28" s="22" t="str">
        <f>$C$19</f>
        <v>ssp585</v>
      </c>
      <c r="AA28" s="22" t="str">
        <f>$C$24</f>
        <v>ssp434</v>
      </c>
      <c r="AF28" s="21" t="str">
        <f>TemporalConstraint!$A$64</f>
        <v>2040-2100 61 yrs min</v>
      </c>
      <c r="AH28" s="21" t="str">
        <f>EnsembleRequirement!$A$4</f>
        <v>SingleMember</v>
      </c>
      <c r="AI28" s="21" t="str">
        <f>EnsembleRequirement!$A$9</f>
        <v>SSP5-85Initialisation2040</v>
      </c>
      <c r="AP28" s="21" t="str">
        <f>requirement!A78</f>
        <v>AOGCM Configuration</v>
      </c>
      <c r="AU28" s="74" t="str">
        <f>requirement!$A$41</f>
        <v>RCP34 overshoot Forcing</v>
      </c>
      <c r="AV28" s="135" t="str">
        <f>ForcingConstraint!$A$423</f>
        <v>Future Solar Irradiance Forcing</v>
      </c>
      <c r="AW28" s="132" t="str">
        <f>requirement!$A$11</f>
        <v>Future Solar Particle Forcing</v>
      </c>
      <c r="AZ28" s="125"/>
      <c r="BL28" s="35"/>
    </row>
    <row r="29" spans="1:65" s="124" customFormat="1" ht="150">
      <c r="A29" s="106" t="s">
        <v>3443</v>
      </c>
      <c r="B29" s="84" t="s">
        <v>3254</v>
      </c>
      <c r="C29" s="106" t="s">
        <v>3443</v>
      </c>
      <c r="D29" s="106"/>
      <c r="E29" s="106" t="s">
        <v>5668</v>
      </c>
      <c r="F29" s="84" t="s">
        <v>3256</v>
      </c>
      <c r="G29" s="106" t="s">
        <v>3270</v>
      </c>
      <c r="H29" s="106" t="s">
        <v>3259</v>
      </c>
      <c r="I29" s="84" t="s">
        <v>70</v>
      </c>
      <c r="J29" s="84" t="str">
        <f>party!$A$27</f>
        <v>Brian O'Neill</v>
      </c>
      <c r="K29" s="84" t="str">
        <f>party!A$28</f>
        <v>Claudia Tebaldi</v>
      </c>
      <c r="L29" s="84" t="str">
        <f>party!A$29</f>
        <v>Detlef van Vuuren</v>
      </c>
      <c r="M29" s="84"/>
      <c r="N29" s="84"/>
      <c r="O29" s="177" t="str">
        <f>references!$D$66</f>
        <v>O’Neill, B. C., C. Tebaldi, D. van Vuuren, V. Eyring, P. Fridelingstein, G. Hurtt, R. Knutti, E. Kriegler, J.-F. Lamarque, J. Lowe, J. Meehl, R. Moss, K. Riahi, B. M. Sanderson (2016),  The Scenario Model Intercomparison Project (ScenarioMIP) for CMIP6, Geosci. Model Dev., 9, 3461-3482</v>
      </c>
      <c r="P29" s="177" t="str">
        <f>references!$D$26</f>
        <v>Boucher, 0., P. R. Halloran, E. J. Burke, M. Doutriaux-Boucher, C. D. Jones, J. Lowe, M. A. Ringer, E. Robertson, P. Wu (2012), Reversibility in an Earth System model in response to CO2 concentration changes, Environ. Res. Lett., 7, 024013</v>
      </c>
      <c r="Q29" s="106"/>
      <c r="R29" s="106"/>
      <c r="S29" s="106"/>
      <c r="T29" s="119"/>
      <c r="U29" s="119"/>
      <c r="V29" s="84" t="str">
        <f>party!$A$6</f>
        <v>Charlotte Pascoe</v>
      </c>
      <c r="W29" s="106"/>
      <c r="X29" s="106" t="str">
        <f>$C$28</f>
        <v>ssp534-over</v>
      </c>
      <c r="Y29" s="106"/>
      <c r="Z29" s="106"/>
      <c r="AA29" s="106" t="str">
        <f>$C$26</f>
        <v>n/a</v>
      </c>
      <c r="AB29" s="106" t="str">
        <f>$C$27</f>
        <v>n/a</v>
      </c>
      <c r="AC29" s="106" t="str">
        <f>$C$19</f>
        <v>ssp585</v>
      </c>
      <c r="AD29" s="106"/>
      <c r="AE29" s="106"/>
      <c r="AF29" s="84" t="str">
        <f>TemporalConstraint!$A$9</f>
        <v>2100-2299 200yrs</v>
      </c>
      <c r="AG29" s="84"/>
      <c r="AH29" s="84" t="str">
        <f>EnsembleRequirement!$A$4</f>
        <v>SingleMember</v>
      </c>
      <c r="AI29" s="84" t="str">
        <f>EnsembleRequirement!$A$14</f>
        <v>SSP5-34-overInitialisation</v>
      </c>
      <c r="AJ29" s="84"/>
      <c r="AK29" s="84"/>
      <c r="AL29" s="84"/>
      <c r="AM29" s="84"/>
      <c r="AN29" s="84"/>
      <c r="AO29" s="84"/>
      <c r="AP29" s="84" t="str">
        <f>requirement!$A$78</f>
        <v>AOGCM Configuration</v>
      </c>
      <c r="AQ29" s="84"/>
      <c r="AR29" s="84"/>
      <c r="AS29" s="84"/>
      <c r="AT29" s="84"/>
      <c r="AU29" s="173" t="str">
        <f>requirement!$A$40</f>
        <v>RCP34 extension overshoot Forcing</v>
      </c>
      <c r="AV29" s="280" t="str">
        <f>ForcingConstraint!$A$423</f>
        <v>Future Solar Irradiance Forcing</v>
      </c>
      <c r="AW29" s="281" t="str">
        <f>requirement!$A$11</f>
        <v>Future Solar Particle Forcing</v>
      </c>
      <c r="AX29" s="84"/>
      <c r="AY29" s="84"/>
      <c r="AZ29" s="173"/>
      <c r="BA29" s="84"/>
      <c r="BB29" s="120"/>
      <c r="BC29" s="174"/>
      <c r="BD29" s="121"/>
      <c r="BE29" s="122"/>
      <c r="BF29" s="122"/>
      <c r="BG29" s="122"/>
      <c r="BH29" s="122"/>
      <c r="BI29" s="122"/>
      <c r="BJ29" s="122"/>
      <c r="BK29" s="122"/>
      <c r="BL29" s="122"/>
    </row>
    <row r="30" spans="1:65" ht="150">
      <c r="A30" s="22" t="s">
        <v>3222</v>
      </c>
      <c r="B30" s="125" t="s">
        <v>6475</v>
      </c>
      <c r="C30" s="22" t="s">
        <v>6474</v>
      </c>
      <c r="E30" s="22" t="s">
        <v>6476</v>
      </c>
      <c r="F30" s="21" t="s">
        <v>3286</v>
      </c>
      <c r="G30" s="22" t="s">
        <v>6477</v>
      </c>
      <c r="H30" s="22" t="s">
        <v>6681</v>
      </c>
      <c r="I30" s="21" t="s">
        <v>70</v>
      </c>
      <c r="J30" s="21" t="str">
        <f>party!$A$27</f>
        <v>Brian O'Neill</v>
      </c>
      <c r="K30" s="21" t="str">
        <f>party!A$28</f>
        <v>Claudia Tebaldi</v>
      </c>
      <c r="L30" s="21" t="str">
        <f>party!A$29</f>
        <v>Detlef van Vuuren</v>
      </c>
      <c r="O30" s="13" t="str">
        <f>references!$D$66</f>
        <v>O’Neill, B. C., C. Tebaldi, D. van Vuuren, V. Eyring, P. Fridelingstein, G. Hurtt, R. Knutti, E. Kriegler, J.-F. Lamarque, J. Lowe, J. Meehl, R. Moss, K. Riahi, B. M. Sanderson (2016),  The Scenario Model Intercomparison Project (ScenarioMIP) for CMIP6, Geosci. Model Dev., 9, 3461-3482</v>
      </c>
      <c r="P30" s="69"/>
      <c r="T30" s="69"/>
      <c r="U30" s="69"/>
      <c r="V30" s="21" t="str">
        <f>party!$A$6</f>
        <v>Charlotte Pascoe</v>
      </c>
      <c r="X30" s="22" t="str">
        <f>$C$14</f>
        <v>historical</v>
      </c>
      <c r="Y30" s="22" t="str">
        <f>$C$22</f>
        <v>ssp126</v>
      </c>
      <c r="AF30" s="21" t="str">
        <f>TemporalConstraint!$A$36</f>
        <v xml:space="preserve">2015-2100 86yrs </v>
      </c>
      <c r="AH30" s="21" t="str">
        <f>EnsembleRequirement!$A$4</f>
        <v>SingleMember</v>
      </c>
      <c r="AI30" s="21" t="str">
        <f>EnsembleRequirement!A$5</f>
        <v>HistoricalInitialisation</v>
      </c>
      <c r="AP30" s="21" t="str">
        <f>requirement!$A$78</f>
        <v>AOGCM Configuration</v>
      </c>
      <c r="AU30" s="74" t="str">
        <f>requirement!$A42</f>
        <v>RCP19 Forcing</v>
      </c>
      <c r="AV30" s="135" t="str">
        <f>ForcingConstraint!$A$423</f>
        <v>Future Solar Irradiance Forcing</v>
      </c>
      <c r="AW30" s="132" t="str">
        <f>requirement!$A$11</f>
        <v>Future Solar Particle Forcing</v>
      </c>
      <c r="AZ30" s="127"/>
      <c r="BL30" s="35"/>
    </row>
    <row r="31" spans="1:65" ht="180">
      <c r="A31" s="22" t="s">
        <v>4067</v>
      </c>
      <c r="B31" s="74" t="s">
        <v>2781</v>
      </c>
      <c r="C31" s="22" t="s">
        <v>1337</v>
      </c>
      <c r="E31" s="22" t="s">
        <v>2780</v>
      </c>
      <c r="F31" s="21" t="s">
        <v>2797</v>
      </c>
      <c r="G31" s="22" t="s">
        <v>7908</v>
      </c>
      <c r="H31" s="22" t="s">
        <v>1593</v>
      </c>
      <c r="I31" s="21" t="s">
        <v>70</v>
      </c>
      <c r="J31" s="21" t="str">
        <f>party!$A$30</f>
        <v>William Collins</v>
      </c>
      <c r="K31" s="21" t="str">
        <f>party!$A$31</f>
        <v>Jean-François Lamarque</v>
      </c>
      <c r="L31" s="21" t="str">
        <f>party!$A$19</f>
        <v>Michael Schulz</v>
      </c>
      <c r="O31" s="7" t="str">
        <f>references!$D$76</f>
        <v>Collins, W. J., J.-F. Lamarque, M. Schulz, O. Boucher, V. Eyring, M. I. Hegglin, A. Maycock, G. Myhre, M. Prather, D. Shindell, S. J. Smith (2016), AerChemMIP: Quantifying the effects of chemistry and aerosols in CMIP6, Geosci. Model Dev., 10, 585-607</v>
      </c>
      <c r="P31" s="22" t="str">
        <f>references!$D$14</f>
        <v>Overview CMIP6-Endorsed MIPs</v>
      </c>
      <c r="V31" s="21" t="str">
        <f>party!A6</f>
        <v>Charlotte Pascoe</v>
      </c>
      <c r="W31" s="22" t="str">
        <f>$C$14</f>
        <v>historical</v>
      </c>
      <c r="X31" s="22" t="str">
        <f>$C$9</f>
        <v>piControl</v>
      </c>
      <c r="AA31" s="22" t="str">
        <f>$C$32</f>
        <v>hist-1950HC</v>
      </c>
      <c r="AB31" s="22" t="str">
        <f>$C$48</f>
        <v>histSST-piO3</v>
      </c>
      <c r="AC31" s="22" t="str">
        <f>$C$49</f>
        <v>histSST-piAer</v>
      </c>
      <c r="AF31" s="21" t="str">
        <f>TemporalConstraint!$A$3</f>
        <v>1850-2014 165yrs</v>
      </c>
      <c r="AH31" s="21" t="str">
        <f>EnsembleRequirement!$A$15</f>
        <v>ThreeMember</v>
      </c>
      <c r="AP31" s="21" t="str">
        <f>requirement!A85</f>
        <v>AOGCM-Aer Configuration</v>
      </c>
      <c r="AU31" s="21" t="str">
        <f>requirement!$A$88</f>
        <v>1850 NTCF Emissions</v>
      </c>
      <c r="AV31" s="21" t="str">
        <f>ForcingConstraint!$A$123</f>
        <v>Historical Non-Reactive WMGHG Concentrations</v>
      </c>
      <c r="AW31" s="21" t="str">
        <f>ForcingConstraint!$A$118</f>
        <v>Historical N2O Concentrations</v>
      </c>
      <c r="AX31" s="21" t="str">
        <f>ForcingConstraint!$A$117</f>
        <v>Historical Methane Concentrations</v>
      </c>
      <c r="AY31" s="21" t="str">
        <f>ForcingConstraint!$A$121</f>
        <v>Historical Ozone Depleting Halocarbon Concentrations</v>
      </c>
      <c r="AZ31" s="21" t="str">
        <f>ForcingConstraint!$A$16</f>
        <v>Historical Land Use</v>
      </c>
      <c r="BA31" s="21" t="str">
        <f>ForcingConstraint!$A$20</f>
        <v>Historical Solar Irradiance Forcing</v>
      </c>
      <c r="BB31" s="21" t="str">
        <f>requirement!$A$10</f>
        <v xml:space="preserve">Historical Solar Particle Forcing </v>
      </c>
      <c r="BL31" s="35"/>
    </row>
    <row r="32" spans="1:65" ht="165">
      <c r="A32" s="22" t="s">
        <v>4068</v>
      </c>
      <c r="B32" s="74" t="s">
        <v>2783</v>
      </c>
      <c r="C32" s="22" t="s">
        <v>1338</v>
      </c>
      <c r="E32" s="22" t="s">
        <v>2782</v>
      </c>
      <c r="F32" s="21" t="s">
        <v>2794</v>
      </c>
      <c r="G32" s="22" t="s">
        <v>7906</v>
      </c>
      <c r="H32" s="22" t="s">
        <v>1594</v>
      </c>
      <c r="I32" s="21" t="s">
        <v>70</v>
      </c>
      <c r="J32" s="21" t="str">
        <f>party!$A$30</f>
        <v>William Collins</v>
      </c>
      <c r="K32" s="21" t="str">
        <f>party!$A$31</f>
        <v>Jean-François Lamarque</v>
      </c>
      <c r="L32" s="21" t="str">
        <f>party!$A$19</f>
        <v>Michael Schulz</v>
      </c>
      <c r="O32" s="7" t="str">
        <f>references!$D$76</f>
        <v>Collins, W. J., J.-F. Lamarque, M. Schulz, O. Boucher, V. Eyring, M. I. Hegglin, A. Maycock, G. Myhre, M. Prather, D. Shindell, S. J. Smith (2016), AerChemMIP: Quantifying the effects of chemistry and aerosols in CMIP6, Geosci. Model Dev., 10, 585-607</v>
      </c>
      <c r="P32" s="22" t="str">
        <f>references!$D$14</f>
        <v>Overview CMIP6-Endorsed MIPs</v>
      </c>
      <c r="V32" s="21" t="str">
        <f>party!A6</f>
        <v>Charlotte Pascoe</v>
      </c>
      <c r="X32" s="22" t="str">
        <f>$C$14</f>
        <v>historical</v>
      </c>
      <c r="AA32" s="22" t="str">
        <f>$C$31</f>
        <v>hist-piNTCF</v>
      </c>
      <c r="AF32" s="21" t="str">
        <f>TemporalConstraint!$A$10</f>
        <v>1950-2014 65yrs</v>
      </c>
      <c r="AH32" s="21" t="str">
        <f>EnsembleRequirement!$A$15</f>
        <v>ThreeMember</v>
      </c>
      <c r="AI32" s="21" t="str">
        <f>EnsembleRequirement!$A$18</f>
        <v>1950HistoricalInitialisation</v>
      </c>
      <c r="AP32" s="21" t="str">
        <f>requirement!$A$79</f>
        <v>AOGCM-Aer-Chem Configuration</v>
      </c>
      <c r="AU32" s="21" t="str">
        <f>ForcingConstraint!$A$97</f>
        <v>1950 Ozone Depleting Halocarbon Concentrations</v>
      </c>
      <c r="AV32" s="21" t="str">
        <f>ForcingConstraint!$A$123</f>
        <v>Historical Non-Reactive WMGHG Concentrations</v>
      </c>
      <c r="AW32" s="21" t="str">
        <f>ForcingConstraint!$A$118</f>
        <v>Historical N2O Concentrations</v>
      </c>
      <c r="AX32" s="21" t="str">
        <f>ForcingConstraint!$A$117</f>
        <v>Historical Methane Concentrations</v>
      </c>
      <c r="AY32" s="21" t="str">
        <f>requirement!$A$89</f>
        <v>Historical NTCF Emissions</v>
      </c>
      <c r="AZ32" s="21" t="str">
        <f>ForcingConstraint!$A$16</f>
        <v>Historical Land Use</v>
      </c>
      <c r="BA32" s="21" t="str">
        <f>ForcingConstraint!$A$20</f>
        <v>Historical Solar Irradiance Forcing</v>
      </c>
      <c r="BB32" s="21" t="str">
        <f>requirement!$A$10</f>
        <v xml:space="preserve">Historical Solar Particle Forcing </v>
      </c>
      <c r="BL32" s="35"/>
    </row>
    <row r="33" spans="1:64" ht="75">
      <c r="A33" s="22" t="s">
        <v>4069</v>
      </c>
      <c r="B33" s="74" t="s">
        <v>3880</v>
      </c>
      <c r="C33" s="22" t="s">
        <v>3881</v>
      </c>
      <c r="F33" s="21" t="s">
        <v>3882</v>
      </c>
      <c r="G33" s="22" t="s">
        <v>3883</v>
      </c>
      <c r="H33" s="22" t="s">
        <v>3884</v>
      </c>
      <c r="I33" s="21" t="s">
        <v>70</v>
      </c>
      <c r="J33" s="21" t="str">
        <f>party!$A$30</f>
        <v>William Collins</v>
      </c>
      <c r="K33" s="21" t="str">
        <f>party!$A$31</f>
        <v>Jean-François Lamarque</v>
      </c>
      <c r="L33" s="21" t="str">
        <f>party!$A$19</f>
        <v>Michael Schulz</v>
      </c>
      <c r="O33" s="7" t="str">
        <f>references!$D$76</f>
        <v>Collins, W. J., J.-F. Lamarque, M. Schulz, O. Boucher, V. Eyring, M. I. Hegglin, A. Maycock, G. Myhre, M. Prather, D. Shindell, S. J. Smith (2016), AerChemMIP: Quantifying the effects of chemistry and aerosols in CMIP6, Geosci. Model Dev., 10, 585-607</v>
      </c>
      <c r="P33" s="7"/>
      <c r="V33" s="21" t="str">
        <f>party!A6</f>
        <v>Charlotte Pascoe</v>
      </c>
      <c r="Y33" s="22" t="str">
        <f>$C$31</f>
        <v>hist-piNTCF</v>
      </c>
      <c r="AA33" s="22" t="str">
        <f>$C$14</f>
        <v>historical</v>
      </c>
      <c r="AF33" s="21" t="str">
        <f>TemporalConstraint!$A$3</f>
        <v>1850-2014 165yrs</v>
      </c>
      <c r="AH33" s="21" t="str">
        <f>EnsembleRequirement!$A$4</f>
        <v>SingleMember</v>
      </c>
      <c r="AP33" s="21" t="str">
        <f>requirement!$A$86</f>
        <v>AGCM-Aer Configuration</v>
      </c>
      <c r="AU33" s="21" t="str">
        <f>ForcingConstraint!$A$98</f>
        <v>Historical AerChemMIP hist-piNTCF SSTs</v>
      </c>
      <c r="AV33" s="21" t="str">
        <f>ForcingConstraint!$A$123</f>
        <v>Historical Non-Reactive WMGHG Concentrations</v>
      </c>
      <c r="AW33" s="21" t="str">
        <f>ForcingConstraint!$A$117</f>
        <v>Historical Methane Concentrations</v>
      </c>
      <c r="AX33" s="21" t="str">
        <f>ForcingConstraint!$A$118</f>
        <v>Historical N2O Concentrations</v>
      </c>
      <c r="AY33" s="21" t="str">
        <f>requirement!$A$89</f>
        <v>Historical NTCF Emissions</v>
      </c>
      <c r="AZ33" s="21" t="str">
        <f>ForcingConstraint!$A$121</f>
        <v>Historical Ozone Depleting Halocarbon Concentrations</v>
      </c>
      <c r="BA33" s="21" t="str">
        <f>ForcingConstraint!$A$16</f>
        <v>Historical Land Use</v>
      </c>
      <c r="BB33" s="21" t="str">
        <f>ForcingConstraint!$A$20</f>
        <v>Historical Solar Irradiance Forcing</v>
      </c>
      <c r="BC33" s="21" t="str">
        <f>requirement!$A$10</f>
        <v xml:space="preserve">Historical Solar Particle Forcing </v>
      </c>
      <c r="BL33" s="35"/>
    </row>
    <row r="34" spans="1:64" ht="165">
      <c r="A34" s="22" t="s">
        <v>4070</v>
      </c>
      <c r="B34" s="74" t="s">
        <v>2785</v>
      </c>
      <c r="C34" s="22" t="s">
        <v>1339</v>
      </c>
      <c r="E34" s="22" t="s">
        <v>2784</v>
      </c>
      <c r="F34" s="21" t="s">
        <v>2795</v>
      </c>
      <c r="G34" s="22" t="s">
        <v>7907</v>
      </c>
      <c r="H34" s="22" t="s">
        <v>7902</v>
      </c>
      <c r="I34" s="21" t="s">
        <v>70</v>
      </c>
      <c r="J34" s="21" t="str">
        <f>party!$A$30</f>
        <v>William Collins</v>
      </c>
      <c r="K34" s="21" t="str">
        <f>party!$A$31</f>
        <v>Jean-François Lamarque</v>
      </c>
      <c r="L34" s="21" t="str">
        <f>party!$A$19</f>
        <v>Michael Schulz</v>
      </c>
      <c r="O34" s="7" t="str">
        <f>references!$D$76</f>
        <v>Collins, W. J., J.-F. Lamarque, M. Schulz, O. Boucher, V. Eyring, M. I. Hegglin, A. Maycock, G. Myhre, M. Prather, D. Shindell, S. J. Smith (2016), AerChemMIP: Quantifying the effects of chemistry and aerosols in CMIP6, Geosci. Model Dev., 10, 585-607</v>
      </c>
      <c r="P34" s="22" t="str">
        <f>references!$D$14</f>
        <v>Overview CMIP6-Endorsed MIPs</v>
      </c>
      <c r="V34" s="21" t="str">
        <f>party!$A$6</f>
        <v>Charlotte Pascoe</v>
      </c>
      <c r="W34" s="22" t="str">
        <f>$C$33</f>
        <v>histSST</v>
      </c>
      <c r="Y34" s="22" t="str">
        <f>$C$31</f>
        <v>hist-piNTCF</v>
      </c>
      <c r="AA34" s="22" t="str">
        <f>$C$14</f>
        <v>historical</v>
      </c>
      <c r="AF34" s="21" t="str">
        <f>TemporalConstraint!$A$3</f>
        <v>1850-2014 165yrs</v>
      </c>
      <c r="AH34" s="21" t="str">
        <f>EnsembleRequirement!$A$4</f>
        <v>SingleMember</v>
      </c>
      <c r="AP34" s="21" t="str">
        <f>requirement!$A$86</f>
        <v>AGCM-Aer Configuration</v>
      </c>
      <c r="AU34" s="21" t="str">
        <f>ForcingConstraint!$A$96</f>
        <v>1850 NTCF Emissions</v>
      </c>
      <c r="AV34" s="21" t="str">
        <f>ForcingConstraint!$A$98</f>
        <v>Historical AerChemMIP hist-piNTCF SSTs</v>
      </c>
      <c r="AW34" s="21" t="str">
        <f>ForcingConstraint!$A$123</f>
        <v>Historical Non-Reactive WMGHG Concentrations</v>
      </c>
      <c r="AX34" s="21" t="str">
        <f>ForcingConstraint!$A$117</f>
        <v>Historical Methane Concentrations</v>
      </c>
      <c r="AY34" s="21" t="str">
        <f>ForcingConstraint!$A$118</f>
        <v>Historical N2O Concentrations</v>
      </c>
      <c r="AZ34" s="21" t="str">
        <f>ForcingConstraint!$A$121</f>
        <v>Historical Ozone Depleting Halocarbon Concentrations</v>
      </c>
      <c r="BA34" s="21" t="str">
        <f>ForcingConstraint!$A$16</f>
        <v>Historical Land Use</v>
      </c>
      <c r="BB34" s="21" t="str">
        <f>ForcingConstraint!$A$20</f>
        <v>Historical Solar Irradiance Forcing</v>
      </c>
      <c r="BC34" s="21" t="str">
        <f>requirement!$A$10</f>
        <v xml:space="preserve">Historical Solar Particle Forcing </v>
      </c>
      <c r="BL34" s="35"/>
    </row>
    <row r="35" spans="1:64" ht="180">
      <c r="A35" s="22" t="s">
        <v>4071</v>
      </c>
      <c r="B35" s="74" t="s">
        <v>2787</v>
      </c>
      <c r="C35" s="22" t="s">
        <v>1340</v>
      </c>
      <c r="E35" s="22" t="s">
        <v>2786</v>
      </c>
      <c r="F35" s="21" t="s">
        <v>2796</v>
      </c>
      <c r="G35" s="22" t="s">
        <v>7913</v>
      </c>
      <c r="H35" s="22" t="s">
        <v>7902</v>
      </c>
      <c r="I35" s="21" t="s">
        <v>70</v>
      </c>
      <c r="J35" s="21" t="str">
        <f>party!$A$30</f>
        <v>William Collins</v>
      </c>
      <c r="K35" s="21" t="str">
        <f>party!$A$31</f>
        <v>Jean-François Lamarque</v>
      </c>
      <c r="L35" s="21" t="str">
        <f>party!$A$19</f>
        <v>Michael Schulz</v>
      </c>
      <c r="O35" s="7" t="str">
        <f>references!$D$76</f>
        <v>Collins, W. J., J.-F. Lamarque, M. Schulz, O. Boucher, V. Eyring, M. I. Hegglin, A. Maycock, G. Myhre, M. Prather, D. Shindell, S. J. Smith (2016), AerChemMIP: Quantifying the effects of chemistry and aerosols in CMIP6, Geosci. Model Dev., 10, 585-607</v>
      </c>
      <c r="P35" s="22" t="str">
        <f>references!$D$14</f>
        <v>Overview CMIP6-Endorsed MIPs</v>
      </c>
      <c r="V35" s="21" t="str">
        <f>party!$A$6</f>
        <v>Charlotte Pascoe</v>
      </c>
      <c r="W35" s="22" t="str">
        <f>$C$33</f>
        <v>histSST</v>
      </c>
      <c r="Y35" s="22" t="str">
        <f>$C$31</f>
        <v>hist-piNTCF</v>
      </c>
      <c r="AA35" s="22" t="str">
        <f>$C$14</f>
        <v>historical</v>
      </c>
      <c r="AB35" s="22" t="str">
        <f>$C$32</f>
        <v>hist-1950HC</v>
      </c>
      <c r="AF35" s="21" t="str">
        <f>TemporalConstraint!$A$10</f>
        <v>1950-2014 65yrs</v>
      </c>
      <c r="AH35" s="21" t="str">
        <f>EnsembleRequirement!$A$4</f>
        <v>SingleMember</v>
      </c>
      <c r="AI35" s="21" t="str">
        <f>EnsembleRequirement!$A$18</f>
        <v>1950HistoricalInitialisation</v>
      </c>
      <c r="AP35" s="21" t="str">
        <f>requirement!$A$80</f>
        <v>AGCM-Aer-Chem Configuration</v>
      </c>
      <c r="AU35" s="21" t="str">
        <f>ForcingConstraint!$A$97</f>
        <v>1950 Ozone Depleting Halocarbon Concentrations</v>
      </c>
      <c r="AV35" s="21" t="str">
        <f>ForcingConstraint!$A$98</f>
        <v>Historical AerChemMIP hist-piNTCF SSTs</v>
      </c>
      <c r="AW35" s="21" t="str">
        <f>ForcingConstraint!$A$14</f>
        <v>Historical WMGHG Concentrations</v>
      </c>
      <c r="AX35" s="21" t="str">
        <f>ForcingConstraint!$A$117</f>
        <v>Historical Methane Concentrations</v>
      </c>
      <c r="AY35" s="21" t="str">
        <f>ForcingConstraint!$A$118</f>
        <v>Historical N2O Concentrations</v>
      </c>
      <c r="AZ35" s="21" t="str">
        <f>requirement!$A$89</f>
        <v>Historical NTCF Emissions</v>
      </c>
      <c r="BA35" s="21" t="str">
        <f>ForcingConstraint!$A$16</f>
        <v>Historical Land Use</v>
      </c>
      <c r="BB35" s="21" t="str">
        <f>ForcingConstraint!$A$20</f>
        <v>Historical Solar Irradiance Forcing</v>
      </c>
      <c r="BC35" s="21" t="str">
        <f>requirement!$A$10</f>
        <v xml:space="preserve">Historical Solar Particle Forcing </v>
      </c>
      <c r="BL35" s="35"/>
    </row>
    <row r="36" spans="1:64" s="124" customFormat="1" ht="165">
      <c r="A36" s="106" t="s">
        <v>4072</v>
      </c>
      <c r="B36" s="173" t="s">
        <v>2790</v>
      </c>
      <c r="C36" s="106" t="s">
        <v>2789</v>
      </c>
      <c r="D36" s="106"/>
      <c r="E36" s="106" t="s">
        <v>3943</v>
      </c>
      <c r="F36" s="84" t="s">
        <v>2805</v>
      </c>
      <c r="G36" s="106" t="s">
        <v>3947</v>
      </c>
      <c r="H36" s="106" t="s">
        <v>3929</v>
      </c>
      <c r="I36" s="84" t="s">
        <v>70</v>
      </c>
      <c r="J36" s="84" t="str">
        <f>party!$A$30</f>
        <v>William Collins</v>
      </c>
      <c r="K36" s="84" t="str">
        <f>party!$A$31</f>
        <v>Jean-François Lamarque</v>
      </c>
      <c r="L36" s="84" t="str">
        <f>party!$A$19</f>
        <v>Michael Schulz</v>
      </c>
      <c r="M36" s="84"/>
      <c r="N36" s="84"/>
      <c r="O36" s="119" t="str">
        <f>references!$D$76</f>
        <v>Collins, W. J., J.-F. Lamarque, M. Schulz, O. Boucher, V. Eyring, M. I. Hegglin, A. Maycock, G. Myhre, M. Prather, D. Shindell, S. J. Smith (2016), AerChemMIP: Quantifying the effects of chemistry and aerosols in CMIP6, Geosci. Model Dev., 10, 585-607</v>
      </c>
      <c r="P36" s="106" t="str">
        <f>references!$D$64</f>
        <v>Pincus, R., P. M. Forster, B. Stevens (2016), The Radiative Forcing Model Intercomparison Project (RFMIP): experimental protocol for CMIP6, Geosci. Model Dev., 9, 3447-3460</v>
      </c>
      <c r="Q36" s="106" t="str">
        <f>references!$D$14</f>
        <v>Overview CMIP6-Endorsed MIPs</v>
      </c>
      <c r="S36" s="106"/>
      <c r="T36" s="106"/>
      <c r="U36" s="106"/>
      <c r="V36" s="84" t="str">
        <f>party!$A$6</f>
        <v>Charlotte Pascoe</v>
      </c>
      <c r="W36" s="106"/>
      <c r="X36" s="106"/>
      <c r="Y36" s="106" t="str">
        <f>$C$9</f>
        <v>piControl</v>
      </c>
      <c r="Z36" s="106"/>
      <c r="AA36" s="106" t="str">
        <f>$C$267</f>
        <v>piClim-control</v>
      </c>
      <c r="AB36" s="106"/>
      <c r="AC36" s="106"/>
      <c r="AD36" s="106"/>
      <c r="AE36" s="106"/>
      <c r="AF36" s="84" t="str">
        <f>TemporalConstraint!$A$5</f>
        <v>30yrs</v>
      </c>
      <c r="AG36" s="84"/>
      <c r="AH36" s="84" t="str">
        <f>EnsembleRequirement!$A$4</f>
        <v>SingleMember</v>
      </c>
      <c r="AI36" s="84"/>
      <c r="AJ36" s="84"/>
      <c r="AK36" s="84"/>
      <c r="AL36" s="84"/>
      <c r="AM36" s="84"/>
      <c r="AN36" s="84"/>
      <c r="AO36" s="84"/>
      <c r="AP36" s="84" t="str">
        <f>requirement!$A$86</f>
        <v>AGCM-Aer Configuration</v>
      </c>
      <c r="AQ36" s="84"/>
      <c r="AR36" s="84"/>
      <c r="AS36" s="84"/>
      <c r="AT36" s="84"/>
      <c r="AU36" s="84" t="str">
        <f>ForcingConstraint!$A$124</f>
        <v>1850 Non-Reactive WMGHG Concentrations</v>
      </c>
      <c r="AV36" s="84" t="str">
        <f>ForcingConstraint!$A$116</f>
        <v>1850 Methane Concentration</v>
      </c>
      <c r="AW36" s="84" t="str">
        <f>ForcingConstraint!$A$142</f>
        <v>1850 N2O Concentration</v>
      </c>
      <c r="AX36" s="84" t="str">
        <f>requirement!$A$88</f>
        <v>1850 NTCF Emissions</v>
      </c>
      <c r="AY36" s="84" t="str">
        <f>ForcingConstraint!$A$122</f>
        <v>1850 Ozone Depleting Halocarbon Concentrations</v>
      </c>
      <c r="AZ36" s="84" t="str">
        <f>ForcingConstraint!$A$99</f>
        <v>piControl SST Climatology</v>
      </c>
      <c r="BA36" s="84" t="str">
        <f>ForcingConstraint!$A$100</f>
        <v>piControl SIC Climatology</v>
      </c>
      <c r="BB36" s="84" t="str">
        <f>ForcingConstraint!$A$34</f>
        <v>Pre-Industrial Land Use</v>
      </c>
      <c r="BC36" s="84" t="str">
        <f>ForcingConstraint!$A$20</f>
        <v>Historical Solar Irradiance Forcing</v>
      </c>
      <c r="BD36" s="84" t="str">
        <f>requirement!$A$10</f>
        <v xml:space="preserve">Historical Solar Particle Forcing </v>
      </c>
      <c r="BE36" s="122"/>
      <c r="BF36" s="122"/>
      <c r="BG36" s="122"/>
      <c r="BH36" s="122"/>
      <c r="BI36" s="122"/>
      <c r="BJ36" s="122"/>
      <c r="BK36" s="122"/>
      <c r="BL36" s="122"/>
    </row>
    <row r="37" spans="1:64" ht="165">
      <c r="A37" s="22" t="s">
        <v>4073</v>
      </c>
      <c r="B37" s="74" t="s">
        <v>2792</v>
      </c>
      <c r="C37" s="22" t="s">
        <v>2791</v>
      </c>
      <c r="E37" s="22" t="s">
        <v>3942</v>
      </c>
      <c r="F37" s="21" t="s">
        <v>2806</v>
      </c>
      <c r="G37" s="22" t="s">
        <v>3948</v>
      </c>
      <c r="H37" s="22" t="s">
        <v>1597</v>
      </c>
      <c r="I37" s="21" t="s">
        <v>70</v>
      </c>
      <c r="J37" s="21" t="str">
        <f>party!$A$30</f>
        <v>William Collins</v>
      </c>
      <c r="K37" s="21" t="str">
        <f>party!$A$31</f>
        <v>Jean-François Lamarque</v>
      </c>
      <c r="L37" s="21" t="str">
        <f>party!$A$19</f>
        <v>Michael Schulz</v>
      </c>
      <c r="O37" s="7" t="str">
        <f>references!$D$76</f>
        <v>Collins, W. J., J.-F. Lamarque, M. Schulz, O. Boucher, V. Eyring, M. I. Hegglin, A. Maycock, G. Myhre, M. Prather, D. Shindell, S. J. Smith (2016), AerChemMIP: Quantifying the effects of chemistry and aerosols in CMIP6, Geosci. Model Dev., 10, 585-607</v>
      </c>
      <c r="P37" s="22" t="str">
        <f>references!$D$14</f>
        <v>Overview CMIP6-Endorsed MIPs</v>
      </c>
      <c r="V37" s="21" t="str">
        <f>party!$A$6</f>
        <v>Charlotte Pascoe</v>
      </c>
      <c r="W37" s="22" t="str">
        <f>$C$267</f>
        <v>piClim-control</v>
      </c>
      <c r="Y37" s="22" t="str">
        <f>$C$9</f>
        <v>piControl</v>
      </c>
      <c r="AF37" s="21" t="str">
        <f>TemporalConstraint!$A$5</f>
        <v>30yrs</v>
      </c>
      <c r="AH37" s="21" t="str">
        <f>EnsembleRequirement!$A$4</f>
        <v>SingleMember</v>
      </c>
      <c r="AP37" s="21" t="str">
        <f>requirement!$A$86</f>
        <v>AGCM-Aer Configuration</v>
      </c>
      <c r="AU37" s="21" t="str">
        <f>requirement!$A$91</f>
        <v>2014 NTCF Emissions</v>
      </c>
      <c r="AV37" s="21" t="str">
        <f>ForcingConstraint!$A$99</f>
        <v>piControl SST Climatology</v>
      </c>
      <c r="AW37" s="21" t="str">
        <f>ForcingConstraint!$A$100</f>
        <v>piControl SIC Climatology</v>
      </c>
      <c r="AX37" s="21" t="str">
        <f>ForcingConstraint!$A$124</f>
        <v>1850 Non-Reactive WMGHG Concentrations</v>
      </c>
      <c r="AY37" s="21" t="str">
        <f>ForcingConstraint!$A$116</f>
        <v>1850 Methane Concentration</v>
      </c>
      <c r="AZ37" s="21" t="str">
        <f>ForcingConstraint!$A$142</f>
        <v>1850 N2O Concentration</v>
      </c>
      <c r="BA37" s="21" t="str">
        <f>ForcingConstraint!$A$122</f>
        <v>1850 Ozone Depleting Halocarbon Concentrations</v>
      </c>
      <c r="BB37" s="21" t="str">
        <f>ForcingConstraint!$A$34</f>
        <v>Pre-Industrial Land Use</v>
      </c>
      <c r="BC37" s="21" t="str">
        <f>ForcingConstraint!$A$20</f>
        <v>Historical Solar Irradiance Forcing</v>
      </c>
      <c r="BD37" s="21" t="str">
        <f>requirement!$A$10</f>
        <v xml:space="preserve">Historical Solar Particle Forcing </v>
      </c>
      <c r="BL37" s="35"/>
    </row>
    <row r="38" spans="1:64" s="118" customFormat="1" ht="120">
      <c r="A38" s="112" t="s">
        <v>4055</v>
      </c>
      <c r="B38" s="395" t="s">
        <v>2793</v>
      </c>
      <c r="C38" s="112" t="s">
        <v>1343</v>
      </c>
      <c r="D38" s="112"/>
      <c r="E38" s="112" t="s">
        <v>2788</v>
      </c>
      <c r="F38" s="113" t="s">
        <v>2807</v>
      </c>
      <c r="G38" s="112" t="s">
        <v>7903</v>
      </c>
      <c r="H38" s="112"/>
      <c r="I38" s="113" t="s">
        <v>70</v>
      </c>
      <c r="J38" s="113" t="str">
        <f>party!$A$30</f>
        <v>William Collins</v>
      </c>
      <c r="K38" s="113" t="str">
        <f>party!$A$31</f>
        <v>Jean-François Lamarque</v>
      </c>
      <c r="L38" s="113" t="str">
        <f>party!$A$19</f>
        <v>Michael Schulz</v>
      </c>
      <c r="M38" s="113"/>
      <c r="N38" s="113"/>
      <c r="O38" s="169" t="str">
        <f>references!$D$76</f>
        <v>Collins, W. J., J.-F. Lamarque, M. Schulz, O. Boucher, V. Eyring, M. I. Hegglin, A. Maycock, G. Myhre, M. Prather, D. Shindell, S. J. Smith (2016), AerChemMIP: Quantifying the effects of chemistry and aerosols in CMIP6, Geosci. Model Dev., 10, 585-607</v>
      </c>
      <c r="P38" s="112" t="str">
        <f>references!$D$14</f>
        <v>Overview CMIP6-Endorsed MIPs</v>
      </c>
      <c r="R38" s="112"/>
      <c r="S38" s="112"/>
      <c r="T38" s="112"/>
      <c r="U38" s="112"/>
      <c r="V38" s="113" t="str">
        <f>party!$A$6</f>
        <v>Charlotte Pascoe</v>
      </c>
      <c r="W38" s="112" t="str">
        <f>$C$20</f>
        <v>ssp370</v>
      </c>
      <c r="X38" s="112" t="str">
        <f>$C$14</f>
        <v>historical</v>
      </c>
      <c r="AB38" s="112"/>
      <c r="AC38" s="112"/>
      <c r="AD38" s="112"/>
      <c r="AE38" s="112"/>
      <c r="AF38" s="113" t="str">
        <f>TemporalConstraint!$A$12</f>
        <v>2015-2055 41yrs</v>
      </c>
      <c r="AG38" s="113"/>
      <c r="AH38" s="113" t="str">
        <f>EnsembleRequirement!$A$16</f>
        <v>UptoThree</v>
      </c>
      <c r="AI38" s="113" t="str">
        <f>EnsembleRequirement!$A$5</f>
        <v>HistoricalInitialisation</v>
      </c>
      <c r="AJ38" s="113"/>
      <c r="AK38" s="113"/>
      <c r="AL38" s="113"/>
      <c r="AM38" s="113"/>
      <c r="AN38" s="113"/>
      <c r="AO38" s="113"/>
      <c r="AP38" s="113" t="str">
        <f>requirement!$A$85</f>
        <v>AOGCM-Aer Configuration</v>
      </c>
      <c r="AQ38" s="113"/>
      <c r="AR38" s="113"/>
      <c r="AS38" s="113"/>
      <c r="AT38" s="113"/>
      <c r="AU38" s="113" t="str">
        <f>ForcingConstraint!$A$37</f>
        <v>RCP70 Well Mixed GHG</v>
      </c>
      <c r="AV38" s="113" t="str">
        <f>requirement!$A$14</f>
        <v>Reduced RCP70 NTCF</v>
      </c>
      <c r="AW38" s="113" t="str">
        <f>ForcingConstraint!$A$85</f>
        <v>SSP3 RCP70 Land Use</v>
      </c>
      <c r="AX38" s="396" t="str">
        <f>ForcingConstraint!$A$423</f>
        <v>Future Solar Irradiance Forcing</v>
      </c>
      <c r="AY38" s="397" t="str">
        <f>requirement!$A$11</f>
        <v>Future Solar Particle Forcing</v>
      </c>
      <c r="AZ38" s="113"/>
      <c r="BA38" s="113"/>
      <c r="BB38" s="114"/>
      <c r="BC38" s="115"/>
      <c r="BD38" s="116"/>
      <c r="BE38" s="117"/>
      <c r="BF38" s="117"/>
      <c r="BG38" s="117"/>
      <c r="BH38" s="117"/>
      <c r="BI38" s="117"/>
      <c r="BJ38" s="117"/>
      <c r="BK38" s="117"/>
      <c r="BL38" s="117"/>
    </row>
    <row r="39" spans="1:64" s="118" customFormat="1" ht="90">
      <c r="A39" s="112" t="s">
        <v>4056</v>
      </c>
      <c r="B39" s="395" t="s">
        <v>2809</v>
      </c>
      <c r="C39" s="112" t="s">
        <v>1344</v>
      </c>
      <c r="D39" s="112"/>
      <c r="E39" s="112" t="s">
        <v>2808</v>
      </c>
      <c r="F39" s="113" t="s">
        <v>2812</v>
      </c>
      <c r="G39" s="112" t="s">
        <v>1599</v>
      </c>
      <c r="H39" s="112" t="s">
        <v>1598</v>
      </c>
      <c r="I39" s="113" t="s">
        <v>70</v>
      </c>
      <c r="J39" s="113" t="str">
        <f>party!$A$30</f>
        <v>William Collins</v>
      </c>
      <c r="K39" s="113" t="str">
        <f>party!$A$31</f>
        <v>Jean-François Lamarque</v>
      </c>
      <c r="L39" s="113" t="str">
        <f>party!$A$19</f>
        <v>Michael Schulz</v>
      </c>
      <c r="M39" s="113"/>
      <c r="N39" s="113"/>
      <c r="O39" s="169" t="str">
        <f>references!$D$76</f>
        <v>Collins, W. J., J.-F. Lamarque, M. Schulz, O. Boucher, V. Eyring, M. I. Hegglin, A. Maycock, G. Myhre, M. Prather, D. Shindell, S. J. Smith (2016), AerChemMIP: Quantifying the effects of chemistry and aerosols in CMIP6, Geosci. Model Dev., 10, 585-607</v>
      </c>
      <c r="P39" s="112" t="str">
        <f>references!$D$14</f>
        <v>Overview CMIP6-Endorsed MIPs</v>
      </c>
      <c r="R39" s="112"/>
      <c r="S39" s="112"/>
      <c r="T39" s="112"/>
      <c r="U39" s="112"/>
      <c r="V39" s="113" t="str">
        <f>party!$A$6</f>
        <v>Charlotte Pascoe</v>
      </c>
      <c r="X39" s="112"/>
      <c r="Y39" s="112" t="str">
        <f t="shared" ref="Y39:Y45" si="1">$C$20</f>
        <v>ssp370</v>
      </c>
      <c r="Z39" s="279"/>
      <c r="AB39" s="112"/>
      <c r="AC39" s="112"/>
      <c r="AD39" s="112"/>
      <c r="AE39" s="112"/>
      <c r="AF39" s="113" t="str">
        <f>TemporalConstraint!$A$12</f>
        <v>2015-2055 41yrs</v>
      </c>
      <c r="AG39" s="113"/>
      <c r="AH39" s="113" t="str">
        <f>EnsembleRequirement!$A$4</f>
        <v>SingleMember</v>
      </c>
      <c r="AI39" s="113" t="str">
        <f>EnsembleRequirement!$A$5</f>
        <v>HistoricalInitialisation</v>
      </c>
      <c r="AJ39" s="113"/>
      <c r="AK39" s="113"/>
      <c r="AL39" s="113"/>
      <c r="AM39" s="113"/>
      <c r="AN39" s="113"/>
      <c r="AO39" s="113"/>
      <c r="AP39" s="113" t="str">
        <f>requirement!$A$85</f>
        <v>AOGCM-Aer Configuration</v>
      </c>
      <c r="AQ39" s="113"/>
      <c r="AR39" s="113"/>
      <c r="AS39" s="113"/>
      <c r="AT39" s="113"/>
      <c r="AU39" s="113" t="str">
        <f>ForcingConstraint!$A$106</f>
        <v>SSP3-70 SST</v>
      </c>
      <c r="AV39" s="113" t="str">
        <f>ForcingConstraint!$A$111</f>
        <v>RCP70 Tropospheric Ozone Precursors</v>
      </c>
      <c r="AW39" s="113" t="str">
        <f>requirement!$A$32</f>
        <v>RCP70 Forcing</v>
      </c>
      <c r="AX39" s="396" t="str">
        <f>ForcingConstraint!$A$423</f>
        <v>Future Solar Irradiance Forcing</v>
      </c>
      <c r="AY39" s="397" t="str">
        <f>requirement!$A$11</f>
        <v>Future Solar Particle Forcing</v>
      </c>
      <c r="AZ39" s="113"/>
      <c r="BA39" s="113"/>
      <c r="BB39" s="113"/>
      <c r="BC39" s="115"/>
      <c r="BD39" s="116"/>
      <c r="BE39" s="117"/>
      <c r="BF39" s="117"/>
      <c r="BG39" s="117"/>
      <c r="BH39" s="117"/>
      <c r="BI39" s="117"/>
      <c r="BJ39" s="117"/>
      <c r="BK39" s="117"/>
      <c r="BL39" s="117"/>
    </row>
    <row r="40" spans="1:64" s="118" customFormat="1" ht="90">
      <c r="A40" s="112" t="s">
        <v>4057</v>
      </c>
      <c r="B40" s="395" t="s">
        <v>6676</v>
      </c>
      <c r="C40" s="112" t="s">
        <v>4054</v>
      </c>
      <c r="D40" s="112"/>
      <c r="E40" s="112"/>
      <c r="F40" s="113" t="s">
        <v>4058</v>
      </c>
      <c r="G40" s="112" t="s">
        <v>6675</v>
      </c>
      <c r="H40" s="112"/>
      <c r="I40" s="113" t="s">
        <v>70</v>
      </c>
      <c r="J40" s="113" t="str">
        <f>party!$A$30</f>
        <v>William Collins</v>
      </c>
      <c r="K40" s="113" t="str">
        <f>party!$A$31</f>
        <v>Jean-François Lamarque</v>
      </c>
      <c r="L40" s="113" t="str">
        <f>party!$A$19</f>
        <v>Michael Schulz</v>
      </c>
      <c r="M40" s="253"/>
      <c r="N40" s="253"/>
      <c r="O40" s="169" t="str">
        <f>references!$D$76</f>
        <v>Collins, W. J., J.-F. Lamarque, M. Schulz, O. Boucher, V. Eyring, M. I. Hegglin, A. Maycock, G. Myhre, M. Prather, D. Shindell, S. J. Smith (2016), AerChemMIP: Quantifying the effects of chemistry and aerosols in CMIP6, Geosci. Model Dev., 10, 585-607</v>
      </c>
      <c r="P40" s="169"/>
      <c r="Q40" s="112"/>
      <c r="R40" s="112"/>
      <c r="S40" s="112"/>
      <c r="T40" s="112"/>
      <c r="U40" s="112"/>
      <c r="V40" s="113" t="str">
        <f>party!$A$6</f>
        <v>Charlotte Pascoe</v>
      </c>
      <c r="W40" s="112" t="str">
        <f t="shared" ref="W40:W45" si="2">$C$39</f>
        <v>ssp370SST</v>
      </c>
      <c r="X40" s="112"/>
      <c r="Y40" s="112" t="str">
        <f t="shared" si="1"/>
        <v>ssp370</v>
      </c>
      <c r="Z40" s="279"/>
      <c r="AB40" s="112"/>
      <c r="AC40" s="112"/>
      <c r="AD40" s="112"/>
      <c r="AE40" s="112"/>
      <c r="AF40" s="113" t="str">
        <f>TemporalConstraint!$A$12</f>
        <v>2015-2055 41yrs</v>
      </c>
      <c r="AG40" s="113"/>
      <c r="AH40" s="113" t="str">
        <f>EnsembleRequirement!$A$4</f>
        <v>SingleMember</v>
      </c>
      <c r="AI40" s="113" t="str">
        <f>EnsembleRequirement!$A$5</f>
        <v>HistoricalInitialisation</v>
      </c>
      <c r="AJ40" s="113"/>
      <c r="AK40" s="113"/>
      <c r="AL40" s="113"/>
      <c r="AM40" s="113"/>
      <c r="AN40" s="113"/>
      <c r="AO40" s="113"/>
      <c r="AP40" s="113" t="str">
        <f>requirement!$A$86</f>
        <v>AGCM-Aer Configuration</v>
      </c>
      <c r="AQ40" s="113"/>
      <c r="AR40" s="113"/>
      <c r="AS40" s="113"/>
      <c r="AT40" s="113"/>
      <c r="AU40" s="113" t="str">
        <f>ForcingConstraint!$A$106</f>
        <v>SSP3-70 SST</v>
      </c>
      <c r="AV40" s="113" t="str">
        <f>ForcingConstraint!$A$37</f>
        <v>RCP70 Well Mixed GHG</v>
      </c>
      <c r="AW40" s="113" t="str">
        <f>requirement!$A$14</f>
        <v>Reduced RCP70 NTCF</v>
      </c>
      <c r="AX40" s="113" t="str">
        <f>ForcingConstraint!$A$85</f>
        <v>SSP3 RCP70 Land Use</v>
      </c>
      <c r="AY40" s="396" t="str">
        <f>ForcingConstraint!$A$423</f>
        <v>Future Solar Irradiance Forcing</v>
      </c>
      <c r="AZ40" s="397" t="str">
        <f>requirement!$A$11</f>
        <v>Future Solar Particle Forcing</v>
      </c>
      <c r="BA40" s="113"/>
      <c r="BB40" s="113"/>
      <c r="BC40" s="115"/>
      <c r="BD40" s="116"/>
      <c r="BE40" s="117"/>
      <c r="BF40" s="117"/>
      <c r="BG40" s="117"/>
      <c r="BH40" s="117"/>
      <c r="BI40" s="117"/>
      <c r="BJ40" s="117"/>
      <c r="BK40" s="117"/>
      <c r="BL40" s="117"/>
    </row>
    <row r="41" spans="1:64" s="118" customFormat="1" ht="150">
      <c r="A41" s="112" t="s">
        <v>4059</v>
      </c>
      <c r="B41" s="395" t="s">
        <v>2811</v>
      </c>
      <c r="C41" s="112" t="s">
        <v>1345</v>
      </c>
      <c r="D41" s="112"/>
      <c r="E41" s="112" t="s">
        <v>2810</v>
      </c>
      <c r="F41" s="113" t="s">
        <v>6302</v>
      </c>
      <c r="G41" s="112" t="s">
        <v>1601</v>
      </c>
      <c r="H41" s="112" t="s">
        <v>1600</v>
      </c>
      <c r="I41" s="113" t="s">
        <v>70</v>
      </c>
      <c r="J41" s="113" t="str">
        <f>party!$A$30</f>
        <v>William Collins</v>
      </c>
      <c r="K41" s="113" t="str">
        <f>party!$A$31</f>
        <v>Jean-François Lamarque</v>
      </c>
      <c r="L41" s="113" t="str">
        <f>party!$A$19</f>
        <v>Michael Schulz</v>
      </c>
      <c r="M41" s="113"/>
      <c r="N41" s="113"/>
      <c r="O41" s="169" t="str">
        <f>references!$D$76</f>
        <v>Collins, W. J., J.-F. Lamarque, M. Schulz, O. Boucher, V. Eyring, M. I. Hegglin, A. Maycock, G. Myhre, M. Prather, D. Shindell, S. J. Smith (2016), AerChemMIP: Quantifying the effects of chemistry and aerosols in CMIP6, Geosci. Model Dev., 10, 585-607</v>
      </c>
      <c r="P41" s="112" t="str">
        <f>references!$D$14</f>
        <v>Overview CMIP6-Endorsed MIPs</v>
      </c>
      <c r="R41" s="112"/>
      <c r="S41" s="112"/>
      <c r="T41" s="112"/>
      <c r="U41" s="112"/>
      <c r="V41" s="113" t="str">
        <f>party!$A$6</f>
        <v>Charlotte Pascoe</v>
      </c>
      <c r="W41" s="112" t="str">
        <f t="shared" si="2"/>
        <v>ssp370SST</v>
      </c>
      <c r="Y41" s="112" t="str">
        <f t="shared" si="1"/>
        <v>ssp370</v>
      </c>
      <c r="Z41" s="279"/>
      <c r="AB41" s="112"/>
      <c r="AC41" s="112"/>
      <c r="AD41" s="112"/>
      <c r="AE41" s="112"/>
      <c r="AF41" s="113" t="str">
        <f>TemporalConstraint!$A$12</f>
        <v>2015-2055 41yrs</v>
      </c>
      <c r="AG41" s="113"/>
      <c r="AH41" s="113" t="str">
        <f>EnsembleRequirement!$A$4</f>
        <v>SingleMember</v>
      </c>
      <c r="AI41" s="113" t="str">
        <f>EnsembleRequirement!$A$5</f>
        <v>HistoricalInitialisation</v>
      </c>
      <c r="AJ41" s="113"/>
      <c r="AK41" s="113"/>
      <c r="AL41" s="113"/>
      <c r="AM41" s="113"/>
      <c r="AN41" s="113"/>
      <c r="AO41" s="113"/>
      <c r="AP41" s="113" t="str">
        <f>requirement!$A$86</f>
        <v>AGCM-Aer Configuration</v>
      </c>
      <c r="AQ41" s="113"/>
      <c r="AR41" s="113"/>
      <c r="AS41" s="113"/>
      <c r="AT41" s="113"/>
      <c r="AU41" s="113" t="str">
        <f>ForcingConstraint!$A$106</f>
        <v>SSP3-70 SST</v>
      </c>
      <c r="AV41" s="113" t="str">
        <f>ForcingConstraint!$A$107</f>
        <v>RCP70 Reduced Black Carbon</v>
      </c>
      <c r="AW41" s="113" t="str">
        <f>ForcingConstraint!$A$111</f>
        <v>RCP70 Tropospheric Ozone Precursors</v>
      </c>
      <c r="AX41" s="113" t="str">
        <f>ForcingConstraint!$A$108</f>
        <v>RCP70 Aerosols No Black Carbon</v>
      </c>
      <c r="AY41" s="113" t="str">
        <f>ForcingConstraint!$A$37</f>
        <v>RCP70 Well Mixed GHG</v>
      </c>
      <c r="AZ41" s="113" t="str">
        <f>ForcingConstraint!$A$49</f>
        <v>RCP70 Short Lived Gas Species</v>
      </c>
      <c r="BA41" s="113" t="str">
        <f>ForcingConstraint!$A$73</f>
        <v>RCP70 Aerosol Precursors</v>
      </c>
      <c r="BB41" s="113" t="str">
        <f>ForcingConstraint!$A$85</f>
        <v>SSP3 RCP70 Land Use</v>
      </c>
      <c r="BC41" s="396" t="str">
        <f>ForcingConstraint!$A$423</f>
        <v>Future Solar Irradiance Forcing</v>
      </c>
      <c r="BD41" s="397" t="str">
        <f>requirement!$A$11</f>
        <v>Future Solar Particle Forcing</v>
      </c>
      <c r="BE41" s="117"/>
      <c r="BF41" s="117"/>
      <c r="BG41" s="117"/>
      <c r="BH41" s="117"/>
      <c r="BI41" s="117"/>
      <c r="BJ41" s="117"/>
      <c r="BK41" s="117"/>
      <c r="BL41" s="117"/>
    </row>
    <row r="42" spans="1:64" s="118" customFormat="1" ht="165">
      <c r="A42" s="112" t="s">
        <v>4060</v>
      </c>
      <c r="B42" s="395" t="s">
        <v>2814</v>
      </c>
      <c r="C42" s="112" t="s">
        <v>1346</v>
      </c>
      <c r="D42" s="112"/>
      <c r="E42" s="112" t="s">
        <v>2813</v>
      </c>
      <c r="F42" s="113" t="s">
        <v>6301</v>
      </c>
      <c r="G42" s="112" t="s">
        <v>1603</v>
      </c>
      <c r="H42" s="112" t="s">
        <v>1602</v>
      </c>
      <c r="I42" s="113" t="s">
        <v>70</v>
      </c>
      <c r="J42" s="113" t="str">
        <f>party!$A$30</f>
        <v>William Collins</v>
      </c>
      <c r="K42" s="113" t="str">
        <f>party!$A$31</f>
        <v>Jean-François Lamarque</v>
      </c>
      <c r="L42" s="113" t="str">
        <f>party!$A$19</f>
        <v>Michael Schulz</v>
      </c>
      <c r="M42" s="113"/>
      <c r="N42" s="113"/>
      <c r="O42" s="169" t="str">
        <f>references!$D$76</f>
        <v>Collins, W. J., J.-F. Lamarque, M. Schulz, O. Boucher, V. Eyring, M. I. Hegglin, A. Maycock, G. Myhre, M. Prather, D. Shindell, S. J. Smith (2016), AerChemMIP: Quantifying the effects of chemistry and aerosols in CMIP6, Geosci. Model Dev., 10, 585-607</v>
      </c>
      <c r="P42" s="112" t="str">
        <f>references!$D$14</f>
        <v>Overview CMIP6-Endorsed MIPs</v>
      </c>
      <c r="R42" s="112"/>
      <c r="S42" s="112"/>
      <c r="T42" s="112"/>
      <c r="U42" s="112"/>
      <c r="V42" s="113" t="str">
        <f>party!$A$6</f>
        <v>Charlotte Pascoe</v>
      </c>
      <c r="W42" s="112" t="str">
        <f t="shared" si="2"/>
        <v>ssp370SST</v>
      </c>
      <c r="Y42" s="112" t="str">
        <f t="shared" si="1"/>
        <v>ssp370</v>
      </c>
      <c r="Z42" s="112"/>
      <c r="AA42" s="112"/>
      <c r="AB42" s="112"/>
      <c r="AC42" s="112"/>
      <c r="AD42" s="112"/>
      <c r="AE42" s="112"/>
      <c r="AF42" s="113" t="str">
        <f>TemporalConstraint!$A$12</f>
        <v>2015-2055 41yrs</v>
      </c>
      <c r="AG42" s="113"/>
      <c r="AH42" s="113" t="str">
        <f>EnsembleRequirement!$A$4</f>
        <v>SingleMember</v>
      </c>
      <c r="AI42" s="113" t="str">
        <f>EnsembleRequirement!$A$5</f>
        <v>HistoricalInitialisation</v>
      </c>
      <c r="AJ42" s="113"/>
      <c r="AK42" s="113"/>
      <c r="AL42" s="113"/>
      <c r="AM42" s="113"/>
      <c r="AN42" s="113"/>
      <c r="AO42" s="113"/>
      <c r="AP42" s="113" t="str">
        <f>requirement!$A$86</f>
        <v>AGCM-Aer Configuration</v>
      </c>
      <c r="AQ42" s="113"/>
      <c r="AR42" s="113"/>
      <c r="AS42" s="113"/>
      <c r="AT42" s="113"/>
      <c r="AU42" s="113" t="str">
        <f>ForcingConstraint!$A$106</f>
        <v>SSP3-70 SST</v>
      </c>
      <c r="AV42" s="113" t="str">
        <f>ForcingConstraint!$A$109</f>
        <v>RCP70 Reduced Aerosol Precursors Not NOx</v>
      </c>
      <c r="AW42" s="113" t="str">
        <f>ForcingConstraint!$A$111</f>
        <v>RCP70 Tropospheric Ozone Precursors</v>
      </c>
      <c r="AX42" s="113" t="str">
        <f>ForcingConstraint!$A$112</f>
        <v>RCP70 NOx</v>
      </c>
      <c r="AY42" s="113" t="str">
        <f>ForcingConstraint!$A$37</f>
        <v>RCP70 Well Mixed GHG</v>
      </c>
      <c r="AZ42" s="113" t="str">
        <f>ForcingConstraint!$A$49</f>
        <v>RCP70 Short Lived Gas Species</v>
      </c>
      <c r="BA42" s="113" t="str">
        <f>ForcingConstraint!$A$61</f>
        <v>RCP70 Aerosols</v>
      </c>
      <c r="BB42" s="113" t="str">
        <f>ForcingConstraint!$A$85</f>
        <v>SSP3 RCP70 Land Use</v>
      </c>
      <c r="BC42" s="396" t="str">
        <f>ForcingConstraint!$A$423</f>
        <v>Future Solar Irradiance Forcing</v>
      </c>
      <c r="BD42" s="397" t="str">
        <f>requirement!$A$11</f>
        <v>Future Solar Particle Forcing</v>
      </c>
      <c r="BE42" s="117"/>
      <c r="BF42" s="117"/>
      <c r="BG42" s="117"/>
      <c r="BH42" s="117"/>
      <c r="BI42" s="117"/>
      <c r="BJ42" s="117"/>
      <c r="BK42" s="117"/>
      <c r="BL42" s="117"/>
    </row>
    <row r="43" spans="1:64" s="118" customFormat="1" ht="180">
      <c r="A43" s="112" t="s">
        <v>4061</v>
      </c>
      <c r="B43" s="395" t="s">
        <v>2816</v>
      </c>
      <c r="C43" s="112" t="s">
        <v>1347</v>
      </c>
      <c r="D43" s="112"/>
      <c r="E43" s="112" t="s">
        <v>2815</v>
      </c>
      <c r="F43" s="113" t="s">
        <v>6303</v>
      </c>
      <c r="G43" s="112" t="s">
        <v>7909</v>
      </c>
      <c r="H43" s="112" t="s">
        <v>1604</v>
      </c>
      <c r="I43" s="113" t="s">
        <v>70</v>
      </c>
      <c r="J43" s="113" t="str">
        <f>party!$A$30</f>
        <v>William Collins</v>
      </c>
      <c r="K43" s="113" t="str">
        <f>party!$A$31</f>
        <v>Jean-François Lamarque</v>
      </c>
      <c r="L43" s="113" t="str">
        <f>party!$A$19</f>
        <v>Michael Schulz</v>
      </c>
      <c r="M43" s="113"/>
      <c r="N43" s="113"/>
      <c r="O43" s="169" t="str">
        <f>references!$D$76</f>
        <v>Collins, W. J., J.-F. Lamarque, M. Schulz, O. Boucher, V. Eyring, M. I. Hegglin, A. Maycock, G. Myhre, M. Prather, D. Shindell, S. J. Smith (2016), AerChemMIP: Quantifying the effects of chemistry and aerosols in CMIP6, Geosci. Model Dev., 10, 585-607</v>
      </c>
      <c r="P43" s="112" t="str">
        <f>references!$D$14</f>
        <v>Overview CMIP6-Endorsed MIPs</v>
      </c>
      <c r="R43" s="112"/>
      <c r="S43" s="112"/>
      <c r="T43" s="112"/>
      <c r="U43" s="112"/>
      <c r="V43" s="113" t="str">
        <f>party!$A$6</f>
        <v>Charlotte Pascoe</v>
      </c>
      <c r="W43" s="112" t="str">
        <f t="shared" si="2"/>
        <v>ssp370SST</v>
      </c>
      <c r="Y43" s="112" t="str">
        <f t="shared" si="1"/>
        <v>ssp370</v>
      </c>
      <c r="Z43" s="112"/>
      <c r="AA43" s="112"/>
      <c r="AB43" s="112"/>
      <c r="AC43" s="112"/>
      <c r="AD43" s="112"/>
      <c r="AE43" s="112"/>
      <c r="AF43" s="113" t="str">
        <f>TemporalConstraint!$A$12</f>
        <v>2015-2055 41yrs</v>
      </c>
      <c r="AG43" s="113"/>
      <c r="AH43" s="113" t="str">
        <f>EnsembleRequirement!$A$4</f>
        <v>SingleMember</v>
      </c>
      <c r="AI43" s="113" t="str">
        <f>EnsembleRequirement!$A$5</f>
        <v>HistoricalInitialisation</v>
      </c>
      <c r="AJ43" s="113"/>
      <c r="AK43" s="113"/>
      <c r="AL43" s="113"/>
      <c r="AM43" s="113"/>
      <c r="AN43" s="113"/>
      <c r="AO43" s="113"/>
      <c r="AP43" s="113" t="str">
        <f>requirement!$A$80</f>
        <v>AGCM-Aer-Chem Configuration</v>
      </c>
      <c r="AQ43" s="113"/>
      <c r="AR43" s="113"/>
      <c r="AS43" s="113"/>
      <c r="AT43" s="113"/>
      <c r="AU43" s="113" t="str">
        <f>ForcingConstraint!$A$106</f>
        <v>SSP3-70 SST</v>
      </c>
      <c r="AV43" s="113" t="str">
        <f>ForcingConstraint!$A$113</f>
        <v>RCP70ReducedTroposphericOzonePrecursorsNotMethane</v>
      </c>
      <c r="AW43" s="113" t="str">
        <f>ForcingConstraint!$A$114</f>
        <v>RCP70Methane</v>
      </c>
      <c r="AX43" s="113" t="str">
        <f>requirement!$A$32</f>
        <v>RCP70 Forcing</v>
      </c>
      <c r="AY43" s="396" t="str">
        <f>ForcingConstraint!$A$423</f>
        <v>Future Solar Irradiance Forcing</v>
      </c>
      <c r="AZ43" s="397" t="str">
        <f>requirement!$A$11</f>
        <v>Future Solar Particle Forcing</v>
      </c>
      <c r="BA43" s="113"/>
      <c r="BB43" s="113"/>
      <c r="BC43" s="115"/>
      <c r="BD43" s="116"/>
      <c r="BE43" s="117"/>
      <c r="BF43" s="117"/>
      <c r="BG43" s="117"/>
      <c r="BH43" s="117"/>
      <c r="BI43" s="117"/>
      <c r="BJ43" s="117"/>
      <c r="BK43" s="117"/>
      <c r="BL43" s="117"/>
    </row>
    <row r="44" spans="1:64" s="118" customFormat="1" ht="135">
      <c r="A44" s="112" t="s">
        <v>4065</v>
      </c>
      <c r="B44" s="113" t="s">
        <v>2818</v>
      </c>
      <c r="C44" s="112" t="s">
        <v>1348</v>
      </c>
      <c r="D44" s="112"/>
      <c r="E44" s="112" t="s">
        <v>2817</v>
      </c>
      <c r="F44" s="113" t="s">
        <v>2822</v>
      </c>
      <c r="G44" s="112" t="s">
        <v>7910</v>
      </c>
      <c r="H44" s="112" t="s">
        <v>1605</v>
      </c>
      <c r="I44" s="113" t="s">
        <v>70</v>
      </c>
      <c r="J44" s="113" t="str">
        <f>party!$A$30</f>
        <v>William Collins</v>
      </c>
      <c r="K44" s="113" t="str">
        <f>party!$A$31</f>
        <v>Jean-François Lamarque</v>
      </c>
      <c r="L44" s="113" t="str">
        <f>party!$A$19</f>
        <v>Michael Schulz</v>
      </c>
      <c r="M44" s="113"/>
      <c r="N44" s="113"/>
      <c r="O44" s="169" t="str">
        <f>references!$D$76</f>
        <v>Collins, W. J., J.-F. Lamarque, M. Schulz, O. Boucher, V. Eyring, M. I. Hegglin, A. Maycock, G. Myhre, M. Prather, D. Shindell, S. J. Smith (2016), AerChemMIP: Quantifying the effects of chemistry and aerosols in CMIP6, Geosci. Model Dev., 10, 585-607</v>
      </c>
      <c r="P44" s="112" t="str">
        <f>references!$D$14</f>
        <v>Overview CMIP6-Endorsed MIPs</v>
      </c>
      <c r="R44" s="112"/>
      <c r="S44" s="112"/>
      <c r="T44" s="112"/>
      <c r="U44" s="112"/>
      <c r="V44" s="113" t="str">
        <f>party!$A$6</f>
        <v>Charlotte Pascoe</v>
      </c>
      <c r="W44" s="112" t="str">
        <f t="shared" si="2"/>
        <v>ssp370SST</v>
      </c>
      <c r="Y44" s="112" t="str">
        <f t="shared" si="1"/>
        <v>ssp370</v>
      </c>
      <c r="Z44" s="112"/>
      <c r="AA44" s="112"/>
      <c r="AB44" s="112"/>
      <c r="AC44" s="112"/>
      <c r="AD44" s="112"/>
      <c r="AE44" s="112"/>
      <c r="AF44" s="113" t="str">
        <f>TemporalConstraint!$A$12</f>
        <v>2015-2055 41yrs</v>
      </c>
      <c r="AG44" s="113"/>
      <c r="AH44" s="113" t="str">
        <f>EnsembleRequirement!$A$4</f>
        <v>SingleMember</v>
      </c>
      <c r="AI44" s="113" t="str">
        <f>EnsembleRequirement!$A$5</f>
        <v>HistoricalInitialisation</v>
      </c>
      <c r="AJ44" s="113"/>
      <c r="AK44" s="113"/>
      <c r="AL44" s="113"/>
      <c r="AM44" s="113"/>
      <c r="AN44" s="113"/>
      <c r="AO44" s="113"/>
      <c r="AP44" s="113" t="str">
        <f>requirement!$A$80</f>
        <v>AGCM-Aer-Chem Configuration</v>
      </c>
      <c r="AQ44" s="113"/>
      <c r="AR44" s="113"/>
      <c r="AS44" s="113"/>
      <c r="AT44" s="113"/>
      <c r="AU44" s="113" t="str">
        <f>ForcingConstraint!$A$106</f>
        <v>SSP3-70 SST</v>
      </c>
      <c r="AV44" s="113" t="str">
        <f>ForcingConstraint!$A$115</f>
        <v>RCP70ReducedMethane</v>
      </c>
      <c r="AW44" s="113" t="str">
        <f>ForcingConstraint!$A$110</f>
        <v>RCP70 Tropospheric Ozone Precursors No Methane</v>
      </c>
      <c r="AX44" s="113" t="str">
        <f>requirement!$A$32</f>
        <v>RCP70 Forcing</v>
      </c>
      <c r="AY44" s="396" t="str">
        <f>ForcingConstraint!$A$423</f>
        <v>Future Solar Irradiance Forcing</v>
      </c>
      <c r="AZ44" s="397" t="str">
        <f>requirement!$A$11</f>
        <v>Future Solar Particle Forcing</v>
      </c>
      <c r="BA44" s="113"/>
      <c r="BB44" s="113"/>
      <c r="BC44" s="113"/>
      <c r="BD44" s="116"/>
      <c r="BE44" s="117"/>
      <c r="BF44" s="117"/>
      <c r="BG44" s="117"/>
      <c r="BH44" s="117"/>
      <c r="BI44" s="117"/>
      <c r="BJ44" s="117"/>
      <c r="BK44" s="117"/>
      <c r="BL44" s="117"/>
    </row>
    <row r="45" spans="1:64" s="118" customFormat="1" ht="90">
      <c r="A45" s="112" t="s">
        <v>4066</v>
      </c>
      <c r="B45" s="113" t="s">
        <v>5666</v>
      </c>
      <c r="C45" s="112" t="s">
        <v>5665</v>
      </c>
      <c r="D45" s="112"/>
      <c r="E45" s="112"/>
      <c r="F45" s="113" t="s">
        <v>4058</v>
      </c>
      <c r="G45" s="112" t="s">
        <v>5667</v>
      </c>
      <c r="H45" s="112"/>
      <c r="I45" s="113" t="s">
        <v>70</v>
      </c>
      <c r="J45" s="113" t="str">
        <f>party!$A$30</f>
        <v>William Collins</v>
      </c>
      <c r="K45" s="113" t="str">
        <f>party!$A$31</f>
        <v>Jean-François Lamarque</v>
      </c>
      <c r="L45" s="113" t="str">
        <f>party!$A$19</f>
        <v>Michael Schulz</v>
      </c>
      <c r="M45" s="113"/>
      <c r="N45" s="113"/>
      <c r="O45" s="169" t="str">
        <f>references!$D$76</f>
        <v>Collins, W. J., J.-F. Lamarque, M. Schulz, O. Boucher, V. Eyring, M. I. Hegglin, A. Maycock, G. Myhre, M. Prather, D. Shindell, S. J. Smith (2016), AerChemMIP: Quantifying the effects of chemistry and aerosols in CMIP6, Geosci. Model Dev., 10, 585-607</v>
      </c>
      <c r="P45" s="169"/>
      <c r="Q45" s="112"/>
      <c r="R45" s="112"/>
      <c r="S45" s="112"/>
      <c r="T45" s="112"/>
      <c r="U45" s="112"/>
      <c r="V45" s="113" t="str">
        <f>party!$A$6</f>
        <v>Charlotte Pascoe</v>
      </c>
      <c r="W45" s="112" t="str">
        <f t="shared" si="2"/>
        <v>ssp370SST</v>
      </c>
      <c r="X45" s="112"/>
      <c r="Y45" s="112" t="str">
        <f t="shared" si="1"/>
        <v>ssp370</v>
      </c>
      <c r="Z45" s="112"/>
      <c r="AA45" s="112"/>
      <c r="AB45" s="112"/>
      <c r="AC45" s="112"/>
      <c r="AD45" s="112"/>
      <c r="AE45" s="112"/>
      <c r="AF45" s="113" t="str">
        <f>TemporalConstraint!$A$12</f>
        <v>2015-2055 41yrs</v>
      </c>
      <c r="AG45" s="113"/>
      <c r="AH45" s="113" t="str">
        <f>EnsembleRequirement!$A$4</f>
        <v>SingleMember</v>
      </c>
      <c r="AI45" s="113" t="str">
        <f>EnsembleRequirement!$A$5</f>
        <v>HistoricalInitialisation</v>
      </c>
      <c r="AJ45" s="113"/>
      <c r="AK45" s="113"/>
      <c r="AL45" s="113"/>
      <c r="AM45" s="113"/>
      <c r="AN45" s="113"/>
      <c r="AO45" s="113"/>
      <c r="AP45" s="113" t="str">
        <f>requirement!$A$86</f>
        <v>AGCM-Aer Configuration</v>
      </c>
      <c r="AQ45" s="113"/>
      <c r="AR45" s="113"/>
      <c r="AS45" s="113"/>
      <c r="AT45" s="113"/>
      <c r="AU45" s="113" t="str">
        <f>ForcingConstraint!$A$106</f>
        <v>SSP3-70 SST</v>
      </c>
      <c r="AV45" s="113" t="str">
        <f>ForcingConstraint!$A$37</f>
        <v>RCP70 Well Mixed GHG</v>
      </c>
      <c r="AW45" s="113" t="str">
        <f>ForcingConstraint!$A$49</f>
        <v>RCP70 Short Lived Gas Species</v>
      </c>
      <c r="AX45" s="113" t="str">
        <f>ForcingConstraint!$A$61</f>
        <v>RCP70 Aerosols</v>
      </c>
      <c r="AY45" s="113" t="str">
        <f>ForcingConstraint!$A$73</f>
        <v>RCP70 Aerosol Precursors</v>
      </c>
      <c r="AZ45" s="113" t="str">
        <f>ForcingConstraint!$A$87</f>
        <v>SSP1 RCP26 Land Use</v>
      </c>
      <c r="BA45" s="396" t="str">
        <f>ForcingConstraint!$A$423</f>
        <v>Future Solar Irradiance Forcing</v>
      </c>
      <c r="BB45" s="397" t="str">
        <f>requirement!$A$11</f>
        <v>Future Solar Particle Forcing</v>
      </c>
      <c r="BC45" s="398"/>
      <c r="BD45" s="116"/>
      <c r="BE45" s="117"/>
      <c r="BF45" s="117"/>
      <c r="BG45" s="117"/>
      <c r="BH45" s="117"/>
      <c r="BI45" s="117"/>
      <c r="BJ45" s="117"/>
      <c r="BK45" s="117"/>
      <c r="BL45" s="117"/>
    </row>
    <row r="46" spans="1:64" ht="105">
      <c r="A46" s="22" t="s">
        <v>4074</v>
      </c>
      <c r="B46" s="21" t="s">
        <v>2821</v>
      </c>
      <c r="C46" s="22" t="s">
        <v>2820</v>
      </c>
      <c r="E46" s="22" t="s">
        <v>2819</v>
      </c>
      <c r="F46" s="21" t="s">
        <v>2823</v>
      </c>
      <c r="G46" s="22" t="s">
        <v>7911</v>
      </c>
      <c r="H46" s="22" t="s">
        <v>1595</v>
      </c>
      <c r="I46" s="21" t="s">
        <v>70</v>
      </c>
      <c r="J46" s="21" t="str">
        <f>party!$A$30</f>
        <v>William Collins</v>
      </c>
      <c r="K46" s="21" t="str">
        <f>party!$A$31</f>
        <v>Jean-François Lamarque</v>
      </c>
      <c r="L46" s="21" t="str">
        <f>party!$A$19</f>
        <v>Michael Schulz</v>
      </c>
      <c r="O46" s="7" t="str">
        <f>references!$D$76</f>
        <v>Collins, W. J., J.-F. Lamarque, M. Schulz, O. Boucher, V. Eyring, M. I. Hegglin, A. Maycock, G. Myhre, M. Prather, D. Shindell, S. J. Smith (2016), AerChemMIP: Quantifying the effects of chemistry and aerosols in CMIP6, Geosci. Model Dev., 10, 585-607</v>
      </c>
      <c r="P46" s="22" t="str">
        <f>references!$D$14</f>
        <v>Overview CMIP6-Endorsed MIPs</v>
      </c>
      <c r="V46" s="21" t="str">
        <f>party!$A$6</f>
        <v>Charlotte Pascoe</v>
      </c>
      <c r="W46" s="22" t="str">
        <f>$C$33</f>
        <v>histSST</v>
      </c>
      <c r="Y46" s="22" t="str">
        <f>$C$14</f>
        <v>historical</v>
      </c>
      <c r="AF46" s="21" t="str">
        <f>TemporalConstraint!$A$3</f>
        <v>1850-2014 165yrs</v>
      </c>
      <c r="AH46" s="21" t="str">
        <f>EnsembleRequirement!$A$4</f>
        <v>SingleMember</v>
      </c>
      <c r="AP46" s="21" t="str">
        <f>requirement!$A$80</f>
        <v>AGCM-Aer-Chem Configuration</v>
      </c>
      <c r="AU46" s="21" t="str">
        <f>ForcingConstraint!$A$116</f>
        <v>1850 Methane Concentration</v>
      </c>
      <c r="AV46" s="21" t="str">
        <f>ForcingConstraint!$A$125</f>
        <v>Historical SST</v>
      </c>
      <c r="AW46" s="21" t="str">
        <f>ForcingConstraint!$A$123</f>
        <v>Historical Non-Reactive WMGHG Concentrations</v>
      </c>
      <c r="AX46" s="21" t="str">
        <f>ForcingConstraint!$A$118</f>
        <v>Historical N2O Concentrations</v>
      </c>
      <c r="AY46" s="21" t="str">
        <f>requirement!$A$89</f>
        <v>Historical NTCF Emissions</v>
      </c>
      <c r="AZ46" s="21" t="str">
        <f>ForcingConstraint!$A$121</f>
        <v>Historical Ozone Depleting Halocarbon Concentrations</v>
      </c>
      <c r="BA46" s="21" t="str">
        <f>ForcingConstraint!$A$16</f>
        <v>Historical Land Use</v>
      </c>
      <c r="BB46" s="21" t="str">
        <f>ForcingConstraint!$A$20</f>
        <v>Historical Solar Irradiance Forcing</v>
      </c>
      <c r="BC46" s="21" t="str">
        <f>requirement!$A$10</f>
        <v xml:space="preserve">Historical Solar Particle Forcing </v>
      </c>
      <c r="BL46" s="35"/>
    </row>
    <row r="47" spans="1:64" ht="90">
      <c r="A47" s="22" t="s">
        <v>3962</v>
      </c>
      <c r="B47" s="21" t="s">
        <v>2824</v>
      </c>
      <c r="C47" s="22" t="s">
        <v>2826</v>
      </c>
      <c r="E47" s="22" t="s">
        <v>2825</v>
      </c>
      <c r="F47" s="21" t="s">
        <v>2829</v>
      </c>
      <c r="G47" s="22" t="s">
        <v>3819</v>
      </c>
      <c r="H47" s="22" t="s">
        <v>1606</v>
      </c>
      <c r="I47" s="21" t="s">
        <v>70</v>
      </c>
      <c r="J47" s="21" t="str">
        <f>party!$A$30</f>
        <v>William Collins</v>
      </c>
      <c r="K47" s="21" t="str">
        <f>party!$A$31</f>
        <v>Jean-François Lamarque</v>
      </c>
      <c r="L47" s="21" t="str">
        <f>party!$A$19</f>
        <v>Michael Schulz</v>
      </c>
      <c r="O47" s="7" t="str">
        <f>references!$D$76</f>
        <v>Collins, W. J., J.-F. Lamarque, M. Schulz, O. Boucher, V. Eyring, M. I. Hegglin, A. Maycock, G. Myhre, M. Prather, D. Shindell, S. J. Smith (2016), AerChemMIP: Quantifying the effects of chemistry and aerosols in CMIP6, Geosci. Model Dev., 10, 585-607</v>
      </c>
      <c r="P47" s="22" t="str">
        <f>references!$D$14</f>
        <v>Overview CMIP6-Endorsed MIPs</v>
      </c>
      <c r="V47" s="21" t="str">
        <f>party!$A$6</f>
        <v>Charlotte Pascoe</v>
      </c>
      <c r="W47" s="22" t="str">
        <f>$C$33</f>
        <v>histSST</v>
      </c>
      <c r="X47" s="22" t="str">
        <f>$C$9</f>
        <v>piControl</v>
      </c>
      <c r="Y47" s="22" t="str">
        <f>$C$14</f>
        <v>historical</v>
      </c>
      <c r="AF47" s="21" t="str">
        <f>TemporalConstraint!$A$3</f>
        <v>1850-2014 165yrs</v>
      </c>
      <c r="AH47" s="21" t="str">
        <f>EnsembleRequirement!$A$15</f>
        <v>ThreeMember</v>
      </c>
      <c r="AP47" s="21" t="str">
        <f>requirement!$A$85</f>
        <v>AOGCM-Aer Configuration</v>
      </c>
      <c r="AU47" s="21" t="str">
        <f>ForcingConstraint!$A$126</f>
        <v>1850 Aerosol Emissions</v>
      </c>
      <c r="AV47" s="21" t="str">
        <f>ForcingConstraint!$A$127</f>
        <v>1850 Aerosol Precursor Emissions</v>
      </c>
      <c r="AW47" s="21" t="str">
        <f>ForcingConstraint!$A$123</f>
        <v>Historical Non-Reactive WMGHG Concentrations</v>
      </c>
      <c r="AX47" s="21" t="str">
        <f>ForcingConstraint!$A$117</f>
        <v>Historical Methane Concentrations</v>
      </c>
      <c r="AY47" s="21" t="str">
        <f>ForcingConstraint!$A$118</f>
        <v>Historical N2O Concentrations</v>
      </c>
      <c r="AZ47" s="21" t="str">
        <f>ForcingConstraint!$A$129</f>
        <v>Historical Tropospheric Ozone Precursor Emissions</v>
      </c>
      <c r="BA47" s="21" t="str">
        <f>ForcingConstraint!$A$121</f>
        <v>Historical Ozone Depleting Halocarbon Concentrations</v>
      </c>
      <c r="BB47" s="21" t="str">
        <f>ForcingConstraint!$A$16</f>
        <v>Historical Land Use</v>
      </c>
      <c r="BC47" s="21" t="str">
        <f>ForcingConstraint!$A$20</f>
        <v>Historical Solar Irradiance Forcing</v>
      </c>
      <c r="BD47" s="21" t="str">
        <f>requirement!$A$10</f>
        <v xml:space="preserve">Historical Solar Particle Forcing </v>
      </c>
      <c r="BL47" s="35"/>
    </row>
    <row r="48" spans="1:64" ht="135">
      <c r="A48" s="22" t="s">
        <v>3963</v>
      </c>
      <c r="B48" s="21" t="s">
        <v>2828</v>
      </c>
      <c r="C48" s="22" t="s">
        <v>1341</v>
      </c>
      <c r="E48" s="22" t="s">
        <v>2827</v>
      </c>
      <c r="F48" s="21" t="s">
        <v>2830</v>
      </c>
      <c r="G48" s="22" t="s">
        <v>7912</v>
      </c>
      <c r="H48" s="22" t="s">
        <v>1595</v>
      </c>
      <c r="I48" s="21" t="s">
        <v>70</v>
      </c>
      <c r="J48" s="21" t="str">
        <f>party!$A$30</f>
        <v>William Collins</v>
      </c>
      <c r="K48" s="21" t="str">
        <f>party!$A$31</f>
        <v>Jean-François Lamarque</v>
      </c>
      <c r="L48" s="21" t="str">
        <f>party!$A$19</f>
        <v>Michael Schulz</v>
      </c>
      <c r="O48" s="7" t="str">
        <f>references!$D$76</f>
        <v>Collins, W. J., J.-F. Lamarque, M. Schulz, O. Boucher, V. Eyring, M. I. Hegglin, A. Maycock, G. Myhre, M. Prather, D. Shindell, S. J. Smith (2016), AerChemMIP: Quantifying the effects of chemistry and aerosols in CMIP6, Geosci. Model Dev., 10, 585-607</v>
      </c>
      <c r="P48" s="22" t="str">
        <f>references!$D$14</f>
        <v>Overview CMIP6-Endorsed MIPs</v>
      </c>
      <c r="V48" s="21" t="str">
        <f>party!$A$6</f>
        <v>Charlotte Pascoe</v>
      </c>
      <c r="W48" s="22" t="str">
        <f>$C$33</f>
        <v>histSST</v>
      </c>
      <c r="Y48" s="22" t="str">
        <f>$C$14</f>
        <v>historical</v>
      </c>
      <c r="AA48" s="22" t="str">
        <f>$C$31</f>
        <v>hist-piNTCF</v>
      </c>
      <c r="AB48" s="22" t="str">
        <f>$C$49</f>
        <v>histSST-piAer</v>
      </c>
      <c r="AF48" s="21" t="str">
        <f>TemporalConstraint!$A$3</f>
        <v>1850-2014 165yrs</v>
      </c>
      <c r="AH48" s="21" t="str">
        <f>EnsembleRequirement!$A$4</f>
        <v>SingleMember</v>
      </c>
      <c r="AP48" s="21" t="str">
        <f>requirement!$A$80</f>
        <v>AGCM-Aer-Chem Configuration</v>
      </c>
      <c r="AU48" s="21" t="str">
        <f>ForcingConstraint!$A$128</f>
        <v>1850 Tropospheric Ozone Precursor Emissions</v>
      </c>
      <c r="AV48" s="21" t="str">
        <f>ForcingConstraint!$A$98</f>
        <v>Historical AerChemMIP hist-piNTCF SSTs</v>
      </c>
      <c r="AW48" s="21" t="str">
        <f>ForcingConstraint!$A$123</f>
        <v>Historical Non-Reactive WMGHG Concentrations</v>
      </c>
      <c r="AX48" s="21" t="str">
        <f>ForcingConstraint!$A$117</f>
        <v>Historical Methane Concentrations</v>
      </c>
      <c r="AY48" s="21" t="str">
        <f>ForcingConstraint!$A$118</f>
        <v>Historical N2O Concentrations</v>
      </c>
      <c r="AZ48" s="21" t="str">
        <f>ForcingConstraint!$A$119</f>
        <v>Historical Aerosol Emissions</v>
      </c>
      <c r="BA48" s="21" t="str">
        <f>ForcingConstraint!$A$120</f>
        <v>Historical Aerosol Precursor Emissions</v>
      </c>
      <c r="BB48" s="21" t="str">
        <f>ForcingConstraint!$A$121</f>
        <v>Historical Ozone Depleting Halocarbon Concentrations</v>
      </c>
      <c r="BC48" s="21" t="str">
        <f>ForcingConstraint!$A$16</f>
        <v>Historical Land Use</v>
      </c>
      <c r="BD48" s="21" t="str">
        <f>ForcingConstraint!$A$20</f>
        <v>Historical Solar Irradiance Forcing</v>
      </c>
      <c r="BE48" s="21" t="str">
        <f>requirement!$A$10</f>
        <v xml:space="preserve">Historical Solar Particle Forcing </v>
      </c>
      <c r="BL48" s="35"/>
    </row>
    <row r="49" spans="1:64" ht="120">
      <c r="A49" s="22" t="s">
        <v>3964</v>
      </c>
      <c r="B49" s="21" t="s">
        <v>2833</v>
      </c>
      <c r="C49" s="22" t="s">
        <v>1342</v>
      </c>
      <c r="E49" s="22" t="s">
        <v>2832</v>
      </c>
      <c r="F49" s="21" t="s">
        <v>2831</v>
      </c>
      <c r="G49" s="22" t="s">
        <v>1607</v>
      </c>
      <c r="H49" s="22" t="s">
        <v>1595</v>
      </c>
      <c r="I49" s="21" t="s">
        <v>70</v>
      </c>
      <c r="J49" s="21" t="str">
        <f>party!$A$30</f>
        <v>William Collins</v>
      </c>
      <c r="K49" s="21" t="str">
        <f>party!$A$31</f>
        <v>Jean-François Lamarque</v>
      </c>
      <c r="L49" s="21" t="str">
        <f>party!$A$19</f>
        <v>Michael Schulz</v>
      </c>
      <c r="O49" s="7" t="str">
        <f>references!$D$76</f>
        <v>Collins, W. J., J.-F. Lamarque, M. Schulz, O. Boucher, V. Eyring, M. I. Hegglin, A. Maycock, G. Myhre, M. Prather, D. Shindell, S. J. Smith (2016), AerChemMIP: Quantifying the effects of chemistry and aerosols in CMIP6, Geosci. Model Dev., 10, 585-607</v>
      </c>
      <c r="P49" s="22" t="str">
        <f>references!$D$14</f>
        <v>Overview CMIP6-Endorsed MIPs</v>
      </c>
      <c r="V49" s="21" t="str">
        <f>party!$A$6</f>
        <v>Charlotte Pascoe</v>
      </c>
      <c r="W49" s="22" t="str">
        <f>$C$33</f>
        <v>histSST</v>
      </c>
      <c r="Y49" s="22" t="str">
        <f>$C$14</f>
        <v>historical</v>
      </c>
      <c r="AA49" s="22" t="str">
        <f>$C$31</f>
        <v>hist-piNTCF</v>
      </c>
      <c r="AB49" s="22" t="str">
        <f>$C$48</f>
        <v>histSST-piO3</v>
      </c>
      <c r="AF49" s="21" t="str">
        <f>TemporalConstraint!$A$3</f>
        <v>1850-2014 165yrs</v>
      </c>
      <c r="AH49" s="21" t="str">
        <f>EnsembleRequirement!$A$4</f>
        <v>SingleMember</v>
      </c>
      <c r="AP49" s="21" t="str">
        <f>requirement!$A$86</f>
        <v>AGCM-Aer Configuration</v>
      </c>
      <c r="AU49" s="21" t="str">
        <f>ForcingConstraint!$A$126</f>
        <v>1850 Aerosol Emissions</v>
      </c>
      <c r="AV49" s="21" t="str">
        <f>ForcingConstraint!$A$127</f>
        <v>1850 Aerosol Precursor Emissions</v>
      </c>
      <c r="AW49" s="21" t="str">
        <f>ForcingConstraint!$A$98</f>
        <v>Historical AerChemMIP hist-piNTCF SSTs</v>
      </c>
      <c r="AX49" s="21" t="str">
        <f>ForcingConstraint!$A$123</f>
        <v>Historical Non-Reactive WMGHG Concentrations</v>
      </c>
      <c r="AY49" s="21" t="str">
        <f>ForcingConstraint!$A$117</f>
        <v>Historical Methane Concentrations</v>
      </c>
      <c r="AZ49" s="21" t="str">
        <f>ForcingConstraint!$A$129</f>
        <v>Historical Tropospheric Ozone Precursor Emissions</v>
      </c>
      <c r="BA49" s="21" t="str">
        <f>ForcingConstraint!$A$118</f>
        <v>Historical N2O Concentrations</v>
      </c>
      <c r="BB49" s="21" t="str">
        <f>ForcingConstraint!$A$121</f>
        <v>Historical Ozone Depleting Halocarbon Concentrations</v>
      </c>
      <c r="BC49" s="21" t="str">
        <f>ForcingConstraint!$A$16</f>
        <v>Historical Land Use</v>
      </c>
      <c r="BD49" s="21" t="str">
        <f>ForcingConstraint!$A$20</f>
        <v>Historical Solar Irradiance Forcing</v>
      </c>
      <c r="BE49" s="21" t="str">
        <f>requirement!$A$10</f>
        <v xml:space="preserve">Historical Solar Particle Forcing </v>
      </c>
      <c r="BL49" s="35"/>
    </row>
    <row r="50" spans="1:64" ht="120">
      <c r="A50" s="22" t="s">
        <v>3966</v>
      </c>
      <c r="B50" s="21" t="s">
        <v>2835</v>
      </c>
      <c r="C50" s="22" t="s">
        <v>2834</v>
      </c>
      <c r="E50" s="22" t="s">
        <v>3944</v>
      </c>
      <c r="F50" s="21" t="s">
        <v>6298</v>
      </c>
      <c r="G50" s="22" t="s">
        <v>3946</v>
      </c>
      <c r="H50" s="22" t="s">
        <v>1596</v>
      </c>
      <c r="I50" s="21" t="s">
        <v>70</v>
      </c>
      <c r="J50" s="21" t="str">
        <f>party!$A$30</f>
        <v>William Collins</v>
      </c>
      <c r="K50" s="21" t="str">
        <f>party!$A$31</f>
        <v>Jean-François Lamarque</v>
      </c>
      <c r="L50" s="21" t="str">
        <f>party!$A$19</f>
        <v>Michael Schulz</v>
      </c>
      <c r="O50" s="7" t="str">
        <f>references!$D$76</f>
        <v>Collins, W. J., J.-F. Lamarque, M. Schulz, O. Boucher, V. Eyring, M. I. Hegglin, A. Maycock, G. Myhre, M. Prather, D. Shindell, S. J. Smith (2016), AerChemMIP: Quantifying the effects of chemistry and aerosols in CMIP6, Geosci. Model Dev., 10, 585-607</v>
      </c>
      <c r="P50" s="22" t="str">
        <f>references!$D$14</f>
        <v>Overview CMIP6-Endorsed MIPs</v>
      </c>
      <c r="V50" s="21" t="str">
        <f>party!$A$6</f>
        <v>Charlotte Pascoe</v>
      </c>
      <c r="W50" s="22" t="str">
        <f t="shared" ref="W50:W68" si="3">$C$36</f>
        <v>piClim-control</v>
      </c>
      <c r="Y50" s="22" t="str">
        <f t="shared" ref="Y50:Y68" si="4">$C$9</f>
        <v>piControl</v>
      </c>
      <c r="AF50" s="21" t="str">
        <f>TemporalConstraint!$A$5</f>
        <v>30yrs</v>
      </c>
      <c r="AH50" s="21" t="str">
        <f>EnsembleRequirement!$A$4</f>
        <v>SingleMember</v>
      </c>
      <c r="AP50" s="21" t="str">
        <f>requirement!$A$86</f>
        <v>AGCM-Aer Configuration</v>
      </c>
      <c r="AU50" s="21" t="str">
        <f>ForcingConstraint!$A$130</f>
        <v>2014 Aerosol Emissions</v>
      </c>
      <c r="AV50" s="21" t="str">
        <f>ForcingConstraint!$A$131</f>
        <v>2014 Aerosol Precursor Emissions</v>
      </c>
      <c r="AW50" s="21" t="str">
        <f>ForcingConstraint!$A$99</f>
        <v>piControl SST Climatology</v>
      </c>
      <c r="AX50" s="21" t="str">
        <f>ForcingConstraint!$A$100</f>
        <v>piControl SIC Climatology</v>
      </c>
      <c r="AY50" s="21" t="str">
        <f>ForcingConstraint!$A$124</f>
        <v>1850 Non-Reactive WMGHG Concentrations</v>
      </c>
      <c r="AZ50" s="21" t="str">
        <f>ForcingConstraint!$A$116</f>
        <v>1850 Methane Concentration</v>
      </c>
      <c r="BA50" s="21" t="str">
        <f>ForcingConstraint!$A$142</f>
        <v>1850 N2O Concentration</v>
      </c>
      <c r="BB50" s="21" t="str">
        <f>ForcingConstraint!$A$128</f>
        <v>1850 Tropospheric Ozone Precursor Emissions</v>
      </c>
      <c r="BC50" s="21" t="str">
        <f>ForcingConstraint!$A$122</f>
        <v>1850 Ozone Depleting Halocarbon Concentrations</v>
      </c>
      <c r="BD50" s="21" t="str">
        <f>ForcingConstraint!$A$34</f>
        <v>Pre-Industrial Land Use</v>
      </c>
      <c r="BE50" s="21" t="str">
        <f>ForcingConstraint!$A$428</f>
        <v>Pre-Industrial Solar Irradiance Forcing</v>
      </c>
      <c r="BF50" s="35" t="str">
        <f>requirement!$A$12</f>
        <v>Pre-Industrial Solar Particle Forcing</v>
      </c>
      <c r="BL50" s="35"/>
    </row>
    <row r="51" spans="1:64" ht="135">
      <c r="A51" s="22" t="s">
        <v>3967</v>
      </c>
      <c r="B51" s="21" t="s">
        <v>2836</v>
      </c>
      <c r="C51" s="22" t="s">
        <v>2837</v>
      </c>
      <c r="E51" s="22" t="s">
        <v>3955</v>
      </c>
      <c r="F51" s="21" t="s">
        <v>2838</v>
      </c>
      <c r="G51" s="22" t="s">
        <v>3945</v>
      </c>
      <c r="H51" s="22" t="s">
        <v>1596</v>
      </c>
      <c r="I51" s="21" t="s">
        <v>70</v>
      </c>
      <c r="J51" s="21" t="str">
        <f>party!$A$30</f>
        <v>William Collins</v>
      </c>
      <c r="K51" s="21" t="str">
        <f>party!$A$31</f>
        <v>Jean-François Lamarque</v>
      </c>
      <c r="L51" s="21" t="str">
        <f>party!$A$19</f>
        <v>Michael Schulz</v>
      </c>
      <c r="O51" s="7" t="str">
        <f>references!$D$76</f>
        <v>Collins, W. J., J.-F. Lamarque, M. Schulz, O. Boucher, V. Eyring, M. I. Hegglin, A. Maycock, G. Myhre, M. Prather, D. Shindell, S. J. Smith (2016), AerChemMIP: Quantifying the effects of chemistry and aerosols in CMIP6, Geosci. Model Dev., 10, 585-607</v>
      </c>
      <c r="P51" s="22" t="str">
        <f>references!$D$14</f>
        <v>Overview CMIP6-Endorsed MIPs</v>
      </c>
      <c r="V51" s="21" t="str">
        <f>party!$A$6</f>
        <v>Charlotte Pascoe</v>
      </c>
      <c r="W51" s="22" t="str">
        <f t="shared" si="3"/>
        <v>piClim-control</v>
      </c>
      <c r="Y51" s="22" t="str">
        <f t="shared" si="4"/>
        <v>piControl</v>
      </c>
      <c r="AF51" s="21" t="str">
        <f>TemporalConstraint!$A$5</f>
        <v>30yrs</v>
      </c>
      <c r="AH51" s="21" t="str">
        <f>EnsembleRequirement!$A$4</f>
        <v>SingleMember</v>
      </c>
      <c r="AP51" s="21" t="str">
        <f>requirement!$A$86</f>
        <v>AGCM-Aer Configuration</v>
      </c>
      <c r="AU51" s="21" t="str">
        <f>ForcingConstraint!$A$132</f>
        <v>2014 BC Emissions</v>
      </c>
      <c r="AV51" s="21" t="str">
        <f>ForcingConstraint!$A$99</f>
        <v>piControl SST Climatology</v>
      </c>
      <c r="AW51" s="21" t="str">
        <f>ForcingConstraint!$A$100</f>
        <v>piControl SIC Climatology</v>
      </c>
      <c r="AX51" s="21" t="str">
        <f>ForcingConstraint!$A$124</f>
        <v>1850 Non-Reactive WMGHG Concentrations</v>
      </c>
      <c r="AY51" s="21" t="str">
        <f>ForcingConstraint!$A$116</f>
        <v>1850 Methane Concentration</v>
      </c>
      <c r="AZ51" s="21" t="str">
        <f>ForcingConstraint!$A$142</f>
        <v>1850 N2O Concentration</v>
      </c>
      <c r="BA51" s="21" t="str">
        <f>ForcingConstraint!$A$133</f>
        <v>1850 non-BC Aerosol Emissions</v>
      </c>
      <c r="BB51" s="21" t="str">
        <f>ForcingConstraint!$A$127</f>
        <v>1850 Aerosol Precursor Emissions</v>
      </c>
      <c r="BC51" s="21" t="str">
        <f>ForcingConstraint!$A$128</f>
        <v>1850 Tropospheric Ozone Precursor Emissions</v>
      </c>
      <c r="BD51" s="21" t="str">
        <f>ForcingConstraint!$A$122</f>
        <v>1850 Ozone Depleting Halocarbon Concentrations</v>
      </c>
      <c r="BE51" s="21" t="str">
        <f>ForcingConstraint!$A$34</f>
        <v>Pre-Industrial Land Use</v>
      </c>
      <c r="BF51" s="21" t="str">
        <f>ForcingConstraint!$A$428</f>
        <v>Pre-Industrial Solar Irradiance Forcing</v>
      </c>
      <c r="BG51" s="35" t="str">
        <f>requirement!$A$12</f>
        <v>Pre-Industrial Solar Particle Forcing</v>
      </c>
      <c r="BL51" s="35"/>
    </row>
    <row r="52" spans="1:64" ht="135">
      <c r="A52" s="22" t="s">
        <v>3968</v>
      </c>
      <c r="B52" s="21" t="s">
        <v>2840</v>
      </c>
      <c r="C52" s="22" t="s">
        <v>2839</v>
      </c>
      <c r="E52" s="22" t="s">
        <v>3956</v>
      </c>
      <c r="F52" s="21" t="s">
        <v>2841</v>
      </c>
      <c r="G52" s="22" t="s">
        <v>7915</v>
      </c>
      <c r="H52" s="22" t="s">
        <v>1596</v>
      </c>
      <c r="I52" s="21" t="s">
        <v>70</v>
      </c>
      <c r="J52" s="21" t="str">
        <f>party!$A$30</f>
        <v>William Collins</v>
      </c>
      <c r="K52" s="21" t="str">
        <f>party!$A$31</f>
        <v>Jean-François Lamarque</v>
      </c>
      <c r="L52" s="21" t="str">
        <f>party!$A$19</f>
        <v>Michael Schulz</v>
      </c>
      <c r="O52" s="7" t="str">
        <f>references!$D$76</f>
        <v>Collins, W. J., J.-F. Lamarque, M. Schulz, O. Boucher, V. Eyring, M. I. Hegglin, A. Maycock, G. Myhre, M. Prather, D. Shindell, S. J. Smith (2016), AerChemMIP: Quantifying the effects of chemistry and aerosols in CMIP6, Geosci. Model Dev., 10, 585-607</v>
      </c>
      <c r="P52" s="22" t="str">
        <f>references!$D$14</f>
        <v>Overview CMIP6-Endorsed MIPs</v>
      </c>
      <c r="V52" s="21" t="str">
        <f>party!$A$6</f>
        <v>Charlotte Pascoe</v>
      </c>
      <c r="W52" s="22" t="str">
        <f t="shared" si="3"/>
        <v>piClim-control</v>
      </c>
      <c r="Y52" s="22" t="str">
        <f t="shared" si="4"/>
        <v>piControl</v>
      </c>
      <c r="AF52" s="21" t="str">
        <f>TemporalConstraint!$A$5</f>
        <v>30yrs</v>
      </c>
      <c r="AH52" s="21" t="str">
        <f>EnsembleRequirement!$A$4</f>
        <v>SingleMember</v>
      </c>
      <c r="AP52" s="21" t="str">
        <f>requirement!$A$80</f>
        <v>AGCM-Aer-Chem Configuration</v>
      </c>
      <c r="AU52" s="21" t="str">
        <f>ForcingConstraint!$A$134</f>
        <v>2014 Tropospheric Ozone Precursor Emissions</v>
      </c>
      <c r="AV52" s="21" t="str">
        <f>ForcingConstraint!$A$99</f>
        <v>piControl SST Climatology</v>
      </c>
      <c r="AW52" s="21" t="str">
        <f>ForcingConstraint!$A$100</f>
        <v>piControl SIC Climatology</v>
      </c>
      <c r="AX52" s="21" t="str">
        <f>ForcingConstraint!$A$124</f>
        <v>1850 Non-Reactive WMGHG Concentrations</v>
      </c>
      <c r="AY52" s="21" t="str">
        <f>ForcingConstraint!$A$116</f>
        <v>1850 Methane Concentration</v>
      </c>
      <c r="AZ52" s="21" t="str">
        <f>ForcingConstraint!$A$142</f>
        <v>1850 N2O Concentration</v>
      </c>
      <c r="BA52" s="21" t="str">
        <f>ForcingConstraint!$A$126</f>
        <v>1850 Aerosol Emissions</v>
      </c>
      <c r="BB52" s="21" t="str">
        <f>ForcingConstraint!$A$127</f>
        <v>1850 Aerosol Precursor Emissions</v>
      </c>
      <c r="BC52" s="21" t="str">
        <f>ForcingConstraint!$A$122</f>
        <v>1850 Ozone Depleting Halocarbon Concentrations</v>
      </c>
      <c r="BD52" s="21" t="str">
        <f>ForcingConstraint!$A$34</f>
        <v>Pre-Industrial Land Use</v>
      </c>
      <c r="BE52" s="21" t="str">
        <f>ForcingConstraint!$A$428</f>
        <v>Pre-Industrial Solar Irradiance Forcing</v>
      </c>
      <c r="BF52" s="35" t="str">
        <f>requirement!$A$12</f>
        <v>Pre-Industrial Solar Particle Forcing</v>
      </c>
      <c r="BL52" s="35"/>
    </row>
    <row r="53" spans="1:64" ht="95" customHeight="1">
      <c r="A53" s="22" t="s">
        <v>3969</v>
      </c>
      <c r="B53" s="21" t="s">
        <v>2845</v>
      </c>
      <c r="C53" s="22" t="s">
        <v>2842</v>
      </c>
      <c r="E53" s="22" t="s">
        <v>3957</v>
      </c>
      <c r="F53" s="21" t="s">
        <v>6299</v>
      </c>
      <c r="G53" s="22" t="s">
        <v>7914</v>
      </c>
      <c r="H53" s="22" t="s">
        <v>1596</v>
      </c>
      <c r="I53" s="21" t="s">
        <v>70</v>
      </c>
      <c r="J53" s="21" t="str">
        <f>party!$A$30</f>
        <v>William Collins</v>
      </c>
      <c r="K53" s="21" t="str">
        <f>party!$A$31</f>
        <v>Jean-François Lamarque</v>
      </c>
      <c r="L53" s="21" t="str">
        <f>party!$A$19</f>
        <v>Michael Schulz</v>
      </c>
      <c r="O53" s="7" t="str">
        <f>references!$D$76</f>
        <v>Collins, W. J., J.-F. Lamarque, M. Schulz, O. Boucher, V. Eyring, M. I. Hegglin, A. Maycock, G. Myhre, M. Prather, D. Shindell, S. J. Smith (2016), AerChemMIP: Quantifying the effects of chemistry and aerosols in CMIP6, Geosci. Model Dev., 10, 585-607</v>
      </c>
      <c r="P53" s="22" t="str">
        <f>references!$D$14</f>
        <v>Overview CMIP6-Endorsed MIPs</v>
      </c>
      <c r="V53" s="21" t="str">
        <f>party!$A$6</f>
        <v>Charlotte Pascoe</v>
      </c>
      <c r="W53" s="22" t="str">
        <f t="shared" si="3"/>
        <v>piClim-control</v>
      </c>
      <c r="Y53" s="22" t="str">
        <f t="shared" si="4"/>
        <v>piControl</v>
      </c>
      <c r="AF53" s="21" t="str">
        <f>TemporalConstraint!$A$5</f>
        <v>30yrs</v>
      </c>
      <c r="AH53" s="21" t="str">
        <f>EnsembleRequirement!$A$4</f>
        <v>SingleMember</v>
      </c>
      <c r="AP53" s="21" t="str">
        <f>requirement!$A$80</f>
        <v>AGCM-Aer-Chem Configuration</v>
      </c>
      <c r="AU53" s="21" t="str">
        <f>ForcingConstraint!$A$135</f>
        <v>2014 Methane Concentration</v>
      </c>
      <c r="AV53" s="21" t="str">
        <f>ForcingConstraint!$A$99</f>
        <v>piControl SST Climatology</v>
      </c>
      <c r="AW53" s="21" t="str">
        <f>ForcingConstraint!$A$100</f>
        <v>piControl SIC Climatology</v>
      </c>
      <c r="AX53" s="21" t="str">
        <f>ForcingConstraint!$A$124</f>
        <v>1850 Non-Reactive WMGHG Concentrations</v>
      </c>
      <c r="AY53" s="21" t="str">
        <f>ForcingConstraint!$A$142</f>
        <v>1850 N2O Concentration</v>
      </c>
      <c r="AZ53" s="21" t="str">
        <f>requirement!$A$88</f>
        <v>1850 NTCF Emissions</v>
      </c>
      <c r="BA53" s="21" t="str">
        <f>ForcingConstraint!$A$122</f>
        <v>1850 Ozone Depleting Halocarbon Concentrations</v>
      </c>
      <c r="BB53" s="21" t="str">
        <f>ForcingConstraint!$A$34</f>
        <v>Pre-Industrial Land Use</v>
      </c>
      <c r="BC53" s="21" t="str">
        <f>ForcingConstraint!$A$428</f>
        <v>Pre-Industrial Solar Irradiance Forcing</v>
      </c>
      <c r="BD53" s="35" t="str">
        <f>requirement!$A$12</f>
        <v>Pre-Industrial Solar Particle Forcing</v>
      </c>
      <c r="BL53" s="35"/>
    </row>
    <row r="54" spans="1:64" ht="94" customHeight="1">
      <c r="A54" s="22" t="s">
        <v>3970</v>
      </c>
      <c r="B54" s="21" t="s">
        <v>2846</v>
      </c>
      <c r="C54" s="22" t="s">
        <v>2844</v>
      </c>
      <c r="E54" s="22" t="s">
        <v>3958</v>
      </c>
      <c r="F54" s="21" t="s">
        <v>2843</v>
      </c>
      <c r="G54" s="22" t="s">
        <v>3972</v>
      </c>
      <c r="H54" s="22" t="s">
        <v>1596</v>
      </c>
      <c r="I54" s="21" t="s">
        <v>70</v>
      </c>
      <c r="J54" s="21" t="str">
        <f>party!$A$30</f>
        <v>William Collins</v>
      </c>
      <c r="K54" s="21" t="str">
        <f>party!$A$31</f>
        <v>Jean-François Lamarque</v>
      </c>
      <c r="L54" s="21" t="str">
        <f>party!$A$19</f>
        <v>Michael Schulz</v>
      </c>
      <c r="O54" s="7" t="str">
        <f>references!$D$76</f>
        <v>Collins, W. J., J.-F. Lamarque, M. Schulz, O. Boucher, V. Eyring, M. I. Hegglin, A. Maycock, G. Myhre, M. Prather, D. Shindell, S. J. Smith (2016), AerChemMIP: Quantifying the effects of chemistry and aerosols in CMIP6, Geosci. Model Dev., 10, 585-607</v>
      </c>
      <c r="P54" s="22" t="str">
        <f>references!$D$14</f>
        <v>Overview CMIP6-Endorsed MIPs</v>
      </c>
      <c r="V54" s="21" t="str">
        <f>party!$A$6</f>
        <v>Charlotte Pascoe</v>
      </c>
      <c r="W54" s="22" t="str">
        <f t="shared" si="3"/>
        <v>piClim-control</v>
      </c>
      <c r="Y54" s="22" t="str">
        <f t="shared" si="4"/>
        <v>piControl</v>
      </c>
      <c r="AF54" s="21" t="str">
        <f>TemporalConstraint!$A$5</f>
        <v>30yrs</v>
      </c>
      <c r="AH54" s="21" t="str">
        <f>EnsembleRequirement!$A$4</f>
        <v>SingleMember</v>
      </c>
      <c r="AP54" s="21" t="str">
        <f>requirement!$A$80</f>
        <v>AGCM-Aer-Chem Configuration</v>
      </c>
      <c r="AU54" s="21" t="str">
        <f>ForcingConstraint!$A$136</f>
        <v>2014 N2O Concentration</v>
      </c>
      <c r="AV54" s="21" t="str">
        <f>ForcingConstraint!$A$99</f>
        <v>piControl SST Climatology</v>
      </c>
      <c r="AW54" s="21" t="str">
        <f>ForcingConstraint!$A$100</f>
        <v>piControl SIC Climatology</v>
      </c>
      <c r="AX54" s="21" t="str">
        <f>ForcingConstraint!$A$124</f>
        <v>1850 Non-Reactive WMGHG Concentrations</v>
      </c>
      <c r="AY54" s="21" t="str">
        <f>ForcingConstraint!$A$116</f>
        <v>1850 Methane Concentration</v>
      </c>
      <c r="AZ54" s="21" t="str">
        <f>requirement!$A$88</f>
        <v>1850 NTCF Emissions</v>
      </c>
      <c r="BA54" s="21" t="str">
        <f>ForcingConstraint!$A$122</f>
        <v>1850 Ozone Depleting Halocarbon Concentrations</v>
      </c>
      <c r="BB54" s="21" t="str">
        <f>ForcingConstraint!$A$34</f>
        <v>Pre-Industrial Land Use</v>
      </c>
      <c r="BC54" s="21" t="str">
        <f>ForcingConstraint!$A$428</f>
        <v>Pre-Industrial Solar Irradiance Forcing</v>
      </c>
      <c r="BD54" s="35" t="str">
        <f>requirement!$A$12</f>
        <v>Pre-Industrial Solar Particle Forcing</v>
      </c>
      <c r="BL54" s="35"/>
    </row>
    <row r="55" spans="1:64" ht="135">
      <c r="A55" s="22" t="s">
        <v>3971</v>
      </c>
      <c r="B55" s="21" t="s">
        <v>2850</v>
      </c>
      <c r="C55" s="22" t="s">
        <v>2851</v>
      </c>
      <c r="E55" s="22" t="s">
        <v>3961</v>
      </c>
      <c r="F55" s="21" t="s">
        <v>6300</v>
      </c>
      <c r="G55" s="22" t="s">
        <v>6684</v>
      </c>
      <c r="H55" s="22" t="s">
        <v>1596</v>
      </c>
      <c r="I55" s="21" t="s">
        <v>70</v>
      </c>
      <c r="J55" s="21" t="str">
        <f>party!$A$30</f>
        <v>William Collins</v>
      </c>
      <c r="K55" s="21" t="str">
        <f>party!$A$31</f>
        <v>Jean-François Lamarque</v>
      </c>
      <c r="L55" s="21" t="str">
        <f>party!$A$19</f>
        <v>Michael Schulz</v>
      </c>
      <c r="O55" s="7" t="str">
        <f>references!$D$76</f>
        <v>Collins, W. J., J.-F. Lamarque, M. Schulz, O. Boucher, V. Eyring, M. I. Hegglin, A. Maycock, G. Myhre, M. Prather, D. Shindell, S. J. Smith (2016), AerChemMIP: Quantifying the effects of chemistry and aerosols in CMIP6, Geosci. Model Dev., 10, 585-607</v>
      </c>
      <c r="P55" s="22" t="str">
        <f>references!$D$14</f>
        <v>Overview CMIP6-Endorsed MIPs</v>
      </c>
      <c r="V55" s="21" t="str">
        <f>party!$A$6</f>
        <v>Charlotte Pascoe</v>
      </c>
      <c r="W55" s="22" t="str">
        <f t="shared" si="3"/>
        <v>piClim-control</v>
      </c>
      <c r="Y55" s="22" t="str">
        <f t="shared" si="4"/>
        <v>piControl</v>
      </c>
      <c r="AF55" s="21" t="str">
        <f>TemporalConstraint!$A$5</f>
        <v>30yrs</v>
      </c>
      <c r="AH55" s="21" t="str">
        <f>EnsembleRequirement!$A$4</f>
        <v>SingleMember</v>
      </c>
      <c r="AP55" s="21" t="str">
        <f>requirement!$A$80</f>
        <v>AGCM-Aer-Chem Configuration</v>
      </c>
      <c r="AU55" s="21" t="str">
        <f>ForcingConstraint!$A$137</f>
        <v>2014 Ozone Depleting Halocarbon Concentrations</v>
      </c>
      <c r="AV55" s="21" t="str">
        <f>ForcingConstraint!$A$99</f>
        <v>piControl SST Climatology</v>
      </c>
      <c r="AW55" s="21" t="str">
        <f>ForcingConstraint!$A$100</f>
        <v>piControl SIC Climatology</v>
      </c>
      <c r="AX55" s="21" t="str">
        <f>ForcingConstraint!$A$124</f>
        <v>1850 Non-Reactive WMGHG Concentrations</v>
      </c>
      <c r="AY55" s="21" t="str">
        <f>ForcingConstraint!$A$116</f>
        <v>1850 Methane Concentration</v>
      </c>
      <c r="AZ55" s="21" t="str">
        <f>ForcingConstraint!$A$142</f>
        <v>1850 N2O Concentration</v>
      </c>
      <c r="BA55" s="21" t="str">
        <f>requirement!$A$88</f>
        <v>1850 NTCF Emissions</v>
      </c>
      <c r="BB55" s="21" t="str">
        <f>ForcingConstraint!$A$34</f>
        <v>Pre-Industrial Land Use</v>
      </c>
      <c r="BC55" s="21" t="str">
        <f>ForcingConstraint!$A$428</f>
        <v>Pre-Industrial Solar Irradiance Forcing</v>
      </c>
      <c r="BD55" s="35" t="str">
        <f>requirement!$A$12</f>
        <v>Pre-Industrial Solar Particle Forcing</v>
      </c>
      <c r="BH55" s="43"/>
      <c r="BI55" s="43"/>
      <c r="BJ55" s="43"/>
      <c r="BK55" s="43"/>
      <c r="BL55" s="35"/>
    </row>
    <row r="56" spans="1:64" ht="120">
      <c r="A56" s="22" t="s">
        <v>4075</v>
      </c>
      <c r="B56" s="21" t="s">
        <v>2849</v>
      </c>
      <c r="C56" s="22" t="s">
        <v>6294</v>
      </c>
      <c r="D56" s="22" t="s">
        <v>7922</v>
      </c>
      <c r="E56" s="22" t="s">
        <v>6293</v>
      </c>
      <c r="F56" s="21" t="s">
        <v>2852</v>
      </c>
      <c r="G56" s="22" t="s">
        <v>7916</v>
      </c>
      <c r="H56" s="22" t="s">
        <v>1596</v>
      </c>
      <c r="I56" s="21" t="s">
        <v>70</v>
      </c>
      <c r="J56" s="21" t="str">
        <f>party!$A$30</f>
        <v>William Collins</v>
      </c>
      <c r="K56" s="21" t="str">
        <f>party!$A$31</f>
        <v>Jean-François Lamarque</v>
      </c>
      <c r="L56" s="21" t="str">
        <f>party!$A$19</f>
        <v>Michael Schulz</v>
      </c>
      <c r="O56" s="7" t="str">
        <f>references!$D$76</f>
        <v>Collins, W. J., J.-F. Lamarque, M. Schulz, O. Boucher, V. Eyring, M. I. Hegglin, A. Maycock, G. Myhre, M. Prather, D. Shindell, S. J. Smith (2016), AerChemMIP: Quantifying the effects of chemistry and aerosols in CMIP6, Geosci. Model Dev., 10, 585-607</v>
      </c>
      <c r="P56" s="22" t="str">
        <f>references!$D$14</f>
        <v>Overview CMIP6-Endorsed MIPs</v>
      </c>
      <c r="V56" s="21" t="str">
        <f>party!$A$6</f>
        <v>Charlotte Pascoe</v>
      </c>
      <c r="W56" s="22" t="str">
        <f t="shared" si="3"/>
        <v>piClim-control</v>
      </c>
      <c r="Y56" s="22" t="str">
        <f t="shared" si="4"/>
        <v>piControl</v>
      </c>
      <c r="AF56" s="21" t="str">
        <f>TemporalConstraint!$A$5</f>
        <v>30yrs</v>
      </c>
      <c r="AH56" s="21" t="str">
        <f>EnsembleRequirement!$A$4</f>
        <v>SingleMember</v>
      </c>
      <c r="AP56" s="21" t="str">
        <f>requirement!$A$80</f>
        <v>AGCM-Aer-Chem Configuration</v>
      </c>
      <c r="AU56" s="21" t="str">
        <f>ForcingConstraint!$A$138</f>
        <v>2014 NOx Emissions</v>
      </c>
      <c r="AV56" s="21" t="str">
        <f>ForcingConstraint!$A$99</f>
        <v>piControl SST Climatology</v>
      </c>
      <c r="AW56" s="21" t="str">
        <f>ForcingConstraint!$A$100</f>
        <v>piControl SIC Climatology</v>
      </c>
      <c r="AX56" s="21" t="str">
        <f>ForcingConstraint!$A$124</f>
        <v>1850 Non-Reactive WMGHG Concentrations</v>
      </c>
      <c r="AY56" s="21" t="str">
        <f>ForcingConstraint!$A$116</f>
        <v>1850 Methane Concentration</v>
      </c>
      <c r="AZ56" s="21" t="str">
        <f>ForcingConstraint!$A$142</f>
        <v>1850 N2O Concentration</v>
      </c>
      <c r="BA56" s="21" t="str">
        <f>ForcingConstraint!$A$126</f>
        <v>1850 Aerosol Emissions</v>
      </c>
      <c r="BB56" s="21" t="str">
        <f>ForcingConstraint!$A$127</f>
        <v>1850 Aerosol Precursor Emissions</v>
      </c>
      <c r="BC56" s="21" t="str">
        <f>ForcingConstraint!$A$139</f>
        <v>1850 non-NOx Tropospheric Ozone Precursor Emissions</v>
      </c>
      <c r="BD56" s="21" t="str">
        <f>ForcingConstraint!$A$122</f>
        <v>1850 Ozone Depleting Halocarbon Concentrations</v>
      </c>
      <c r="BE56" s="21" t="str">
        <f>ForcingConstraint!$A$34</f>
        <v>Pre-Industrial Land Use</v>
      </c>
      <c r="BF56" s="21" t="str">
        <f>ForcingConstraint!$A$428</f>
        <v>Pre-Industrial Solar Irradiance Forcing</v>
      </c>
      <c r="BG56" s="35" t="str">
        <f>requirement!$A$12</f>
        <v>Pre-Industrial Solar Particle Forcing</v>
      </c>
      <c r="BL56" s="35"/>
    </row>
    <row r="57" spans="1:64" ht="120">
      <c r="A57" s="22" t="s">
        <v>4076</v>
      </c>
      <c r="B57" s="21" t="s">
        <v>2848</v>
      </c>
      <c r="C57" s="22" t="s">
        <v>2847</v>
      </c>
      <c r="E57" s="22" t="s">
        <v>3983</v>
      </c>
      <c r="F57" s="21" t="s">
        <v>2853</v>
      </c>
      <c r="G57" s="22" t="s">
        <v>7917</v>
      </c>
      <c r="H57" s="22" t="s">
        <v>1596</v>
      </c>
      <c r="I57" s="21" t="s">
        <v>70</v>
      </c>
      <c r="J57" s="21" t="str">
        <f>party!$A$30</f>
        <v>William Collins</v>
      </c>
      <c r="K57" s="21" t="str">
        <f>party!$A$31</f>
        <v>Jean-François Lamarque</v>
      </c>
      <c r="L57" s="21" t="str">
        <f>party!$A$19</f>
        <v>Michael Schulz</v>
      </c>
      <c r="O57" s="7" t="str">
        <f>references!$D$76</f>
        <v>Collins, W. J., J.-F. Lamarque, M. Schulz, O. Boucher, V. Eyring, M. I. Hegglin, A. Maycock, G. Myhre, M. Prather, D. Shindell, S. J. Smith (2016), AerChemMIP: Quantifying the effects of chemistry and aerosols in CMIP6, Geosci. Model Dev., 10, 585-607</v>
      </c>
      <c r="P57" s="22" t="str">
        <f>references!$D$14</f>
        <v>Overview CMIP6-Endorsed MIPs</v>
      </c>
      <c r="V57" s="21" t="str">
        <f>party!$A$6</f>
        <v>Charlotte Pascoe</v>
      </c>
      <c r="W57" s="22" t="str">
        <f t="shared" si="3"/>
        <v>piClim-control</v>
      </c>
      <c r="Y57" s="22" t="str">
        <f t="shared" si="4"/>
        <v>piControl</v>
      </c>
      <c r="AF57" s="21" t="str">
        <f>TemporalConstraint!$A$5</f>
        <v>30yrs</v>
      </c>
      <c r="AH57" s="21" t="str">
        <f>EnsembleRequirement!$A$4</f>
        <v>SingleMember</v>
      </c>
      <c r="AP57" s="21" t="str">
        <f>requirement!$A$80</f>
        <v>AGCM-Aer-Chem Configuration</v>
      </c>
      <c r="AU57" s="21" t="str">
        <f>ForcingConstraint!$A$140</f>
        <v>2014 CO VOC Emissions</v>
      </c>
      <c r="AV57" s="21" t="str">
        <f>ForcingConstraint!$A$99</f>
        <v>piControl SST Climatology</v>
      </c>
      <c r="AW57" s="21" t="str">
        <f>ForcingConstraint!$A$100</f>
        <v>piControl SIC Climatology</v>
      </c>
      <c r="AX57" s="21" t="str">
        <f>ForcingConstraint!$A$124</f>
        <v>1850 Non-Reactive WMGHG Concentrations</v>
      </c>
      <c r="AY57" s="21" t="str">
        <f>ForcingConstraint!$A$116</f>
        <v>1850 Methane Concentration</v>
      </c>
      <c r="AZ57" s="21" t="str">
        <f>ForcingConstraint!$A$142</f>
        <v>1850 N2O Concentration</v>
      </c>
      <c r="BA57" s="21" t="str">
        <f>ForcingConstraint!$A$126</f>
        <v>1850 Aerosol Emissions</v>
      </c>
      <c r="BB57" s="21" t="str">
        <f>ForcingConstraint!$A$127</f>
        <v>1850 Aerosol Precursor Emissions</v>
      </c>
      <c r="BC57" s="21" t="str">
        <f>ForcingConstraint!$A$141</f>
        <v>1850 non-CO VOC Tropospheric Ozone Precursor Emissions</v>
      </c>
      <c r="BD57" s="21" t="str">
        <f>ForcingConstraint!$A$122</f>
        <v>1850 Ozone Depleting Halocarbon Concentrations</v>
      </c>
      <c r="BE57" s="21" t="str">
        <f>ForcingConstraint!$A$34</f>
        <v>Pre-Industrial Land Use</v>
      </c>
      <c r="BF57" s="21" t="str">
        <f>ForcingConstraint!$A$428</f>
        <v>Pre-Industrial Solar Irradiance Forcing</v>
      </c>
      <c r="BG57" s="35" t="str">
        <f>requirement!$A$12</f>
        <v>Pre-Industrial Solar Particle Forcing</v>
      </c>
      <c r="BL57" s="35"/>
    </row>
    <row r="58" spans="1:64" ht="120">
      <c r="A58" s="22" t="s">
        <v>3965</v>
      </c>
      <c r="B58" s="21" t="s">
        <v>2854</v>
      </c>
      <c r="C58" s="22" t="s">
        <v>2856</v>
      </c>
      <c r="E58" s="22" t="s">
        <v>2855</v>
      </c>
      <c r="F58" s="21" t="s">
        <v>2857</v>
      </c>
      <c r="G58" s="22" t="s">
        <v>7918</v>
      </c>
      <c r="H58" s="22" t="s">
        <v>1595</v>
      </c>
      <c r="I58" s="21" t="s">
        <v>70</v>
      </c>
      <c r="J58" s="21" t="str">
        <f>party!$A$30</f>
        <v>William Collins</v>
      </c>
      <c r="K58" s="21" t="str">
        <f>party!$A$31</f>
        <v>Jean-François Lamarque</v>
      </c>
      <c r="L58" s="21" t="str">
        <f>party!$A$19</f>
        <v>Michael Schulz</v>
      </c>
      <c r="O58" s="7" t="str">
        <f>references!$D$76</f>
        <v>Collins, W. J., J.-F. Lamarque, M. Schulz, O. Boucher, V. Eyring, M. I. Hegglin, A. Maycock, G. Myhre, M. Prather, D. Shindell, S. J. Smith (2016), AerChemMIP: Quantifying the effects of chemistry and aerosols in CMIP6, Geosci. Model Dev., 10, 585-607</v>
      </c>
      <c r="P58" s="22" t="str">
        <f>references!$D$14</f>
        <v>Overview CMIP6-Endorsed MIPs</v>
      </c>
      <c r="V58" s="21" t="str">
        <f>party!$A$6</f>
        <v>Charlotte Pascoe</v>
      </c>
      <c r="W58" s="22" t="str">
        <f>$C$33</f>
        <v>histSST</v>
      </c>
      <c r="Y58" s="22" t="str">
        <f>$C$14</f>
        <v>historical</v>
      </c>
      <c r="AF58" s="21" t="str">
        <f>TemporalConstraint!$A$3</f>
        <v>1850-2014 165yrs</v>
      </c>
      <c r="AH58" s="21" t="str">
        <f>EnsembleRequirement!$A$4</f>
        <v>SingleMember</v>
      </c>
      <c r="AP58" s="21" t="str">
        <f>requirement!$A$80</f>
        <v>AGCM-Aer-Chem Configuration</v>
      </c>
      <c r="AU58" s="21" t="str">
        <f>ForcingConstraint!$A$142</f>
        <v>1850 N2O Concentration</v>
      </c>
      <c r="AV58" s="21" t="str">
        <f>ForcingConstraint!$A$98</f>
        <v>Historical AerChemMIP hist-piNTCF SSTs</v>
      </c>
      <c r="AW58" s="21" t="str">
        <f>ForcingConstraint!$A$123</f>
        <v>Historical Non-Reactive WMGHG Concentrations</v>
      </c>
      <c r="AX58" s="21" t="str">
        <f>ForcingConstraint!$A$117</f>
        <v>Historical Methane Concentrations</v>
      </c>
      <c r="AY58" s="21" t="str">
        <f>requirement!$A$89</f>
        <v>Historical NTCF Emissions</v>
      </c>
      <c r="AZ58" s="21" t="str">
        <f>ForcingConstraint!$A$121</f>
        <v>Historical Ozone Depleting Halocarbon Concentrations</v>
      </c>
      <c r="BA58" s="21" t="str">
        <f>ForcingConstraint!$A$16</f>
        <v>Historical Land Use</v>
      </c>
      <c r="BB58" s="21" t="str">
        <f>ForcingConstraint!$A$20</f>
        <v>Historical Solar Irradiance Forcing</v>
      </c>
      <c r="BC58" s="21" t="str">
        <f>requirement!$A$10</f>
        <v xml:space="preserve">Historical Solar Particle Forcing </v>
      </c>
      <c r="BF58" s="43"/>
      <c r="BG58" s="43"/>
      <c r="BH58" s="43"/>
      <c r="BI58" s="43"/>
      <c r="BJ58" s="43"/>
      <c r="BL58" s="35"/>
    </row>
    <row r="59" spans="1:64" ht="120">
      <c r="A59" s="22" t="s">
        <v>3989</v>
      </c>
      <c r="B59" s="21" t="s">
        <v>2859</v>
      </c>
      <c r="C59" s="22" t="s">
        <v>2858</v>
      </c>
      <c r="E59" s="22" t="s">
        <v>3988</v>
      </c>
      <c r="F59" s="21" t="s">
        <v>2868</v>
      </c>
      <c r="G59" s="22" t="s">
        <v>4047</v>
      </c>
      <c r="H59" s="22" t="s">
        <v>4052</v>
      </c>
      <c r="I59" s="21" t="s">
        <v>70</v>
      </c>
      <c r="J59" s="21" t="str">
        <f>party!$A$30</f>
        <v>William Collins</v>
      </c>
      <c r="K59" s="21" t="str">
        <f>party!$A$31</f>
        <v>Jean-François Lamarque</v>
      </c>
      <c r="L59" s="21" t="str">
        <f>party!$A$19</f>
        <v>Michael Schulz</v>
      </c>
      <c r="O59" s="7" t="str">
        <f>references!$D$76</f>
        <v>Collins, W. J., J.-F. Lamarque, M. Schulz, O. Boucher, V. Eyring, M. I. Hegglin, A. Maycock, G. Myhre, M. Prather, D. Shindell, S. J. Smith (2016), AerChemMIP: Quantifying the effects of chemistry and aerosols in CMIP6, Geosci. Model Dev., 10, 585-607</v>
      </c>
      <c r="P59" s="22" t="str">
        <f>references!$D$14</f>
        <v>Overview CMIP6-Endorsed MIPs</v>
      </c>
      <c r="V59" s="21" t="str">
        <f>party!$A$6</f>
        <v>Charlotte Pascoe</v>
      </c>
      <c r="W59" s="22" t="str">
        <f t="shared" si="3"/>
        <v>piClim-control</v>
      </c>
      <c r="Y59" s="22" t="str">
        <f t="shared" si="4"/>
        <v>piControl</v>
      </c>
      <c r="AF59" s="21" t="str">
        <f>TemporalConstraint!$A$5</f>
        <v>30yrs</v>
      </c>
      <c r="AH59" s="21" t="str">
        <f>EnsembleRequirement!$A$4</f>
        <v>SingleMember</v>
      </c>
      <c r="AP59" s="21" t="str">
        <f>requirement!$A$86</f>
        <v>AGCM-Aer Configuration</v>
      </c>
      <c r="AU59" s="21" t="str">
        <f>ForcingConstraint!$A143</f>
        <v>2x 1850 Dust Aerosol Emissions</v>
      </c>
      <c r="AV59" s="21" t="str">
        <f>ForcingConstraint!$A$99</f>
        <v>piControl SST Climatology</v>
      </c>
      <c r="AW59" s="21" t="str">
        <f>ForcingConstraint!$A$100</f>
        <v>piControl SIC Climatology</v>
      </c>
      <c r="AX59" s="21" t="str">
        <f>ForcingConstraint!$A$123</f>
        <v>Historical Non-Reactive WMGHG Concentrations</v>
      </c>
      <c r="AY59" s="21" t="str">
        <f>ForcingConstraint!$A$117</f>
        <v>Historical Methane Concentrations</v>
      </c>
      <c r="AZ59" s="21" t="str">
        <f>ForcingConstraint!$A$142</f>
        <v>1850 N2O Concentration</v>
      </c>
      <c r="BA59" s="21" t="str">
        <f>ForcingConstraint!$A144</f>
        <v>1850 non-Dust Aerosol emissions</v>
      </c>
      <c r="BB59" s="21" t="str">
        <f>ForcingConstraint!$A$127</f>
        <v>1850 Aerosol Precursor Emissions</v>
      </c>
      <c r="BC59" s="21" t="str">
        <f>ForcingConstraint!$A$128</f>
        <v>1850 Tropospheric Ozone Precursor Emissions</v>
      </c>
      <c r="BD59" s="21" t="str">
        <f>ForcingConstraint!$A$122</f>
        <v>1850 Ozone Depleting Halocarbon Concentrations</v>
      </c>
      <c r="BE59" s="21" t="str">
        <f>ForcingConstraint!$A$34</f>
        <v>Pre-Industrial Land Use</v>
      </c>
      <c r="BF59" s="21" t="str">
        <f>ForcingConstraint!$A$428</f>
        <v>Pre-Industrial Solar Irradiance Forcing</v>
      </c>
      <c r="BG59" s="35" t="str">
        <f>requirement!$A$12</f>
        <v>Pre-Industrial Solar Particle Forcing</v>
      </c>
      <c r="BL59" s="35"/>
    </row>
    <row r="60" spans="1:64" ht="120">
      <c r="A60" s="22" t="s">
        <v>4044</v>
      </c>
      <c r="B60" s="21" t="s">
        <v>2861</v>
      </c>
      <c r="C60" s="22" t="s">
        <v>2860</v>
      </c>
      <c r="E60" s="22" t="s">
        <v>4045</v>
      </c>
      <c r="F60" s="21" t="s">
        <v>2869</v>
      </c>
      <c r="G60" s="22" t="s">
        <v>4046</v>
      </c>
      <c r="H60" s="22" t="s">
        <v>4052</v>
      </c>
      <c r="I60" s="21" t="s">
        <v>70</v>
      </c>
      <c r="J60" s="21" t="str">
        <f>party!$A$30</f>
        <v>William Collins</v>
      </c>
      <c r="K60" s="21" t="str">
        <f>party!$A$31</f>
        <v>Jean-François Lamarque</v>
      </c>
      <c r="L60" s="21" t="str">
        <f>party!$A$19</f>
        <v>Michael Schulz</v>
      </c>
      <c r="O60" s="7" t="str">
        <f>references!$D$76</f>
        <v>Collins, W. J., J.-F. Lamarque, M. Schulz, O. Boucher, V. Eyring, M. I. Hegglin, A. Maycock, G. Myhre, M. Prather, D. Shindell, S. J. Smith (2016), AerChemMIP: Quantifying the effects of chemistry and aerosols in CMIP6, Geosci. Model Dev., 10, 585-607</v>
      </c>
      <c r="P60" s="22" t="str">
        <f>references!$D$14</f>
        <v>Overview CMIP6-Endorsed MIPs</v>
      </c>
      <c r="V60" s="21" t="str">
        <f>party!$A$6</f>
        <v>Charlotte Pascoe</v>
      </c>
      <c r="W60" s="22" t="str">
        <f t="shared" si="3"/>
        <v>piClim-control</v>
      </c>
      <c r="Y60" s="22" t="str">
        <f t="shared" si="4"/>
        <v>piControl</v>
      </c>
      <c r="AF60" s="21" t="str">
        <f>TemporalConstraint!$A$5</f>
        <v>30yrs</v>
      </c>
      <c r="AH60" s="21" t="str">
        <f>EnsembleRequirement!$A$4</f>
        <v>SingleMember</v>
      </c>
      <c r="AP60" s="21" t="str">
        <f>requirement!$A$86</f>
        <v>AGCM-Aer Configuration</v>
      </c>
      <c r="AU60" s="21" t="str">
        <f>ForcingConstraint!$A145</f>
        <v>2x 1850 Sea Salt Aerosol Emissions</v>
      </c>
      <c r="AV60" s="21" t="str">
        <f>ForcingConstraint!$A$99</f>
        <v>piControl SST Climatology</v>
      </c>
      <c r="AW60" s="21" t="str">
        <f>ForcingConstraint!$A$100</f>
        <v>piControl SIC Climatology</v>
      </c>
      <c r="AX60" s="21" t="str">
        <f>ForcingConstraint!$A$123</f>
        <v>Historical Non-Reactive WMGHG Concentrations</v>
      </c>
      <c r="AY60" s="21" t="str">
        <f>ForcingConstraint!$A$117</f>
        <v>Historical Methane Concentrations</v>
      </c>
      <c r="AZ60" s="21" t="str">
        <f>ForcingConstraint!$A$142</f>
        <v>1850 N2O Concentration</v>
      </c>
      <c r="BA60" s="21" t="str">
        <f>ForcingConstraint!$A146</f>
        <v>1850 non-Sea Salt Aerosol Emissions</v>
      </c>
      <c r="BB60" s="21" t="str">
        <f>ForcingConstraint!$A$127</f>
        <v>1850 Aerosol Precursor Emissions</v>
      </c>
      <c r="BC60" s="21" t="str">
        <f>ForcingConstraint!$A$128</f>
        <v>1850 Tropospheric Ozone Precursor Emissions</v>
      </c>
      <c r="BD60" s="21" t="str">
        <f>ForcingConstraint!$A$122</f>
        <v>1850 Ozone Depleting Halocarbon Concentrations</v>
      </c>
      <c r="BE60" s="21" t="str">
        <f>ForcingConstraint!$A$34</f>
        <v>Pre-Industrial Land Use</v>
      </c>
      <c r="BF60" s="21" t="str">
        <f>ForcingConstraint!$A$428</f>
        <v>Pre-Industrial Solar Irradiance Forcing</v>
      </c>
      <c r="BG60" s="35" t="str">
        <f>requirement!$A$12</f>
        <v>Pre-Industrial Solar Particle Forcing</v>
      </c>
      <c r="BL60" s="35"/>
    </row>
    <row r="61" spans="1:64" ht="120">
      <c r="A61" s="22" t="s">
        <v>4077</v>
      </c>
      <c r="B61" s="21" t="s">
        <v>2863</v>
      </c>
      <c r="C61" s="22" t="s">
        <v>2862</v>
      </c>
      <c r="E61" s="22" t="s">
        <v>4048</v>
      </c>
      <c r="F61" s="21" t="s">
        <v>2870</v>
      </c>
      <c r="G61" s="22" t="s">
        <v>4053</v>
      </c>
      <c r="H61" s="22" t="s">
        <v>4052</v>
      </c>
      <c r="I61" s="21" t="s">
        <v>70</v>
      </c>
      <c r="J61" s="21" t="str">
        <f>party!$A$30</f>
        <v>William Collins</v>
      </c>
      <c r="K61" s="21" t="str">
        <f>party!$A$31</f>
        <v>Jean-François Lamarque</v>
      </c>
      <c r="L61" s="21" t="str">
        <f>party!$A$19</f>
        <v>Michael Schulz</v>
      </c>
      <c r="O61" s="7" t="str">
        <f>references!$D$76</f>
        <v>Collins, W. J., J.-F. Lamarque, M. Schulz, O. Boucher, V. Eyring, M. I. Hegglin, A. Maycock, G. Myhre, M. Prather, D. Shindell, S. J. Smith (2016), AerChemMIP: Quantifying the effects of chemistry and aerosols in CMIP6, Geosci. Model Dev., 10, 585-607</v>
      </c>
      <c r="P61" s="22" t="str">
        <f>references!$D$14</f>
        <v>Overview CMIP6-Endorsed MIPs</v>
      </c>
      <c r="V61" s="21" t="str">
        <f>party!$A$6</f>
        <v>Charlotte Pascoe</v>
      </c>
      <c r="W61" s="22" t="str">
        <f t="shared" si="3"/>
        <v>piClim-control</v>
      </c>
      <c r="Y61" s="22" t="str">
        <f t="shared" si="4"/>
        <v>piControl</v>
      </c>
      <c r="AF61" s="21" t="str">
        <f>TemporalConstraint!$A$5</f>
        <v>30yrs</v>
      </c>
      <c r="AH61" s="21" t="str">
        <f>EnsembleRequirement!$A$4</f>
        <v>SingleMember</v>
      </c>
      <c r="AP61" s="21" t="str">
        <f>requirement!$A$86</f>
        <v>AGCM-Aer Configuration</v>
      </c>
      <c r="AU61" s="21" t="str">
        <f>ForcingConstraint!$A147</f>
        <v>2x 1850 DMS Aerosol Emissions</v>
      </c>
      <c r="AV61" s="21" t="str">
        <f>ForcingConstraint!$A$99</f>
        <v>piControl SST Climatology</v>
      </c>
      <c r="AW61" s="21" t="str">
        <f>ForcingConstraint!$A$100</f>
        <v>piControl SIC Climatology</v>
      </c>
      <c r="AX61" s="21" t="str">
        <f>ForcingConstraint!$A$123</f>
        <v>Historical Non-Reactive WMGHG Concentrations</v>
      </c>
      <c r="AY61" s="21" t="str">
        <f>ForcingConstraint!$A$117</f>
        <v>Historical Methane Concentrations</v>
      </c>
      <c r="AZ61" s="21" t="str">
        <f>ForcingConstraint!$A$142</f>
        <v>1850 N2O Concentration</v>
      </c>
      <c r="BA61" s="21" t="str">
        <f>ForcingConstraint!$A148</f>
        <v>1850 non-DMS Aerosol Emissions</v>
      </c>
      <c r="BB61" s="21" t="str">
        <f>ForcingConstraint!$A$127</f>
        <v>1850 Aerosol Precursor Emissions</v>
      </c>
      <c r="BC61" s="21" t="str">
        <f>ForcingConstraint!$A$128</f>
        <v>1850 Tropospheric Ozone Precursor Emissions</v>
      </c>
      <c r="BD61" s="21" t="str">
        <f>ForcingConstraint!$A$122</f>
        <v>1850 Ozone Depleting Halocarbon Concentrations</v>
      </c>
      <c r="BE61" s="21" t="str">
        <f>ForcingConstraint!$A$34</f>
        <v>Pre-Industrial Land Use</v>
      </c>
      <c r="BF61" s="21" t="str">
        <f>ForcingConstraint!$A$428</f>
        <v>Pre-Industrial Solar Irradiance Forcing</v>
      </c>
      <c r="BG61" s="35" t="str">
        <f>requirement!$A$12</f>
        <v>Pre-Industrial Solar Particle Forcing</v>
      </c>
      <c r="BL61" s="35"/>
    </row>
    <row r="62" spans="1:64" ht="120">
      <c r="A62" s="22" t="s">
        <v>4078</v>
      </c>
      <c r="B62" s="21" t="s">
        <v>2865</v>
      </c>
      <c r="C62" s="22" t="s">
        <v>2864</v>
      </c>
      <c r="E62" s="22" t="s">
        <v>4049</v>
      </c>
      <c r="F62" s="21" t="s">
        <v>2871</v>
      </c>
      <c r="G62" s="22" t="s">
        <v>4050</v>
      </c>
      <c r="H62" s="22" t="s">
        <v>4052</v>
      </c>
      <c r="I62" s="21" t="s">
        <v>70</v>
      </c>
      <c r="J62" s="21" t="str">
        <f>party!$A$30</f>
        <v>William Collins</v>
      </c>
      <c r="K62" s="21" t="str">
        <f>party!$A$31</f>
        <v>Jean-François Lamarque</v>
      </c>
      <c r="L62" s="21" t="str">
        <f>party!$A$19</f>
        <v>Michael Schulz</v>
      </c>
      <c r="O62" s="7" t="str">
        <f>references!$D$76</f>
        <v>Collins, W. J., J.-F. Lamarque, M. Schulz, O. Boucher, V. Eyring, M. I. Hegglin, A. Maycock, G. Myhre, M. Prather, D. Shindell, S. J. Smith (2016), AerChemMIP: Quantifying the effects of chemistry and aerosols in CMIP6, Geosci. Model Dev., 10, 585-607</v>
      </c>
      <c r="P62" s="22" t="str">
        <f>references!$D$14</f>
        <v>Overview CMIP6-Endorsed MIPs</v>
      </c>
      <c r="V62" s="21" t="str">
        <f>party!$A$6</f>
        <v>Charlotte Pascoe</v>
      </c>
      <c r="W62" s="22" t="str">
        <f t="shared" si="3"/>
        <v>piClim-control</v>
      </c>
      <c r="Y62" s="22" t="str">
        <f t="shared" si="4"/>
        <v>piControl</v>
      </c>
      <c r="AF62" s="21" t="str">
        <f>TemporalConstraint!$A$5</f>
        <v>30yrs</v>
      </c>
      <c r="AH62" s="21" t="str">
        <f>EnsembleRequirement!$A$4</f>
        <v>SingleMember</v>
      </c>
      <c r="AP62" s="21" t="str">
        <f>requirement!$A$86</f>
        <v>AGCM-Aer Configuration</v>
      </c>
      <c r="AU62" s="21" t="str">
        <f>ForcingConstraint!$A149</f>
        <v>2x 1850 Fire Aerosol Emissions</v>
      </c>
      <c r="AV62" s="21" t="str">
        <f>ForcingConstraint!$A$99</f>
        <v>piControl SST Climatology</v>
      </c>
      <c r="AW62" s="21" t="str">
        <f>ForcingConstraint!$A$100</f>
        <v>piControl SIC Climatology</v>
      </c>
      <c r="AX62" s="21" t="str">
        <f>ForcingConstraint!$A$123</f>
        <v>Historical Non-Reactive WMGHG Concentrations</v>
      </c>
      <c r="AY62" s="21" t="str">
        <f>ForcingConstraint!$A$117</f>
        <v>Historical Methane Concentrations</v>
      </c>
      <c r="AZ62" s="21" t="str">
        <f>ForcingConstraint!$A$142</f>
        <v>1850 N2O Concentration</v>
      </c>
      <c r="BA62" s="21" t="str">
        <f>ForcingConstraint!$A150</f>
        <v>1850 non-Fire Aerosol Emissions</v>
      </c>
      <c r="BB62" s="21" t="str">
        <f>ForcingConstraint!$A$127</f>
        <v>1850 Aerosol Precursor Emissions</v>
      </c>
      <c r="BC62" s="21" t="str">
        <f>ForcingConstraint!$A$128</f>
        <v>1850 Tropospheric Ozone Precursor Emissions</v>
      </c>
      <c r="BD62" s="21" t="str">
        <f>ForcingConstraint!$A$122</f>
        <v>1850 Ozone Depleting Halocarbon Concentrations</v>
      </c>
      <c r="BE62" s="21" t="str">
        <f>ForcingConstraint!$A$34</f>
        <v>Pre-Industrial Land Use</v>
      </c>
      <c r="BF62" s="21" t="str">
        <f>ForcingConstraint!$A$428</f>
        <v>Pre-Industrial Solar Irradiance Forcing</v>
      </c>
      <c r="BG62" s="35" t="str">
        <f>requirement!$A$12</f>
        <v>Pre-Industrial Solar Particle Forcing</v>
      </c>
      <c r="BL62" s="35"/>
    </row>
    <row r="63" spans="1:64" ht="165">
      <c r="A63" s="22" t="s">
        <v>4079</v>
      </c>
      <c r="B63" s="21" t="s">
        <v>2867</v>
      </c>
      <c r="C63" s="22" t="s">
        <v>2866</v>
      </c>
      <c r="E63" s="22" t="s">
        <v>4051</v>
      </c>
      <c r="F63" s="21" t="s">
        <v>2872</v>
      </c>
      <c r="G63" s="22" t="s">
        <v>7920</v>
      </c>
      <c r="H63" s="22" t="s">
        <v>4052</v>
      </c>
      <c r="I63" s="21" t="s">
        <v>70</v>
      </c>
      <c r="J63" s="21" t="str">
        <f>party!$A$30</f>
        <v>William Collins</v>
      </c>
      <c r="K63" s="21" t="str">
        <f>party!$A$31</f>
        <v>Jean-François Lamarque</v>
      </c>
      <c r="L63" s="21" t="str">
        <f>party!$A$19</f>
        <v>Michael Schulz</v>
      </c>
      <c r="O63" s="7" t="str">
        <f>references!$D$76</f>
        <v>Collins, W. J., J.-F. Lamarque, M. Schulz, O. Boucher, V. Eyring, M. I. Hegglin, A. Maycock, G. Myhre, M. Prather, D. Shindell, S. J. Smith (2016), AerChemMIP: Quantifying the effects of chemistry and aerosols in CMIP6, Geosci. Model Dev., 10, 585-607</v>
      </c>
      <c r="P63" s="22" t="str">
        <f>references!$D$14</f>
        <v>Overview CMIP6-Endorsed MIPs</v>
      </c>
      <c r="V63" s="21" t="str">
        <f>party!$A$6</f>
        <v>Charlotte Pascoe</v>
      </c>
      <c r="W63" s="22" t="str">
        <f t="shared" si="3"/>
        <v>piClim-control</v>
      </c>
      <c r="Y63" s="22" t="str">
        <f t="shared" si="4"/>
        <v>piControl</v>
      </c>
      <c r="AF63" s="21" t="str">
        <f>TemporalConstraint!$A$5</f>
        <v>30yrs</v>
      </c>
      <c r="AH63" s="21" t="str">
        <f>EnsembleRequirement!$A$4</f>
        <v>SingleMember</v>
      </c>
      <c r="AP63" s="21" t="str">
        <f>requirement!$A$80</f>
        <v>AGCM-Aer-Chem Configuration</v>
      </c>
      <c r="AU63" s="21" t="str">
        <f>ForcingConstraint!$A151</f>
        <v>2x 1850 Biogenic VOC Emissions</v>
      </c>
      <c r="AV63" s="21" t="str">
        <f>ForcingConstraint!$A$99</f>
        <v>piControl SST Climatology</v>
      </c>
      <c r="AW63" s="21" t="str">
        <f>ForcingConstraint!$A$100</f>
        <v>piControl SIC Climatology</v>
      </c>
      <c r="AX63" s="21" t="str">
        <f>ForcingConstraint!$A$123</f>
        <v>Historical Non-Reactive WMGHG Concentrations</v>
      </c>
      <c r="AY63" s="21" t="str">
        <f>ForcingConstraint!$A$117</f>
        <v>Historical Methane Concentrations</v>
      </c>
      <c r="AZ63" s="21" t="str">
        <f>ForcingConstraint!$A$142</f>
        <v>1850 N2O Concentration</v>
      </c>
      <c r="BA63" s="21" t="str">
        <f>ForcingConstraint!$A$126</f>
        <v>1850 Aerosol Emissions</v>
      </c>
      <c r="BB63" s="21" t="str">
        <f>ForcingConstraint!$A$127</f>
        <v>1850 Aerosol Precursor Emissions</v>
      </c>
      <c r="BC63" s="21" t="str">
        <f>ForcingConstraint!$A152</f>
        <v>1850 Tropospheric Ozone Precursor Emissions excluding Biogenic VOCs</v>
      </c>
      <c r="BD63" s="21" t="str">
        <f>ForcingConstraint!$A$122</f>
        <v>1850 Ozone Depleting Halocarbon Concentrations</v>
      </c>
      <c r="BE63" s="21" t="str">
        <f>ForcingConstraint!$A$34</f>
        <v>Pre-Industrial Land Use</v>
      </c>
      <c r="BF63" s="21" t="str">
        <f>ForcingConstraint!$A$428</f>
        <v>Pre-Industrial Solar Irradiance Forcing</v>
      </c>
      <c r="BG63" s="35" t="str">
        <f>requirement!$A$12</f>
        <v>Pre-Industrial Solar Particle Forcing</v>
      </c>
      <c r="BL63" s="35"/>
    </row>
    <row r="64" spans="1:64" ht="135">
      <c r="A64" s="22" t="s">
        <v>4080</v>
      </c>
      <c r="B64" s="21" t="s">
        <v>2873</v>
      </c>
      <c r="C64" s="22" t="s">
        <v>6295</v>
      </c>
      <c r="D64" s="22" t="s">
        <v>7921</v>
      </c>
      <c r="E64" s="22" t="s">
        <v>6296</v>
      </c>
      <c r="F64" s="21" t="s">
        <v>2876</v>
      </c>
      <c r="G64" s="22" t="s">
        <v>7919</v>
      </c>
      <c r="H64" s="22" t="s">
        <v>4052</v>
      </c>
      <c r="I64" s="21" t="s">
        <v>70</v>
      </c>
      <c r="J64" s="21" t="str">
        <f>party!$A$30</f>
        <v>William Collins</v>
      </c>
      <c r="K64" s="21" t="str">
        <f>party!$A$31</f>
        <v>Jean-François Lamarque</v>
      </c>
      <c r="L64" s="21" t="str">
        <f>party!$A$19</f>
        <v>Michael Schulz</v>
      </c>
      <c r="O64" s="7" t="str">
        <f>references!$D$76</f>
        <v>Collins, W. J., J.-F. Lamarque, M. Schulz, O. Boucher, V. Eyring, M. I. Hegglin, A. Maycock, G. Myhre, M. Prather, D. Shindell, S. J. Smith (2016), AerChemMIP: Quantifying the effects of chemistry and aerosols in CMIP6, Geosci. Model Dev., 10, 585-607</v>
      </c>
      <c r="P64" s="22" t="str">
        <f>references!$D$14</f>
        <v>Overview CMIP6-Endorsed MIPs</v>
      </c>
      <c r="V64" s="21" t="str">
        <f>party!$A$6</f>
        <v>Charlotte Pascoe</v>
      </c>
      <c r="W64" s="22" t="str">
        <f t="shared" si="3"/>
        <v>piClim-control</v>
      </c>
      <c r="Y64" s="22" t="str">
        <f t="shared" si="4"/>
        <v>piControl</v>
      </c>
      <c r="AF64" s="21" t="str">
        <f>TemporalConstraint!$A$5</f>
        <v>30yrs</v>
      </c>
      <c r="AH64" s="21" t="str">
        <f>EnsembleRequirement!$A$4</f>
        <v>SingleMember</v>
      </c>
      <c r="AP64" s="21" t="str">
        <f>requirement!$A$80</f>
        <v>AGCM-Aer-Chem Configuration</v>
      </c>
      <c r="AU64" s="21" t="str">
        <f>ForcingConstraint!$A$153</f>
        <v>2x 1850 Lightning NOx</v>
      </c>
      <c r="AV64" s="21" t="str">
        <f>ForcingConstraint!$A$99</f>
        <v>piControl SST Climatology</v>
      </c>
      <c r="AW64" s="21" t="str">
        <f>ForcingConstraint!$A$100</f>
        <v>piControl SIC Climatology</v>
      </c>
      <c r="AX64" s="21" t="str">
        <f>ForcingConstraint!$A$123</f>
        <v>Historical Non-Reactive WMGHG Concentrations</v>
      </c>
      <c r="AY64" s="21" t="str">
        <f>ForcingConstraint!$A$117</f>
        <v>Historical Methane Concentrations</v>
      </c>
      <c r="AZ64" s="21" t="str">
        <f>ForcingConstraint!$A$142</f>
        <v>1850 N2O Concentration</v>
      </c>
      <c r="BA64" s="21" t="str">
        <f>ForcingConstraint!$A$126</f>
        <v>1850 Aerosol Emissions</v>
      </c>
      <c r="BB64" s="21" t="str">
        <f>ForcingConstraint!$A$127</f>
        <v>1850 Aerosol Precursor Emissions</v>
      </c>
      <c r="BC64" s="21" t="str">
        <f>ForcingConstraint!$A$154</f>
        <v>1850 Tropospheric Ozone Precursor Emissions excluding Lightning NOx</v>
      </c>
      <c r="BD64" s="21" t="str">
        <f>ForcingConstraint!$A$122</f>
        <v>1850 Ozone Depleting Halocarbon Concentrations</v>
      </c>
      <c r="BE64" s="21" t="str">
        <f>ForcingConstraint!$A$34</f>
        <v>Pre-Industrial Land Use</v>
      </c>
      <c r="BF64" s="21" t="str">
        <f>ForcingConstraint!$A$428</f>
        <v>Pre-Industrial Solar Irradiance Forcing</v>
      </c>
      <c r="BG64" s="35" t="str">
        <f>requirement!$A$12</f>
        <v>Pre-Industrial Solar Particle Forcing</v>
      </c>
      <c r="BL64" s="35"/>
    </row>
    <row r="65" spans="1:64" ht="120">
      <c r="A65" s="22" t="s">
        <v>6354</v>
      </c>
      <c r="B65" s="21" t="s">
        <v>6355</v>
      </c>
      <c r="C65" s="22" t="s">
        <v>6356</v>
      </c>
      <c r="F65" s="21" t="s">
        <v>6357</v>
      </c>
      <c r="G65" s="22" t="s">
        <v>6409</v>
      </c>
      <c r="H65" s="22" t="s">
        <v>1596</v>
      </c>
      <c r="I65" s="21" t="s">
        <v>70</v>
      </c>
      <c r="J65" s="21" t="str">
        <f>party!$A$30</f>
        <v>William Collins</v>
      </c>
      <c r="K65" s="21" t="str">
        <f>party!$A$31</f>
        <v>Jean-François Lamarque</v>
      </c>
      <c r="L65" s="21" t="str">
        <f>party!$A$19</f>
        <v>Michael Schulz</v>
      </c>
      <c r="O65" s="7" t="str">
        <f>references!$D$76</f>
        <v>Collins, W. J., J.-F. Lamarque, M. Schulz, O. Boucher, V. Eyring, M. I. Hegglin, A. Maycock, G. Myhre, M. Prather, D. Shindell, S. J. Smith (2016), AerChemMIP: Quantifying the effects of chemistry and aerosols in CMIP6, Geosci. Model Dev., 10, 585-607</v>
      </c>
      <c r="P65" s="7"/>
      <c r="V65" s="21" t="str">
        <f>party!$A$6</f>
        <v>Charlotte Pascoe</v>
      </c>
      <c r="W65" s="22" t="str">
        <f t="shared" si="3"/>
        <v>piClim-control</v>
      </c>
      <c r="Y65" s="22" t="str">
        <f t="shared" si="4"/>
        <v>piControl</v>
      </c>
      <c r="AF65" s="21" t="str">
        <f>TemporalConstraint!$A$5</f>
        <v>30yrs</v>
      </c>
      <c r="AH65" s="21" t="str">
        <f>EnsembleRequirement!$A$4</f>
        <v>SingleMember</v>
      </c>
      <c r="AP65" s="21" t="str">
        <f>requirement!$A$86</f>
        <v>AGCM-Aer Configuration</v>
      </c>
      <c r="AU65" s="21" t="str">
        <f>ForcingConstraint!$A$435</f>
        <v>2014 Ammonia</v>
      </c>
      <c r="AV65" s="21" t="str">
        <f>ForcingConstraint!$A$99</f>
        <v>piControl SST Climatology</v>
      </c>
      <c r="AW65" s="21" t="str">
        <f>ForcingConstraint!$A$100</f>
        <v>piControl SIC Climatology</v>
      </c>
      <c r="AX65" s="21" t="str">
        <f>ForcingConstraint!$A$124</f>
        <v>1850 Non-Reactive WMGHG Concentrations</v>
      </c>
      <c r="AY65" s="21" t="str">
        <f>ForcingConstraint!$A$116</f>
        <v>1850 Methane Concentration</v>
      </c>
      <c r="AZ65" s="21" t="str">
        <f>ForcingConstraint!$A$142</f>
        <v>1850 N2O Concentration</v>
      </c>
      <c r="BA65" s="21" t="str">
        <f>ForcingConstraint!$A$126</f>
        <v>1850 Aerosol Emissions</v>
      </c>
      <c r="BB65" s="21" t="str">
        <f>ForcingConstraint!$A$436</f>
        <v xml:space="preserve">1850 non-NH3 Aerosol Precursor Emissions </v>
      </c>
      <c r="BC65" s="21" t="str">
        <f>ForcingConstraint!$A$128</f>
        <v>1850 Tropospheric Ozone Precursor Emissions</v>
      </c>
      <c r="BD65" s="21" t="str">
        <f>ForcingConstraint!$A$122</f>
        <v>1850 Ozone Depleting Halocarbon Concentrations</v>
      </c>
      <c r="BE65" s="21" t="str">
        <f>ForcingConstraint!$A$34</f>
        <v>Pre-Industrial Land Use</v>
      </c>
      <c r="BF65" s="21" t="str">
        <f>ForcingConstraint!$A$428</f>
        <v>Pre-Industrial Solar Irradiance Forcing</v>
      </c>
      <c r="BG65" s="35" t="str">
        <f>requirement!$A$12</f>
        <v>Pre-Industrial Solar Particle Forcing</v>
      </c>
      <c r="BH65" s="21" t="str">
        <f>ForcingConstraint!$A$32</f>
        <v>Pre-Industrial Ozone Concentrations</v>
      </c>
      <c r="BJ65" s="43"/>
      <c r="BK65" s="43"/>
      <c r="BL65" s="35"/>
    </row>
    <row r="66" spans="1:64" ht="150">
      <c r="A66" s="22" t="s">
        <v>6360</v>
      </c>
      <c r="B66" s="21" t="s">
        <v>6361</v>
      </c>
      <c r="C66" s="22" t="s">
        <v>6362</v>
      </c>
      <c r="F66" s="21" t="s">
        <v>6384</v>
      </c>
      <c r="G66" s="22" t="s">
        <v>6408</v>
      </c>
      <c r="H66" s="22" t="s">
        <v>1596</v>
      </c>
      <c r="I66" s="21" t="s">
        <v>70</v>
      </c>
      <c r="J66" s="21" t="str">
        <f>party!$A$30</f>
        <v>William Collins</v>
      </c>
      <c r="K66" s="21" t="str">
        <f>party!$A$31</f>
        <v>Jean-François Lamarque</v>
      </c>
      <c r="L66" s="21" t="str">
        <f>party!$A$19</f>
        <v>Michael Schulz</v>
      </c>
      <c r="O66" s="7" t="str">
        <f>references!$D$76</f>
        <v>Collins, W. J., J.-F. Lamarque, M. Schulz, O. Boucher, V. Eyring, M. I. Hegglin, A. Maycock, G. Myhre, M. Prather, D. Shindell, S. J. Smith (2016), AerChemMIP: Quantifying the effects of chemistry and aerosols in CMIP6, Geosci. Model Dev., 10, 585-607</v>
      </c>
      <c r="P66" s="7"/>
      <c r="V66" s="21" t="str">
        <f>party!$A$6</f>
        <v>Charlotte Pascoe</v>
      </c>
      <c r="W66" s="22" t="str">
        <f t="shared" si="3"/>
        <v>piClim-control</v>
      </c>
      <c r="Y66" s="22" t="str">
        <f t="shared" si="4"/>
        <v>piControl</v>
      </c>
      <c r="AF66" s="21" t="str">
        <f>TemporalConstraint!$A$5</f>
        <v>30yrs</v>
      </c>
      <c r="AH66" s="21" t="str">
        <f>EnsembleRequirement!$A$4</f>
        <v>SingleMember</v>
      </c>
      <c r="AP66" s="21" t="str">
        <f>requirement!$A$86</f>
        <v>AGCM-Aer Configuration</v>
      </c>
      <c r="AU66" s="21" t="str">
        <f>ForcingConstraint!$A$437</f>
        <v>2014 Organic Carbon</v>
      </c>
      <c r="AV66" s="21" t="str">
        <f>ForcingConstraint!$A$99</f>
        <v>piControl SST Climatology</v>
      </c>
      <c r="AW66" s="21" t="str">
        <f>ForcingConstraint!$A$100</f>
        <v>piControl SIC Climatology</v>
      </c>
      <c r="AX66" s="21" t="str">
        <f>ForcingConstraint!$A$124</f>
        <v>1850 Non-Reactive WMGHG Concentrations</v>
      </c>
      <c r="AY66" s="21" t="str">
        <f>ForcingConstraint!$A$116</f>
        <v>1850 Methane Concentration</v>
      </c>
      <c r="AZ66" s="21" t="str">
        <f>ForcingConstraint!$A$142</f>
        <v>1850 N2O Concentration</v>
      </c>
      <c r="BA66" s="21" t="str">
        <f>ForcingConstraint!$A$438</f>
        <v xml:space="preserve">1850 non-OC Aerosol Emissions </v>
      </c>
      <c r="BB66" s="21" t="str">
        <f>ForcingConstraint!$A$439</f>
        <v xml:space="preserve">1850 non-OC Aerosol Precursor Emissions </v>
      </c>
      <c r="BC66" s="21" t="str">
        <f>ForcingConstraint!$A$128</f>
        <v>1850 Tropospheric Ozone Precursor Emissions</v>
      </c>
      <c r="BD66" s="21" t="str">
        <f>ForcingConstraint!$A$122</f>
        <v>1850 Ozone Depleting Halocarbon Concentrations</v>
      </c>
      <c r="BE66" s="21" t="str">
        <f>ForcingConstraint!$A$34</f>
        <v>Pre-Industrial Land Use</v>
      </c>
      <c r="BF66" s="21" t="str">
        <f>ForcingConstraint!$A$428</f>
        <v>Pre-Industrial Solar Irradiance Forcing</v>
      </c>
      <c r="BG66" s="35" t="str">
        <f>requirement!$A$12</f>
        <v>Pre-Industrial Solar Particle Forcing</v>
      </c>
      <c r="BH66" s="21" t="str">
        <f>ForcingConstraint!$A$32</f>
        <v>Pre-Industrial Ozone Concentrations</v>
      </c>
      <c r="BI66" s="43"/>
      <c r="BJ66" s="43"/>
      <c r="BK66" s="43"/>
      <c r="BL66" s="35"/>
    </row>
    <row r="67" spans="1:64" ht="150">
      <c r="A67" s="22" t="s">
        <v>6380</v>
      </c>
      <c r="B67" s="21" t="s">
        <v>6381</v>
      </c>
      <c r="C67" s="22" t="s">
        <v>6382</v>
      </c>
      <c r="F67" s="21" t="s">
        <v>6383</v>
      </c>
      <c r="G67" s="22" t="s">
        <v>6407</v>
      </c>
      <c r="H67" s="22" t="s">
        <v>1596</v>
      </c>
      <c r="I67" s="21" t="s">
        <v>70</v>
      </c>
      <c r="J67" s="21" t="str">
        <f>party!$A$30</f>
        <v>William Collins</v>
      </c>
      <c r="K67" s="21" t="str">
        <f>party!$A$31</f>
        <v>Jean-François Lamarque</v>
      </c>
      <c r="L67" s="21" t="str">
        <f>party!$A$19</f>
        <v>Michael Schulz</v>
      </c>
      <c r="O67" s="7" t="str">
        <f>references!$D$76</f>
        <v>Collins, W. J., J.-F. Lamarque, M. Schulz, O. Boucher, V. Eyring, M. I. Hegglin, A. Maycock, G. Myhre, M. Prather, D. Shindell, S. J. Smith (2016), AerChemMIP: Quantifying the effects of chemistry and aerosols in CMIP6, Geosci. Model Dev., 10, 585-607</v>
      </c>
      <c r="P67" s="7"/>
      <c r="V67" s="21" t="str">
        <f>party!$A$6</f>
        <v>Charlotte Pascoe</v>
      </c>
      <c r="W67" s="22" t="str">
        <f t="shared" si="3"/>
        <v>piClim-control</v>
      </c>
      <c r="Y67" s="22" t="str">
        <f t="shared" si="4"/>
        <v>piControl</v>
      </c>
      <c r="AF67" s="21" t="str">
        <f>TemporalConstraint!$A$5</f>
        <v>30yrs</v>
      </c>
      <c r="AH67" s="21" t="str">
        <f>EnsembleRequirement!$A$4</f>
        <v>SingleMember</v>
      </c>
      <c r="AP67" s="21" t="str">
        <f>requirement!$A$86</f>
        <v>AGCM-Aer Configuration</v>
      </c>
      <c r="AU67" s="21" t="str">
        <f>ForcingConstraint!$A$440</f>
        <v>2014 SO2</v>
      </c>
      <c r="AV67" s="21" t="str">
        <f>ForcingConstraint!$A$99</f>
        <v>piControl SST Climatology</v>
      </c>
      <c r="AW67" s="21" t="str">
        <f>ForcingConstraint!$A$100</f>
        <v>piControl SIC Climatology</v>
      </c>
      <c r="AX67" s="21" t="str">
        <f>ForcingConstraint!$A$124</f>
        <v>1850 Non-Reactive WMGHG Concentrations</v>
      </c>
      <c r="AY67" s="21" t="str">
        <f>ForcingConstraint!$A$116</f>
        <v>1850 Methane Concentration</v>
      </c>
      <c r="AZ67" s="21" t="str">
        <f>ForcingConstraint!$A$142</f>
        <v>1850 N2O Concentration</v>
      </c>
      <c r="BA67" s="21" t="str">
        <f>ForcingConstraint!$A$126</f>
        <v>1850 Aerosol Emissions</v>
      </c>
      <c r="BB67" s="21" t="str">
        <f>ForcingConstraint!$A$441</f>
        <v xml:space="preserve">1850 non-SO2 Aerosol Precursor Emissions </v>
      </c>
      <c r="BC67" s="21" t="str">
        <f>ForcingConstraint!$A$128</f>
        <v>1850 Tropospheric Ozone Precursor Emissions</v>
      </c>
      <c r="BD67" s="21" t="str">
        <f>ForcingConstraint!$A$122</f>
        <v>1850 Ozone Depleting Halocarbon Concentrations</v>
      </c>
      <c r="BE67" s="21" t="str">
        <f>ForcingConstraint!$A$34</f>
        <v>Pre-Industrial Land Use</v>
      </c>
      <c r="BF67" s="21" t="str">
        <f>ForcingConstraint!$A$428</f>
        <v>Pre-Industrial Solar Irradiance Forcing</v>
      </c>
      <c r="BG67" s="35" t="str">
        <f>requirement!$A$12</f>
        <v>Pre-Industrial Solar Particle Forcing</v>
      </c>
      <c r="BH67" s="21" t="str">
        <f>ForcingConstraint!$A$32</f>
        <v>Pre-Industrial Ozone Concentrations</v>
      </c>
      <c r="BI67" s="43"/>
      <c r="BJ67" s="43"/>
      <c r="BK67" s="43"/>
      <c r="BL67" s="35"/>
    </row>
    <row r="68" spans="1:64" s="124" customFormat="1" ht="135">
      <c r="A68" s="106" t="s">
        <v>3443</v>
      </c>
      <c r="B68" s="84" t="s">
        <v>2875</v>
      </c>
      <c r="C68" s="106" t="s">
        <v>87</v>
      </c>
      <c r="D68" s="106"/>
      <c r="E68" s="106" t="s">
        <v>2874</v>
      </c>
      <c r="F68" s="84" t="s">
        <v>2877</v>
      </c>
      <c r="G68" s="106" t="s">
        <v>1608</v>
      </c>
      <c r="H68" s="106" t="s">
        <v>1597</v>
      </c>
      <c r="I68" s="84" t="s">
        <v>70</v>
      </c>
      <c r="J68" s="84" t="str">
        <f>party!$A$30</f>
        <v>William Collins</v>
      </c>
      <c r="K68" s="84" t="str">
        <f>party!$A$31</f>
        <v>Jean-François Lamarque</v>
      </c>
      <c r="L68" s="84" t="str">
        <f>party!$A$19</f>
        <v>Michael Schulz</v>
      </c>
      <c r="M68" s="84"/>
      <c r="N68" s="84"/>
      <c r="O68" s="106" t="str">
        <f>references!$D$14</f>
        <v>Overview CMIP6-Endorsed MIPs</v>
      </c>
      <c r="P68" s="119" t="str">
        <f>references!$D$76</f>
        <v>Collins, W. J., J.-F. Lamarque, M. Schulz, O. Boucher, V. Eyring, M. I. Hegglin, A. Maycock, G. Myhre, M. Prather, D. Shindell, S. J. Smith (2016), AerChemMIP: Quantifying the effects of chemistry and aerosols in CMIP6, Geosci. Model Dev., 10, 585-607</v>
      </c>
      <c r="Q68" s="106"/>
      <c r="R68" s="106"/>
      <c r="S68" s="106"/>
      <c r="T68" s="106"/>
      <c r="U68" s="106"/>
      <c r="V68" s="84" t="str">
        <f>party!$A$6</f>
        <v>Charlotte Pascoe</v>
      </c>
      <c r="W68" s="106" t="str">
        <f t="shared" si="3"/>
        <v>piClim-control</v>
      </c>
      <c r="X68" s="106"/>
      <c r="Y68" s="106" t="str">
        <f t="shared" si="4"/>
        <v>piControl</v>
      </c>
      <c r="Z68" s="106"/>
      <c r="AA68" s="106"/>
      <c r="AB68" s="106"/>
      <c r="AC68" s="106"/>
      <c r="AD68" s="106"/>
      <c r="AE68" s="106"/>
      <c r="AF68" s="84" t="str">
        <f>TemporalConstraint!$A$5</f>
        <v>30yrs</v>
      </c>
      <c r="AG68" s="84"/>
      <c r="AH68" s="84" t="str">
        <f>EnsembleRequirement!$A$4</f>
        <v>SingleMember</v>
      </c>
      <c r="AI68" s="84"/>
      <c r="AJ68" s="84"/>
      <c r="AK68" s="84"/>
      <c r="AL68" s="84"/>
      <c r="AM68" s="84"/>
      <c r="AN68" s="84"/>
      <c r="AO68" s="84"/>
      <c r="AP68" s="84" t="str">
        <f>requirement!$A$80</f>
        <v>AGCM-Aer-Chem Configuration</v>
      </c>
      <c r="AQ68" s="84"/>
      <c r="AR68" s="84"/>
      <c r="AS68" s="84"/>
      <c r="AT68" s="84"/>
      <c r="AU68" s="84" t="str">
        <f>ForcingConstraint!$A$99</f>
        <v>piControl SST Climatology</v>
      </c>
      <c r="AV68" s="84" t="str">
        <f>ForcingConstraint!$A$101</f>
        <v>1850 WMGHG</v>
      </c>
      <c r="AW68" s="84" t="str">
        <f>ForcingConstraint!$A155</f>
        <v>2x 1850 wetland Methane</v>
      </c>
      <c r="AX68" s="84"/>
      <c r="AY68" s="84"/>
      <c r="AZ68" s="84"/>
      <c r="BA68" s="84"/>
      <c r="BB68" s="120"/>
      <c r="BC68" s="174"/>
      <c r="BD68" s="121"/>
      <c r="BE68" s="122"/>
      <c r="BF68" s="121"/>
      <c r="BG68" s="121"/>
      <c r="BH68" s="121"/>
      <c r="BI68" s="121"/>
      <c r="BJ68" s="121"/>
      <c r="BK68" s="121"/>
      <c r="BL68" s="122"/>
    </row>
    <row r="69" spans="1:64" ht="75" customHeight="1">
      <c r="A69" s="22" t="s">
        <v>592</v>
      </c>
      <c r="B69" s="21" t="s">
        <v>2878</v>
      </c>
      <c r="C69" s="22" t="s">
        <v>1336</v>
      </c>
      <c r="E69" s="22" t="s">
        <v>3422</v>
      </c>
      <c r="F69" s="21" t="s">
        <v>2879</v>
      </c>
      <c r="G69" s="22" t="s">
        <v>1609</v>
      </c>
      <c r="H69" s="22" t="s">
        <v>3421</v>
      </c>
      <c r="I69" s="21" t="s">
        <v>70</v>
      </c>
      <c r="J69" s="21" t="str">
        <f>party!$A$32</f>
        <v>Vivek Arora</v>
      </c>
      <c r="K69" s="21" t="str">
        <f>party!$A$33</f>
        <v>Pierre Friedlingstein</v>
      </c>
      <c r="L69" s="21" t="str">
        <f>party!$A$34</f>
        <v>Chris Jones</v>
      </c>
      <c r="O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69" s="22" t="str">
        <f>references!$D$14</f>
        <v>Overview CMIP6-Endorsed MIPs</v>
      </c>
      <c r="V69" s="21" t="str">
        <f>party!$A$6</f>
        <v>Charlotte Pascoe</v>
      </c>
      <c r="W69" s="22" t="str">
        <f>$C$3</f>
        <v>1pctCO2</v>
      </c>
      <c r="X69" s="22" t="str">
        <f>$C$9</f>
        <v>piControl</v>
      </c>
      <c r="AA69" s="22" t="str">
        <f>$C$71</f>
        <v>1pctCO2-rad</v>
      </c>
      <c r="AC69" s="41"/>
      <c r="AD69" s="197"/>
      <c r="AE69" s="197"/>
      <c r="AF69" s="31" t="str">
        <f>TemporalConstraint!$A$68</f>
        <v>150yrs</v>
      </c>
      <c r="AG69" s="39"/>
      <c r="AH69" s="21" t="str">
        <f>EnsembleRequirement!$A$4</f>
        <v>SingleMember</v>
      </c>
      <c r="AI69" s="31"/>
      <c r="AJ69" s="39"/>
      <c r="AK69" s="82"/>
      <c r="AL69" s="82"/>
      <c r="AM69" s="82"/>
      <c r="AN69" s="181"/>
      <c r="AO69" s="71"/>
      <c r="AP69" s="36" t="str">
        <f>requirement!$A$81</f>
        <v>AOGCM-BGC Configuration</v>
      </c>
      <c r="AU69" s="21" t="str">
        <f>ForcingConstraint!$A$157</f>
        <v>1% per year CO2 for Carbon Cycle</v>
      </c>
      <c r="AV69" s="21" t="str">
        <f>ForcingConstraint!$A$158</f>
        <v>1850 CO2 for Radiation</v>
      </c>
      <c r="AW69" s="21" t="str">
        <f>ForcingConstraint!$A$156</f>
        <v>1850 Nitrogen Deposition</v>
      </c>
      <c r="BF69" s="43"/>
      <c r="BG69" s="43"/>
      <c r="BH69" s="43"/>
      <c r="BI69" s="43"/>
      <c r="BJ69" s="43"/>
      <c r="BK69" s="43"/>
      <c r="BL69" s="35"/>
    </row>
    <row r="70" spans="1:64" ht="105">
      <c r="A70" s="22" t="s">
        <v>591</v>
      </c>
      <c r="B70" s="21" t="s">
        <v>2882</v>
      </c>
      <c r="C70" s="22" t="s">
        <v>2881</v>
      </c>
      <c r="E70" s="22" t="s">
        <v>3428</v>
      </c>
      <c r="F70" s="21" t="s">
        <v>2880</v>
      </c>
      <c r="G70" s="22" t="s">
        <v>1611</v>
      </c>
      <c r="H70" s="22" t="s">
        <v>1610</v>
      </c>
      <c r="I70" s="21" t="s">
        <v>70</v>
      </c>
      <c r="J70" s="21" t="str">
        <f>party!$A$32</f>
        <v>Vivek Arora</v>
      </c>
      <c r="K70" s="21" t="str">
        <f>party!$A$33</f>
        <v>Pierre Friedlingstein</v>
      </c>
      <c r="L70" s="21" t="str">
        <f>party!$A$34</f>
        <v>Chris Jones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0" s="22" t="str">
        <f>references!$D$14</f>
        <v>Overview CMIP6-Endorsed MIPs</v>
      </c>
      <c r="V70" s="21" t="str">
        <f>party!$A$6</f>
        <v>Charlotte Pascoe</v>
      </c>
      <c r="W70" s="22" t="str">
        <f>C19</f>
        <v>ssp585</v>
      </c>
      <c r="X70" s="22" t="str">
        <f>$C$16</f>
        <v>esm-hist</v>
      </c>
      <c r="AF70" s="21" t="str">
        <f>TemporalConstraint!$A$36</f>
        <v xml:space="preserve">2015-2100 86yrs </v>
      </c>
      <c r="AH70" s="21" t="str">
        <f>EnsembleRequirement!$A$4</f>
        <v>SingleMember</v>
      </c>
      <c r="AI70" s="21" t="str">
        <f>EnsembleRequirement!$A$6</f>
        <v>ESMHistoricalInitialisation</v>
      </c>
      <c r="AN70" s="181"/>
      <c r="AP70" s="36" t="str">
        <f>requirement!$A$81</f>
        <v>AOGCM-BGC Configuration</v>
      </c>
      <c r="AU70" s="21" t="str">
        <f>ForcingConstraint!$A$159</f>
        <v>RCP85 Well Mixed GHG Emissions</v>
      </c>
      <c r="AV70" s="21" t="str">
        <f>ForcingConstraint!$A$160</f>
        <v>RCP85 Short Lived Gas Species Emissions</v>
      </c>
      <c r="AW70" s="21" t="str">
        <f>ForcingConstraint!$A$161</f>
        <v>RCP85 Aerosol Emissions</v>
      </c>
      <c r="AX70" s="21" t="str">
        <f>ForcingConstraint!$A$162</f>
        <v>RCP85 Aerosol Precursor Emissions</v>
      </c>
      <c r="AY70" s="21" t="str">
        <f>ForcingConstraint!$A$84</f>
        <v>SSP5 RCP85 Land Use</v>
      </c>
      <c r="AZ70" s="21" t="str">
        <f>ForcingConstraint!$A$423</f>
        <v>Future Solar Irradiance Forcing</v>
      </c>
      <c r="BA70" s="21" t="str">
        <f>requirement!$A$11</f>
        <v>Future Solar Particle Forcing</v>
      </c>
      <c r="BF70" s="43"/>
      <c r="BG70" s="43"/>
      <c r="BH70" s="43"/>
      <c r="BI70" s="43"/>
      <c r="BJ70" s="43"/>
      <c r="BK70" s="43"/>
      <c r="BL70" s="35"/>
    </row>
    <row r="71" spans="1:64" ht="120">
      <c r="A71" s="22" t="s">
        <v>602</v>
      </c>
      <c r="B71" s="21" t="s">
        <v>2884</v>
      </c>
      <c r="C71" s="22" t="s">
        <v>1335</v>
      </c>
      <c r="E71" s="22" t="s">
        <v>3423</v>
      </c>
      <c r="F71" s="21" t="s">
        <v>2883</v>
      </c>
      <c r="G71" s="22" t="s">
        <v>1613</v>
      </c>
      <c r="H71" s="22" t="s">
        <v>1612</v>
      </c>
      <c r="I71" s="21" t="s">
        <v>70</v>
      </c>
      <c r="J71" s="21" t="str">
        <f>party!$A$32</f>
        <v>Vivek Arora</v>
      </c>
      <c r="K71" s="21" t="str">
        <f>party!$A$33</f>
        <v>Pierre Friedlingstein</v>
      </c>
      <c r="L71" s="21" t="str">
        <f>party!$A$34</f>
        <v>Chris Jones</v>
      </c>
      <c r="O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1" s="22" t="str">
        <f>references!$D$14</f>
        <v>Overview CMIP6-Endorsed MIPs</v>
      </c>
      <c r="V71" s="21" t="str">
        <f>party!$A$6</f>
        <v>Charlotte Pascoe</v>
      </c>
      <c r="W71" s="22" t="str">
        <f>$C$3</f>
        <v>1pctCO2</v>
      </c>
      <c r="X71" s="22" t="str">
        <f>$C$9</f>
        <v>piControl</v>
      </c>
      <c r="AA71" s="22" t="str">
        <f>$C$69</f>
        <v>1pctCO2-bgc</v>
      </c>
      <c r="AC71" s="41"/>
      <c r="AD71" s="197"/>
      <c r="AE71" s="197"/>
      <c r="AF71" s="31" t="str">
        <f>TemporalConstraint!$A$68</f>
        <v>150yrs</v>
      </c>
      <c r="AG71" s="39"/>
      <c r="AH71" s="21" t="str">
        <f>EnsembleRequirement!$A$4</f>
        <v>SingleMember</v>
      </c>
      <c r="AI71" s="31"/>
      <c r="AJ71" s="39"/>
      <c r="AK71" s="82"/>
      <c r="AL71" s="82"/>
      <c r="AM71" s="82"/>
      <c r="AP71" s="36" t="str">
        <f>requirement!$A$81</f>
        <v>AOGCM-BGC Configuration</v>
      </c>
      <c r="AU71" s="21" t="str">
        <f>ForcingConstraint!$A163</f>
        <v>1% per year CO2 for Radiation</v>
      </c>
      <c r="AV71" s="21" t="str">
        <f>ForcingConstraint!$A164</f>
        <v>1850 CO2 for Carbon Cycle</v>
      </c>
      <c r="AW71" s="21" t="str">
        <f>ForcingConstraint!$A$156</f>
        <v>1850 Nitrogen Deposition</v>
      </c>
      <c r="BF71" s="43"/>
      <c r="BG71" s="43"/>
      <c r="BH71" s="43"/>
      <c r="BI71" s="43"/>
      <c r="BJ71" s="43"/>
      <c r="BK71" s="43"/>
      <c r="BL71" s="35"/>
    </row>
    <row r="72" spans="1:64" ht="150">
      <c r="A72" s="22" t="s">
        <v>611</v>
      </c>
      <c r="B72" s="21" t="s">
        <v>2886</v>
      </c>
      <c r="C72" s="22" t="s">
        <v>1333</v>
      </c>
      <c r="E72" s="22" t="s">
        <v>3424</v>
      </c>
      <c r="F72" s="21" t="s">
        <v>2890</v>
      </c>
      <c r="G72" s="22" t="s">
        <v>3429</v>
      </c>
      <c r="H72" s="22" t="s">
        <v>1614</v>
      </c>
      <c r="I72" s="21" t="s">
        <v>70</v>
      </c>
      <c r="J72" s="21" t="str">
        <f>party!$A$32</f>
        <v>Vivek Arora</v>
      </c>
      <c r="K72" s="21" t="str">
        <f>party!$A$33</f>
        <v>Pierre Friedlingstein</v>
      </c>
      <c r="L72" s="21" t="str">
        <f>party!$A$34</f>
        <v>Chris Jones</v>
      </c>
      <c r="O72"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2" s="22" t="str">
        <f>references!$D$14</f>
        <v>Overview CMIP6-Endorsed MIPs</v>
      </c>
      <c r="V72" s="21" t="str">
        <f>party!$A$6</f>
        <v>Charlotte Pascoe</v>
      </c>
      <c r="W72" s="22" t="str">
        <f>$C$3</f>
        <v>1pctCO2</v>
      </c>
      <c r="X72" s="22" t="str">
        <f>$C$9</f>
        <v>piControl</v>
      </c>
      <c r="AB72" s="41"/>
      <c r="AC72" s="41"/>
      <c r="AD72" s="197"/>
      <c r="AE72" s="197"/>
      <c r="AF72" s="31" t="str">
        <f>TemporalConstraint!$A$68</f>
        <v>150yrs</v>
      </c>
      <c r="AG72" s="39"/>
      <c r="AH72" s="21" t="str">
        <f>EnsembleRequirement!$A$4</f>
        <v>SingleMember</v>
      </c>
      <c r="AN72" s="163"/>
      <c r="AO72" s="163"/>
      <c r="AP72" s="36" t="str">
        <f>requirement!$A$81</f>
        <v>AOGCM-BGC Configuration</v>
      </c>
      <c r="AU72" s="21" t="str">
        <f>ForcingConstraint!$A$3</f>
        <v>1% per year CO2 Increase</v>
      </c>
      <c r="AV72" s="21" t="str">
        <f>ForcingConstraint!$A$165</f>
        <v>Anthropogenic Nitrogen Deposition</v>
      </c>
      <c r="BF72" s="43"/>
      <c r="BG72" s="43"/>
      <c r="BH72" s="43"/>
      <c r="BI72" s="43"/>
      <c r="BJ72" s="43"/>
      <c r="BK72" s="43"/>
      <c r="BL72" s="35"/>
    </row>
    <row r="73" spans="1:64" ht="165">
      <c r="A73" s="22" t="s">
        <v>612</v>
      </c>
      <c r="B73" s="21" t="s">
        <v>2885</v>
      </c>
      <c r="C73" s="22" t="s">
        <v>1334</v>
      </c>
      <c r="E73" s="22" t="s">
        <v>3425</v>
      </c>
      <c r="F73" s="21" t="s">
        <v>2891</v>
      </c>
      <c r="G73" s="22" t="s">
        <v>3430</v>
      </c>
      <c r="H73" s="22" t="s">
        <v>1614</v>
      </c>
      <c r="I73" s="21" t="s">
        <v>70</v>
      </c>
      <c r="J73" s="21" t="str">
        <f>party!$A$32</f>
        <v>Vivek Arora</v>
      </c>
      <c r="K73" s="21" t="str">
        <f>party!$A$33</f>
        <v>Pierre Friedlingstein</v>
      </c>
      <c r="L73" s="21" t="str">
        <f>party!$A$34</f>
        <v>Chris Jones</v>
      </c>
      <c r="O73"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3" s="22" t="str">
        <f>references!$D$14</f>
        <v>Overview CMIP6-Endorsed MIPs</v>
      </c>
      <c r="V73" s="21" t="str">
        <f>party!$A$6</f>
        <v>Charlotte Pascoe</v>
      </c>
      <c r="W73" s="41" t="str">
        <f>$C$72</f>
        <v>1pctCO2Ndep</v>
      </c>
      <c r="X73" s="22" t="str">
        <f>$C$9</f>
        <v>piControl</v>
      </c>
      <c r="AA73" s="22" t="str">
        <f>$C$3</f>
        <v>1pctCO2</v>
      </c>
      <c r="AD73" s="197"/>
      <c r="AE73" s="197"/>
      <c r="AF73" s="31" t="str">
        <f>TemporalConstraint!$A$68</f>
        <v>150yrs</v>
      </c>
      <c r="AG73" s="39"/>
      <c r="AH73" s="21" t="str">
        <f>EnsembleRequirement!$A$4</f>
        <v>SingleMember</v>
      </c>
      <c r="AN73" s="163"/>
      <c r="AO73" s="163"/>
      <c r="AP73" s="36" t="str">
        <f>requirement!$A$81</f>
        <v>AOGCM-BGC Configuration</v>
      </c>
      <c r="AU73" s="21" t="str">
        <f>ForcingConstraint!$A$157</f>
        <v>1% per year CO2 for Carbon Cycle</v>
      </c>
      <c r="AV73" s="21" t="str">
        <f>ForcingConstraint!$A$158</f>
        <v>1850 CO2 for Radiation</v>
      </c>
      <c r="AW73" s="21" t="str">
        <f>ForcingConstraint!$A$165</f>
        <v>Anthropogenic Nitrogen Deposition</v>
      </c>
      <c r="BF73" s="43"/>
      <c r="BG73" s="43"/>
      <c r="BH73" s="43"/>
      <c r="BI73" s="43"/>
      <c r="BJ73" s="43"/>
      <c r="BK73" s="43"/>
      <c r="BL73" s="35"/>
    </row>
    <row r="74" spans="1:64" ht="105">
      <c r="A74" s="22" t="s">
        <v>613</v>
      </c>
      <c r="B74" s="21" t="s">
        <v>2888</v>
      </c>
      <c r="C74" s="22" t="s">
        <v>2887</v>
      </c>
      <c r="E74" s="22" t="s">
        <v>3426</v>
      </c>
      <c r="F74" s="21" t="s">
        <v>2892</v>
      </c>
      <c r="G74" s="22" t="s">
        <v>1616</v>
      </c>
      <c r="H74" s="22" t="s">
        <v>1615</v>
      </c>
      <c r="I74" s="21" t="s">
        <v>70</v>
      </c>
      <c r="J74" s="21" t="str">
        <f>party!$A$32</f>
        <v>Vivek Arora</v>
      </c>
      <c r="K74" s="21" t="str">
        <f>party!$A$33</f>
        <v>Pierre Friedlingstein</v>
      </c>
      <c r="L74" s="21" t="str">
        <f>party!$A$34</f>
        <v>Chris Jones</v>
      </c>
      <c r="O7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4" s="22" t="str">
        <f>references!D11</f>
        <v xml:space="preserve">Meehl, G. A., R. Moss, K. E. Taylor, V. Eyring, R. J. Stouffer, S. Bony, B. Stevens (2014), Climate Model Intercomparisons: Preparing for the Next Phase, Eos Trans. AGU, 95(9), 77. </v>
      </c>
      <c r="Q74" s="22" t="str">
        <f>references!$D$14</f>
        <v>Overview CMIP6-Endorsed MIPs</v>
      </c>
      <c r="V74" s="21" t="str">
        <f>party!$A$6</f>
        <v>Charlotte Pascoe</v>
      </c>
      <c r="W74" s="22" t="str">
        <f>$C$14</f>
        <v>historical</v>
      </c>
      <c r="X74" s="22" t="str">
        <f>$C$9</f>
        <v>piControl</v>
      </c>
      <c r="AF74" s="21" t="str">
        <f>TemporalConstraint!A3</f>
        <v>1850-2014 165yrs</v>
      </c>
      <c r="AH74" s="21" t="str">
        <f>EnsembleRequirement!$A$4</f>
        <v>SingleMember</v>
      </c>
      <c r="AN74" s="163"/>
      <c r="AO74" s="163"/>
      <c r="AP74" s="36" t="str">
        <f>requirement!$A$81</f>
        <v>AOGCM-BGC Configuration</v>
      </c>
      <c r="AQ74" s="40"/>
      <c r="AR74" s="40"/>
      <c r="AS74" s="40"/>
      <c r="AT74" s="40"/>
      <c r="AU74" s="21" t="str">
        <f>ForcingConstraint!$A$158</f>
        <v>1850 CO2 for Radiation</v>
      </c>
      <c r="AV74" s="32" t="str">
        <f>requirement!$A$5</f>
        <v>Historical Aerosol Forcing</v>
      </c>
      <c r="AW74" s="32" t="str">
        <f>ForcingConstraint!$A$14</f>
        <v>Historical WMGHG Concentrations</v>
      </c>
      <c r="AX74" s="32" t="str">
        <f>ForcingConstraint!$A$16</f>
        <v>Historical Land Use</v>
      </c>
      <c r="AY74" s="32" t="str">
        <f>requirement!$A$8</f>
        <v>Historical O3 and Stratospheric H2O Concentrations</v>
      </c>
      <c r="AZ74" s="32" t="str">
        <f>ForcingConstraint!$A$21</f>
        <v>Historical Stratospheric Aerosol</v>
      </c>
      <c r="BA74" s="32" t="str">
        <f>ForcingConstraint!$A$20</f>
        <v>Historical Solar Irradiance Forcing</v>
      </c>
      <c r="BB74" s="32" t="str">
        <f>requirement!$A$10</f>
        <v xml:space="preserve">Historical Solar Particle Forcing </v>
      </c>
      <c r="BF74" s="43"/>
      <c r="BG74" s="43"/>
      <c r="BH74" s="43"/>
      <c r="BI74" s="43"/>
      <c r="BJ74" s="43"/>
      <c r="BK74" s="43"/>
      <c r="BL74" s="35"/>
    </row>
    <row r="75" spans="1:64" ht="105">
      <c r="A75" s="22" t="s">
        <v>614</v>
      </c>
      <c r="B75" s="21" t="s">
        <v>2889</v>
      </c>
      <c r="C75" s="22" t="s">
        <v>2894</v>
      </c>
      <c r="E75" s="22" t="s">
        <v>3427</v>
      </c>
      <c r="F75" s="21" t="s">
        <v>2893</v>
      </c>
      <c r="G75" s="22" t="s">
        <v>1617</v>
      </c>
      <c r="H75" s="22" t="s">
        <v>1615</v>
      </c>
      <c r="I75" s="21" t="s">
        <v>70</v>
      </c>
      <c r="J75" s="21" t="str">
        <f>party!$A$32</f>
        <v>Vivek Arora</v>
      </c>
      <c r="K75" s="21" t="str">
        <f>party!$A$33</f>
        <v>Pierre Friedlingstein</v>
      </c>
      <c r="L75" s="21" t="str">
        <f>party!$A$34</f>
        <v>Chris Jones</v>
      </c>
      <c r="O7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5" s="22" t="str">
        <f>references!$D$14</f>
        <v>Overview CMIP6-Endorsed MIPs</v>
      </c>
      <c r="V75" s="21" t="str">
        <f>party!$A$6</f>
        <v>Charlotte Pascoe</v>
      </c>
      <c r="W75" s="22" t="str">
        <f>$C$19</f>
        <v>ssp585</v>
      </c>
      <c r="X75" s="22" t="str">
        <f>$C$74</f>
        <v>hist-bgc</v>
      </c>
      <c r="AA75" s="22" t="str">
        <f>$C$9</f>
        <v>piControl</v>
      </c>
      <c r="AF75" s="21" t="str">
        <f>TemporalConstraint!$A$36</f>
        <v xml:space="preserve">2015-2100 86yrs </v>
      </c>
      <c r="AH75" s="21" t="str">
        <f>EnsembleRequirement!$A$4</f>
        <v>SingleMember</v>
      </c>
      <c r="AI75" s="21" t="str">
        <f>EnsembleRequirement!$A$89</f>
        <v>hist-bgc-Initialisation</v>
      </c>
      <c r="AN75" s="163"/>
      <c r="AO75" s="163"/>
      <c r="AP75" s="36" t="str">
        <f>requirement!$A$81</f>
        <v>AOGCM-BGC Configuration</v>
      </c>
      <c r="AU75" s="21" t="str">
        <f>ForcingConstraint!$A$158</f>
        <v>1850 CO2 for Radiation</v>
      </c>
      <c r="AV75" s="21" t="str">
        <f>requirement!$A$31</f>
        <v>RCP85 Forcing</v>
      </c>
      <c r="AW75" s="135" t="str">
        <f>ForcingConstraint!$A$423</f>
        <v>Future Solar Irradiance Forcing</v>
      </c>
      <c r="AX75" s="132" t="str">
        <f>requirement!$A$11</f>
        <v>Future Solar Particle Forcing</v>
      </c>
      <c r="BF75" s="43"/>
      <c r="BG75" s="43"/>
      <c r="BH75" s="43"/>
      <c r="BI75" s="43"/>
      <c r="BJ75" s="43"/>
      <c r="BK75" s="43"/>
      <c r="BL75" s="35"/>
    </row>
    <row r="76" spans="1:64" ht="120">
      <c r="A76" s="22" t="s">
        <v>615</v>
      </c>
      <c r="B76" s="21" t="s">
        <v>5676</v>
      </c>
      <c r="C76" s="22" t="s">
        <v>5675</v>
      </c>
      <c r="F76" s="21" t="s">
        <v>5674</v>
      </c>
      <c r="G76" s="22" t="s">
        <v>5677</v>
      </c>
      <c r="H76" s="22" t="s">
        <v>5518</v>
      </c>
      <c r="I76" s="21" t="s">
        <v>70</v>
      </c>
      <c r="J76" s="21" t="str">
        <f>party!$A$32</f>
        <v>Vivek Arora</v>
      </c>
      <c r="K76" s="21" t="str">
        <f>party!$A$33</f>
        <v>Pierre Friedlingstein</v>
      </c>
      <c r="L76" s="21" t="str">
        <f>party!$A$34</f>
        <v>Chris Jones</v>
      </c>
      <c r="O7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6" s="13" t="str">
        <f>references!$D$66</f>
        <v>O’Neill, B. C., C. Tebaldi, D. van Vuuren, V. Eyring, P. Fridelingstein, G. Hurtt, R. Knutti, E. Kriegler, J.-F. Lamarque, J. Lowe, J. Meehl, R. Moss, K. Riahi, B. M. Sanderson (2016),  The Scenario Model Intercomparison Project (ScenarioMIP) for CMIP6, Geosci. Model Dev., 9, 3461-3482</v>
      </c>
      <c r="Q76" s="13" t="str">
        <f>references!$D$26</f>
        <v>Boucher, 0., P. R. Halloran, E. J. Burke, M. Doutriaux-Boucher, C. D. Jones, J. Lowe, M. A. Ringer, E. Robertson, P. Wu (2012), Reversibility in an Earth System model in response to CO2 concentration changes, Environ. Res. Lett., 7, 024013</v>
      </c>
      <c r="S76" s="69"/>
      <c r="T76" s="69"/>
      <c r="U76" s="69"/>
      <c r="V76" s="21" t="str">
        <f>party!$A$6</f>
        <v>Charlotte Pascoe</v>
      </c>
      <c r="W76" s="22" t="str">
        <f>$C$28</f>
        <v>ssp534-over</v>
      </c>
      <c r="X76" s="22" t="str">
        <f>$C$75</f>
        <v>ssp585-bgc</v>
      </c>
      <c r="AF76" s="21" t="str">
        <f>TemporalConstraint!$A$65</f>
        <v>2040-2099 60 yrs</v>
      </c>
      <c r="AH76" s="21" t="str">
        <f>EnsembleRequirement!$A$4</f>
        <v>SingleMember</v>
      </c>
      <c r="AI76" s="21" t="str">
        <f>EnsembleRequirement!$A$10</f>
        <v>SSP585-bgc-Initialisation2040</v>
      </c>
      <c r="AN76" s="236"/>
      <c r="AO76" s="236"/>
      <c r="AP76" s="36" t="str">
        <f>requirement!$A$81</f>
        <v>AOGCM-BGC Configuration</v>
      </c>
      <c r="AU76" s="74" t="str">
        <f>requirement!$A$41</f>
        <v>RCP34 overshoot Forcing</v>
      </c>
      <c r="AV76" s="135" t="str">
        <f>ForcingConstraint!$A$423</f>
        <v>Future Solar Irradiance Forcing</v>
      </c>
      <c r="AW76" s="132" t="str">
        <f>requirement!$A$11</f>
        <v>Future Solar Particle Forcing</v>
      </c>
      <c r="BF76" s="43"/>
      <c r="BG76" s="43"/>
      <c r="BH76" s="43"/>
      <c r="BI76" s="43"/>
      <c r="BJ76" s="43"/>
      <c r="BK76" s="43"/>
      <c r="BL76" s="35"/>
    </row>
    <row r="77" spans="1:64" s="272" customFormat="1" ht="150">
      <c r="A77" s="265" t="s">
        <v>87</v>
      </c>
      <c r="B77" s="266" t="s">
        <v>2895</v>
      </c>
      <c r="C77" s="265" t="s">
        <v>3443</v>
      </c>
      <c r="D77" s="265"/>
      <c r="E77" s="265" t="s">
        <v>6320</v>
      </c>
      <c r="F77" s="266" t="s">
        <v>2896</v>
      </c>
      <c r="G77" s="265" t="s">
        <v>1619</v>
      </c>
      <c r="H77" s="265" t="s">
        <v>1618</v>
      </c>
      <c r="I77" s="266" t="s">
        <v>70</v>
      </c>
      <c r="J77" s="266" t="str">
        <f>party!$A$32</f>
        <v>Vivek Arora</v>
      </c>
      <c r="K77" s="266" t="str">
        <f>party!$A$33</f>
        <v>Pierre Friedlingstein</v>
      </c>
      <c r="L77" s="266" t="str">
        <f>party!$A$34</f>
        <v>Chris Jones</v>
      </c>
      <c r="M77" s="266"/>
      <c r="N77" s="266"/>
      <c r="O77" s="265"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7" s="265" t="str">
        <f>references!$D$14</f>
        <v>Overview CMIP6-Endorsed MIPs</v>
      </c>
      <c r="R77" s="265"/>
      <c r="S77" s="265"/>
      <c r="T77" s="265"/>
      <c r="U77" s="265"/>
      <c r="V77" s="266" t="str">
        <f>party!$A$6</f>
        <v>Charlotte Pascoe</v>
      </c>
      <c r="W77" s="265"/>
      <c r="X77" s="265" t="str">
        <f>$C$75</f>
        <v>ssp585-bgc</v>
      </c>
      <c r="Y77" s="265"/>
      <c r="Z77" s="265"/>
      <c r="AA77" s="265" t="str">
        <f>$E$78</f>
        <v>ssp534-over-bgcExt</v>
      </c>
      <c r="AB77" s="265"/>
      <c r="AC77" s="265"/>
      <c r="AD77" s="265"/>
      <c r="AE77" s="265"/>
      <c r="AF77" s="266" t="str">
        <f>TemporalConstraint!$A$70</f>
        <v>2101-2300 200yrs</v>
      </c>
      <c r="AG77" s="266"/>
      <c r="AH77" s="266" t="str">
        <f>EnsembleRequirement!$A$4</f>
        <v>SingleMember</v>
      </c>
      <c r="AI77" s="266" t="str">
        <f>EnsembleRequirement!$A$12</f>
        <v>SSP585-bgc-Initialisation</v>
      </c>
      <c r="AJ77" s="266"/>
      <c r="AK77" s="266"/>
      <c r="AL77" s="266"/>
      <c r="AM77" s="266"/>
      <c r="AN77" s="267"/>
      <c r="AO77" s="267"/>
      <c r="AP77" s="36" t="str">
        <f>requirement!$A$81</f>
        <v>AOGCM-BGC Configuration</v>
      </c>
      <c r="AQ77" s="266"/>
      <c r="AR77" s="266"/>
      <c r="AS77" s="266"/>
      <c r="AT77" s="266"/>
      <c r="AU77" s="266" t="str">
        <f>ForcingConstraint!$A$158</f>
        <v>1850 CO2 for Radiation</v>
      </c>
      <c r="AV77" s="266" t="str">
        <f>requirement!$A$38</f>
        <v>RCP85 extension Forcing</v>
      </c>
      <c r="AW77" s="135" t="str">
        <f>ForcingConstraint!$A$423</f>
        <v>Future Solar Irradiance Forcing</v>
      </c>
      <c r="AX77" s="132" t="str">
        <f>requirement!$A$11</f>
        <v>Future Solar Particle Forcing</v>
      </c>
      <c r="AY77" s="266"/>
      <c r="AZ77" s="266"/>
      <c r="BA77" s="266"/>
      <c r="BB77" s="268"/>
      <c r="BC77" s="269"/>
      <c r="BD77" s="270"/>
      <c r="BE77" s="271"/>
      <c r="BF77" s="270"/>
      <c r="BG77" s="270"/>
      <c r="BH77" s="270"/>
      <c r="BI77" s="270"/>
      <c r="BJ77" s="270"/>
      <c r="BK77" s="270"/>
      <c r="BL77" s="271"/>
    </row>
    <row r="78" spans="1:64" s="272" customFormat="1" ht="120">
      <c r="A78" s="265" t="s">
        <v>87</v>
      </c>
      <c r="B78" s="266" t="s">
        <v>5964</v>
      </c>
      <c r="C78" s="285" t="s">
        <v>3443</v>
      </c>
      <c r="D78" s="285"/>
      <c r="E78" s="265" t="s">
        <v>5963</v>
      </c>
      <c r="F78" s="266" t="s">
        <v>5961</v>
      </c>
      <c r="G78" s="265" t="s">
        <v>3270</v>
      </c>
      <c r="H78" s="265" t="s">
        <v>3259</v>
      </c>
      <c r="I78" s="266" t="s">
        <v>70</v>
      </c>
      <c r="J78" s="266" t="str">
        <f>party!$A$32</f>
        <v>Vivek Arora</v>
      </c>
      <c r="K78" s="266" t="str">
        <f>party!$A$33</f>
        <v>Pierre Friedlingstein</v>
      </c>
      <c r="L78" s="266" t="str">
        <f>party!$A$34</f>
        <v>Chris Jones</v>
      </c>
      <c r="M78" s="266"/>
      <c r="N78" s="266"/>
      <c r="O78" s="265"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8" s="265"/>
      <c r="Q78" s="265"/>
      <c r="R78" s="265"/>
      <c r="S78" s="265"/>
      <c r="T78" s="265"/>
      <c r="U78" s="265"/>
      <c r="V78" s="266" t="str">
        <f>party!$A$6</f>
        <v>Charlotte Pascoe</v>
      </c>
      <c r="X78" s="265" t="str">
        <f>$C$76</f>
        <v>ssp534-over-bgc</v>
      </c>
      <c r="Y78" s="265"/>
      <c r="Z78" s="265"/>
      <c r="AA78" s="265" t="str">
        <f>$C$77</f>
        <v>n/a</v>
      </c>
      <c r="AB78" s="273"/>
      <c r="AC78" s="273"/>
      <c r="AD78" s="273"/>
      <c r="AE78" s="273"/>
      <c r="AF78" s="266" t="str">
        <f>TemporalConstraint!$A$70</f>
        <v>2101-2300 200yrs</v>
      </c>
      <c r="AG78" s="274"/>
      <c r="AH78" s="266" t="str">
        <f>EnsembleRequirement!$A$4</f>
        <v>SingleMember</v>
      </c>
      <c r="AI78" s="21" t="str">
        <f>EnsembleRequirement!$A$11</f>
        <v>SSP534-over-bgc-Initialisation</v>
      </c>
      <c r="AJ78" s="274"/>
      <c r="AK78" s="274"/>
      <c r="AL78" s="274"/>
      <c r="AM78" s="274"/>
      <c r="AN78" s="275"/>
      <c r="AO78" s="275"/>
      <c r="AP78" s="36" t="str">
        <f>requirement!$A$81</f>
        <v>AOGCM-BGC Configuration</v>
      </c>
      <c r="AQ78" s="274"/>
      <c r="AR78" s="274"/>
      <c r="AS78" s="274"/>
      <c r="AT78" s="274"/>
      <c r="AU78" s="274" t="str">
        <f>requirement!$A$40</f>
        <v>RCP34 extension overshoot Forcing</v>
      </c>
      <c r="AV78" s="135" t="str">
        <f>ForcingConstraint!$A$423</f>
        <v>Future Solar Irradiance Forcing</v>
      </c>
      <c r="AW78" s="132" t="str">
        <f>requirement!$A$11</f>
        <v>Future Solar Particle Forcing</v>
      </c>
      <c r="AX78" s="274"/>
      <c r="AY78" s="274"/>
      <c r="AZ78" s="274"/>
      <c r="BA78" s="274"/>
      <c r="BB78" s="276"/>
      <c r="BC78" s="277"/>
      <c r="BD78" s="270"/>
      <c r="BE78" s="271"/>
      <c r="BF78" s="270"/>
      <c r="BG78" s="270"/>
      <c r="BH78" s="270"/>
      <c r="BI78" s="270"/>
      <c r="BJ78" s="270"/>
      <c r="BK78" s="270"/>
      <c r="BL78" s="271"/>
    </row>
    <row r="79" spans="1:64" ht="105">
      <c r="A79" s="22" t="s">
        <v>656</v>
      </c>
      <c r="B79" s="21" t="s">
        <v>5991</v>
      </c>
      <c r="C79" s="22" t="s">
        <v>1332</v>
      </c>
      <c r="E79" s="22" t="s">
        <v>2898</v>
      </c>
      <c r="F79" s="21" t="s">
        <v>666</v>
      </c>
      <c r="G79" s="22" t="s">
        <v>3433</v>
      </c>
      <c r="H79" s="22" t="s">
        <v>1620</v>
      </c>
      <c r="I79" s="21" t="s">
        <v>70</v>
      </c>
      <c r="J79" s="21" t="str">
        <f>party!$A$35</f>
        <v>Mark Webb</v>
      </c>
      <c r="K79" s="21" t="str">
        <f>party!$A$36</f>
        <v>Chris Bretherton</v>
      </c>
      <c r="O7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79" s="22" t="str">
        <f>references!$D$15</f>
        <v>McAvaney BJ, Le Treut H (2003), The cloud feedback intercomparison project: (CFMIP). In: CLIVAR Exchanges - supplementary contributions. 26: March 2003.</v>
      </c>
      <c r="Q79" s="22" t="str">
        <f>references!$D$16</f>
        <v>Karl E. Taylor, Ronald J. Stouffer, Gerald A. Meehl (2009) A Summary of the CMIP5 Experiment Design</v>
      </c>
      <c r="R79" s="22" t="str">
        <f>references!$D$14</f>
        <v>Overview CMIP6-Endorsed MIPs</v>
      </c>
      <c r="V79" s="21" t="str">
        <f>party!$A$6</f>
        <v>Charlotte Pascoe</v>
      </c>
      <c r="W79" s="22" t="str">
        <f>$C$7</f>
        <v>amip</v>
      </c>
      <c r="AA79" s="22" t="str">
        <f>$C$14</f>
        <v>historical</v>
      </c>
      <c r="AB79" s="41"/>
      <c r="AC79" s="41"/>
      <c r="AD79" s="197"/>
      <c r="AE79" s="197"/>
      <c r="AF79" s="31" t="str">
        <f>TemporalConstraint!$A$7</f>
        <v>1979-2014 36yrs</v>
      </c>
      <c r="AG79" s="31"/>
      <c r="AH79" s="31" t="str">
        <f>EnsembleRequirement!$A$4</f>
        <v>SingleMember</v>
      </c>
      <c r="AI79" s="31"/>
      <c r="AJ79" s="31"/>
      <c r="AK79" s="31"/>
      <c r="AL79" s="31"/>
      <c r="AM79" s="31"/>
      <c r="AN79" s="31"/>
      <c r="AO79" s="31"/>
      <c r="AP79" s="31" t="str">
        <f>requirement!$A$3</f>
        <v>AGCM Configuration</v>
      </c>
      <c r="AQ79" s="31"/>
      <c r="AR79" s="31"/>
      <c r="AS79" s="31"/>
      <c r="AT79" s="31"/>
      <c r="AU79" s="31" t="str">
        <f>ForcingConstraint!$A$166</f>
        <v>AMIP SST Plus Uniform 4K</v>
      </c>
      <c r="AV79" s="31" t="str">
        <f>ForcingConstraint!$A$22</f>
        <v>AMIP SIC</v>
      </c>
      <c r="AW79" s="31" t="str">
        <f>requirement!$A$5</f>
        <v>Historical Aerosol Forcing</v>
      </c>
      <c r="AX79" s="31" t="str">
        <f>ForcingConstraint!$A$14</f>
        <v>Historical WMGHG Concentrations</v>
      </c>
      <c r="AY79" s="31" t="str">
        <f>requirement!$A$7</f>
        <v>Historical Emissions</v>
      </c>
      <c r="AZ79" s="31" t="str">
        <f>ForcingConstraint!$A$16</f>
        <v>Historical Land Use</v>
      </c>
      <c r="BA79" s="31" t="str">
        <f>requirement!$A$8</f>
        <v>Historical O3 and Stratospheric H2O Concentrations</v>
      </c>
      <c r="BB79" s="37" t="str">
        <f>ForcingConstraint!$A$21</f>
        <v>Historical Stratospheric Aerosol</v>
      </c>
      <c r="BC79" s="32" t="str">
        <f>ForcingConstraint!$A$20</f>
        <v>Historical Solar Irradiance Forcing</v>
      </c>
      <c r="BD79" s="32" t="str">
        <f>requirement!$A$10</f>
        <v xml:space="preserve">Historical Solar Particle Forcing </v>
      </c>
      <c r="BF79" s="43"/>
      <c r="BG79" s="43"/>
      <c r="BH79" s="43"/>
      <c r="BI79" s="43"/>
      <c r="BJ79" s="43"/>
      <c r="BK79" s="43"/>
      <c r="BL79" s="35"/>
    </row>
    <row r="80" spans="1:64" ht="136" customHeight="1">
      <c r="A80" s="22" t="s">
        <v>657</v>
      </c>
      <c r="B80" s="21" t="s">
        <v>2900</v>
      </c>
      <c r="C80" s="22" t="s">
        <v>1331</v>
      </c>
      <c r="E80" s="22" t="s">
        <v>2899</v>
      </c>
      <c r="F80" s="21" t="s">
        <v>665</v>
      </c>
      <c r="G80" s="22" t="s">
        <v>3437</v>
      </c>
      <c r="H80" s="22" t="s">
        <v>1621</v>
      </c>
      <c r="I80" s="21" t="s">
        <v>70</v>
      </c>
      <c r="J80" s="21" t="str">
        <f>party!$A$35</f>
        <v>Mark Webb</v>
      </c>
      <c r="K80" s="21" t="str">
        <f>party!$A$36</f>
        <v>Chris Bretherton</v>
      </c>
      <c r="O8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0" s="22" t="str">
        <f>references!$D$15</f>
        <v>McAvaney BJ, Le Treut H (2003), The cloud feedback intercomparison project: (CFMIP). In: CLIVAR Exchanges - supplementary contributions. 26: March 2003.</v>
      </c>
      <c r="Q80" s="22" t="str">
        <f>references!$D$16</f>
        <v>Karl E. Taylor, Ronald J. Stouffer, Gerald A. Meehl (2009) A Summary of the CMIP5 Experiment Design</v>
      </c>
      <c r="R80" s="22" t="str">
        <f>references!$D$14</f>
        <v>Overview CMIP6-Endorsed MIPs</v>
      </c>
      <c r="V80" s="21" t="str">
        <f>party!$A$6</f>
        <v>Charlotte Pascoe</v>
      </c>
      <c r="W80" s="22" t="str">
        <f>$C$7</f>
        <v>amip</v>
      </c>
      <c r="AA80" s="22" t="str">
        <f>$C$14</f>
        <v>historical</v>
      </c>
      <c r="AB80" s="41"/>
      <c r="AC80" s="41"/>
      <c r="AD80" s="197"/>
      <c r="AE80" s="197"/>
      <c r="AF80" s="31" t="str">
        <f>TemporalConstraint!$A$7</f>
        <v>1979-2014 36yrs</v>
      </c>
      <c r="AG80" s="31"/>
      <c r="AH80" s="31" t="str">
        <f>EnsembleRequirement!$A$4</f>
        <v>SingleMember</v>
      </c>
      <c r="AI80" s="36"/>
      <c r="AJ80" s="71"/>
      <c r="AK80" s="71"/>
      <c r="AL80" s="71"/>
      <c r="AM80" s="71"/>
      <c r="AN80" s="71"/>
      <c r="AO80" s="71"/>
      <c r="AP80" s="31" t="str">
        <f>requirement!$A$3</f>
        <v>AGCM Configuration</v>
      </c>
      <c r="AQ80" s="72"/>
      <c r="AR80" s="72"/>
      <c r="AS80" s="72"/>
      <c r="AT80" s="72"/>
      <c r="AU80" s="36" t="str">
        <f>ForcingConstraint!$A$23</f>
        <v>AMIP SST</v>
      </c>
      <c r="AV80" s="31" t="str">
        <f>ForcingConstraint!$A$22</f>
        <v>AMIP SIC</v>
      </c>
      <c r="AW80" s="44" t="str">
        <f>ForcingConstraint!$A$167</f>
        <v>AMIP CO2 x4 for Radiation</v>
      </c>
      <c r="AX80" s="31" t="str">
        <f>requirement!$A$5</f>
        <v>Historical Aerosol Forcing</v>
      </c>
      <c r="AY80" s="31" t="str">
        <f>ForcingConstraint!$A$14</f>
        <v>Historical WMGHG Concentrations</v>
      </c>
      <c r="AZ80" s="31" t="str">
        <f>requirement!$A$7</f>
        <v>Historical Emissions</v>
      </c>
      <c r="BA80" s="31" t="str">
        <f>ForcingConstraint!$A$16</f>
        <v>Historical Land Use</v>
      </c>
      <c r="BB80" s="31" t="str">
        <f>requirement!$A$8</f>
        <v>Historical O3 and Stratospheric H2O Concentrations</v>
      </c>
      <c r="BC80" s="37" t="str">
        <f>ForcingConstraint!$A$21</f>
        <v>Historical Stratospheric Aerosol</v>
      </c>
      <c r="BD80" s="32" t="str">
        <f>ForcingConstraint!$A$20</f>
        <v>Historical Solar Irradiance Forcing</v>
      </c>
      <c r="BE80" s="32" t="str">
        <f>requirement!$A$10</f>
        <v xml:space="preserve">Historical Solar Particle Forcing </v>
      </c>
      <c r="BF80" s="43"/>
      <c r="BG80" s="43"/>
      <c r="BH80" s="43"/>
      <c r="BI80" s="43"/>
      <c r="BJ80" s="43"/>
      <c r="BK80" s="43"/>
      <c r="BL80" s="35"/>
    </row>
    <row r="81" spans="1:64" ht="105">
      <c r="A81" s="22" t="s">
        <v>658</v>
      </c>
      <c r="B81" s="21" t="s">
        <v>2901</v>
      </c>
      <c r="C81" s="22" t="s">
        <v>5599</v>
      </c>
      <c r="E81" s="22" t="s">
        <v>5600</v>
      </c>
      <c r="F81" s="21" t="s">
        <v>684</v>
      </c>
      <c r="G81" s="22" t="s">
        <v>3436</v>
      </c>
      <c r="H81" s="22" t="s">
        <v>1622</v>
      </c>
      <c r="I81" s="21" t="s">
        <v>70</v>
      </c>
      <c r="J81" s="21" t="str">
        <f>party!$A$35</f>
        <v>Mark Webb</v>
      </c>
      <c r="K81" s="21" t="str">
        <f>party!$A$36</f>
        <v>Chris Bretherton</v>
      </c>
      <c r="O8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1" s="22" t="str">
        <f>references!$D$15</f>
        <v>McAvaney BJ, Le Treut H (2003), The cloud feedback intercomparison project: (CFMIP). In: CLIVAR Exchanges - supplementary contributions. 26: March 2003.</v>
      </c>
      <c r="Q81" s="22" t="str">
        <f>references!$D$16</f>
        <v>Karl E. Taylor, Ronald J. Stouffer, Gerald A. Meehl (2009) A Summary of the CMIP5 Experiment Design</v>
      </c>
      <c r="R81" s="22" t="str">
        <f>references!$D$14</f>
        <v>Overview CMIP6-Endorsed MIPs</v>
      </c>
      <c r="V81" s="21" t="str">
        <f>party!$A$6</f>
        <v>Charlotte Pascoe</v>
      </c>
      <c r="W81" s="22" t="str">
        <f>$C$7</f>
        <v>amip</v>
      </c>
      <c r="AA81" s="22" t="str">
        <f>$C$14</f>
        <v>historical</v>
      </c>
      <c r="AB81" s="41"/>
      <c r="AC81" s="41"/>
      <c r="AD81" s="197"/>
      <c r="AE81" s="197"/>
      <c r="AF81" s="31" t="str">
        <f>TemporalConstraint!$A$7</f>
        <v>1979-2014 36yrs</v>
      </c>
      <c r="AG81" s="31"/>
      <c r="AH81" s="31" t="str">
        <f>EnsembleRequirement!$A$4</f>
        <v>SingleMember</v>
      </c>
      <c r="AJ81" s="40"/>
      <c r="AK81" s="83"/>
      <c r="AL81" s="83"/>
      <c r="AM81" s="83"/>
      <c r="AN81" s="162"/>
      <c r="AO81" s="162"/>
      <c r="AP81" s="31" t="str">
        <f>requirement!$A$3</f>
        <v>AGCM Configuration</v>
      </c>
      <c r="AQ81" s="72"/>
      <c r="AR81" s="72"/>
      <c r="AS81" s="72"/>
      <c r="AT81" s="72"/>
      <c r="AU81" s="36" t="str">
        <f>ForcingConstraint!$A$168</f>
        <v>AMIP SST plus patterned 4K</v>
      </c>
      <c r="AV81" s="31" t="str">
        <f>ForcingConstraint!$A$22</f>
        <v>AMIP SIC</v>
      </c>
      <c r="AW81" s="31" t="str">
        <f>requirement!$A$5</f>
        <v>Historical Aerosol Forcing</v>
      </c>
      <c r="AX81" s="31" t="str">
        <f>ForcingConstraint!$A$14</f>
        <v>Historical WMGHG Concentrations</v>
      </c>
      <c r="AY81" s="31" t="str">
        <f>requirement!$A$7</f>
        <v>Historical Emissions</v>
      </c>
      <c r="AZ81" s="31" t="str">
        <f>ForcingConstraint!$A$16</f>
        <v>Historical Land Use</v>
      </c>
      <c r="BA81" s="31" t="str">
        <f>requirement!$A$8</f>
        <v>Historical O3 and Stratospheric H2O Concentrations</v>
      </c>
      <c r="BB81" s="37" t="str">
        <f>ForcingConstraint!$A$21</f>
        <v>Historical Stratospheric Aerosol</v>
      </c>
      <c r="BC81" s="32" t="str">
        <f>ForcingConstraint!$A$20</f>
        <v>Historical Solar Irradiance Forcing</v>
      </c>
      <c r="BD81" s="32" t="str">
        <f>requirement!$A$10</f>
        <v xml:space="preserve">Historical Solar Particle Forcing </v>
      </c>
      <c r="BF81" s="43"/>
      <c r="BG81" s="43"/>
      <c r="BH81" s="43"/>
      <c r="BI81" s="43"/>
      <c r="BJ81" s="43"/>
      <c r="BK81" s="43"/>
      <c r="BL81" s="35"/>
    </row>
    <row r="82" spans="1:64" ht="105">
      <c r="A82" s="22" t="s">
        <v>659</v>
      </c>
      <c r="B82" s="21" t="s">
        <v>2903</v>
      </c>
      <c r="C82" s="22" t="s">
        <v>1330</v>
      </c>
      <c r="E82" s="22" t="s">
        <v>2902</v>
      </c>
      <c r="F82" s="21" t="s">
        <v>689</v>
      </c>
      <c r="G82" s="22" t="s">
        <v>1624</v>
      </c>
      <c r="H82" s="22" t="s">
        <v>1623</v>
      </c>
      <c r="I82" s="21" t="s">
        <v>70</v>
      </c>
      <c r="J82" s="21" t="str">
        <f>party!$A$35</f>
        <v>Mark Webb</v>
      </c>
      <c r="K82" s="21" t="str">
        <f>party!$A$36</f>
        <v>Chris Bretherton</v>
      </c>
      <c r="O8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2" s="22" t="str">
        <f>references!$D$15</f>
        <v>McAvaney BJ, Le Treut H (2003), The cloud feedback intercomparison project: (CFMIP). In: CLIVAR Exchanges - supplementary contributions. 26: March 2003.</v>
      </c>
      <c r="Q82" s="22" t="str">
        <f>references!$D$16</f>
        <v>Karl E. Taylor, Ronald J. Stouffer, Gerald A. Meehl (2009) A Summary of the CMIP5 Experiment Design</v>
      </c>
      <c r="R82" s="22" t="str">
        <f>references!$D$14</f>
        <v>Overview CMIP6-Endorsed MIPs</v>
      </c>
      <c r="S82"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82" s="21" t="str">
        <f>party!$A$6</f>
        <v>Charlotte Pascoe</v>
      </c>
      <c r="AA82" s="22" t="str">
        <f>$C$83</f>
        <v>aqua-4xCO2</v>
      </c>
      <c r="AB82" s="22" t="str">
        <f>$C$84</f>
        <v>aqua-p4K</v>
      </c>
      <c r="AD82" s="197"/>
      <c r="AE82" s="197"/>
      <c r="AF82" s="31" t="str">
        <f>TemporalConstraint!$A$67</f>
        <v>1979-1988 10yrs</v>
      </c>
      <c r="AG82" s="31"/>
      <c r="AH82" s="31" t="str">
        <f>EnsembleRequirement!$A$4</f>
        <v>SingleMember</v>
      </c>
      <c r="AJ82" s="40"/>
      <c r="AK82" s="83"/>
      <c r="AL82" s="83"/>
      <c r="AM82" s="83"/>
      <c r="AN82" s="162"/>
      <c r="AO82" s="162"/>
      <c r="AP82" s="31" t="str">
        <f>requirement!$A$82</f>
        <v>Aquaplanet Configuration</v>
      </c>
      <c r="AR82" s="72"/>
      <c r="AS82" s="72"/>
      <c r="AT82" s="72"/>
      <c r="AU82" s="36" t="str">
        <f>ForcingConstraint!$A$169</f>
        <v>Zonally Uniform SST</v>
      </c>
      <c r="AV82" s="36" t="str">
        <f>ForcingConstraint!$A$170</f>
        <v>No Sea Ice</v>
      </c>
      <c r="AW82" s="36" t="str">
        <f>ForcingConstraint!$A$172</f>
        <v>AMIP II GHG</v>
      </c>
      <c r="AX82" s="36" t="str">
        <f>ForcingConstraint!$A$174</f>
        <v>AMIP II Ozone</v>
      </c>
      <c r="AY82" s="36" t="str">
        <f>ForcingConstraint!$A$171</f>
        <v>perpetual Equinox</v>
      </c>
      <c r="BF82" s="43"/>
      <c r="BG82" s="43"/>
      <c r="BH82" s="43"/>
      <c r="BI82" s="43"/>
      <c r="BJ82" s="43"/>
      <c r="BK82" s="43"/>
      <c r="BL82" s="35"/>
    </row>
    <row r="83" spans="1:64" ht="105">
      <c r="A83" s="22" t="s">
        <v>660</v>
      </c>
      <c r="B83" s="21" t="s">
        <v>2905</v>
      </c>
      <c r="C83" s="22" t="s">
        <v>1329</v>
      </c>
      <c r="E83" s="22" t="s">
        <v>2904</v>
      </c>
      <c r="F83" s="21" t="s">
        <v>690</v>
      </c>
      <c r="G83" s="22" t="s">
        <v>1626</v>
      </c>
      <c r="H83" s="22" t="s">
        <v>1625</v>
      </c>
      <c r="I83" s="21" t="s">
        <v>70</v>
      </c>
      <c r="J83" s="21" t="str">
        <f>party!$A$35</f>
        <v>Mark Webb</v>
      </c>
      <c r="K83" s="21" t="str">
        <f>party!$A$36</f>
        <v>Chris Bretherton</v>
      </c>
      <c r="O8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3" s="22" t="str">
        <f>references!$D$15</f>
        <v>McAvaney BJ, Le Treut H (2003), The cloud feedback intercomparison project: (CFMIP). In: CLIVAR Exchanges - supplementary contributions. 26: March 2003.</v>
      </c>
      <c r="Q83" s="22" t="str">
        <f>references!$D$16</f>
        <v>Karl E. Taylor, Ronald J. Stouffer, Gerald A. Meehl (2009) A Summary of the CMIP5 Experiment Design</v>
      </c>
      <c r="R83" s="22" t="str">
        <f>references!$D$14</f>
        <v>Overview CMIP6-Endorsed MIPs</v>
      </c>
      <c r="S83"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83" s="21" t="str">
        <f>party!$A$6</f>
        <v>Charlotte Pascoe</v>
      </c>
      <c r="W83" s="22" t="str">
        <f>$C$82</f>
        <v>aqua-control</v>
      </c>
      <c r="AB83" s="41"/>
      <c r="AC83" s="41"/>
      <c r="AD83" s="197"/>
      <c r="AE83" s="197"/>
      <c r="AF83" s="31" t="str">
        <f>TemporalConstraint!$A$67</f>
        <v>1979-1988 10yrs</v>
      </c>
      <c r="AG83" s="31"/>
      <c r="AH83" s="31" t="str">
        <f>EnsembleRequirement!$A$4</f>
        <v>SingleMember</v>
      </c>
      <c r="AJ83" s="40"/>
      <c r="AK83" s="83"/>
      <c r="AL83" s="83"/>
      <c r="AM83" s="83"/>
      <c r="AN83" s="162"/>
      <c r="AO83" s="162"/>
      <c r="AP83" s="31" t="str">
        <f>requirement!$A$82</f>
        <v>Aquaplanet Configuration</v>
      </c>
      <c r="AR83" s="72"/>
      <c r="AS83" s="72"/>
      <c r="AT83" s="72"/>
      <c r="AU83" s="36" t="str">
        <f>ForcingConstraint!$A$169</f>
        <v>Zonally Uniform SST</v>
      </c>
      <c r="AV83" s="36" t="str">
        <f>ForcingConstraint!$A$170</f>
        <v>No Sea Ice</v>
      </c>
      <c r="AW83" s="36" t="str">
        <f>ForcingConstraint!$A$173</f>
        <v>AMIP II GHG with 4xCO2</v>
      </c>
      <c r="AX83" s="36" t="str">
        <f>ForcingConstraint!$A$174</f>
        <v>AMIP II Ozone</v>
      </c>
      <c r="AY83" s="36" t="str">
        <f>ForcingConstraint!$A$171</f>
        <v>perpetual Equinox</v>
      </c>
      <c r="BF83" s="43"/>
      <c r="BG83" s="43"/>
      <c r="BH83" s="43"/>
      <c r="BI83" s="43"/>
      <c r="BJ83" s="43"/>
      <c r="BK83" s="43"/>
      <c r="BL83" s="35"/>
    </row>
    <row r="84" spans="1:64" ht="105">
      <c r="A84" s="22" t="s">
        <v>661</v>
      </c>
      <c r="B84" s="21" t="s">
        <v>2907</v>
      </c>
      <c r="C84" s="22" t="s">
        <v>1328</v>
      </c>
      <c r="E84" s="22" t="s">
        <v>2906</v>
      </c>
      <c r="F84" s="21" t="s">
        <v>694</v>
      </c>
      <c r="G84" s="22" t="s">
        <v>1628</v>
      </c>
      <c r="H84" s="22" t="s">
        <v>1627</v>
      </c>
      <c r="I84" s="21" t="s">
        <v>70</v>
      </c>
      <c r="J84" s="21" t="str">
        <f>party!$A$35</f>
        <v>Mark Webb</v>
      </c>
      <c r="K84" s="21" t="str">
        <f>party!$A$36</f>
        <v>Chris Bretherton</v>
      </c>
      <c r="O8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4" s="22" t="str">
        <f>references!$D$15</f>
        <v>McAvaney BJ, Le Treut H (2003), The cloud feedback intercomparison project: (CFMIP). In: CLIVAR Exchanges - supplementary contributions. 26: March 2003.</v>
      </c>
      <c r="Q84" s="22" t="str">
        <f>references!$D$16</f>
        <v>Karl E. Taylor, Ronald J. Stouffer, Gerald A. Meehl (2009) A Summary of the CMIP5 Experiment Design</v>
      </c>
      <c r="R84" s="22" t="str">
        <f>references!$D$14</f>
        <v>Overview CMIP6-Endorsed MIPs</v>
      </c>
      <c r="S84"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84" s="21" t="str">
        <f>party!$A$6</f>
        <v>Charlotte Pascoe</v>
      </c>
      <c r="W84" s="22" t="str">
        <f>$C$82</f>
        <v>aqua-control</v>
      </c>
      <c r="AB84" s="41"/>
      <c r="AC84" s="41"/>
      <c r="AD84" s="197"/>
      <c r="AE84" s="197"/>
      <c r="AF84" s="31" t="str">
        <f>TemporalConstraint!$A$67</f>
        <v>1979-1988 10yrs</v>
      </c>
      <c r="AG84" s="31"/>
      <c r="AH84" s="31" t="str">
        <f>EnsembleRequirement!$A$4</f>
        <v>SingleMember</v>
      </c>
      <c r="AJ84" s="40"/>
      <c r="AK84" s="83"/>
      <c r="AL84" s="83"/>
      <c r="AM84" s="83"/>
      <c r="AN84" s="162"/>
      <c r="AO84" s="162"/>
      <c r="AP84" s="31" t="str">
        <f>requirement!$A$82</f>
        <v>Aquaplanet Configuration</v>
      </c>
      <c r="AR84" s="72"/>
      <c r="AS84" s="72"/>
      <c r="AT84" s="72"/>
      <c r="AU84" s="36" t="str">
        <f>ForcingConstraint!$A$175</f>
        <v>Zonally Uniform SST +4K</v>
      </c>
      <c r="AV84" s="36" t="str">
        <f>ForcingConstraint!$A$170</f>
        <v>No Sea Ice</v>
      </c>
      <c r="AW84" s="36" t="str">
        <f>ForcingConstraint!$A$172</f>
        <v>AMIP II GHG</v>
      </c>
      <c r="AX84" s="36" t="str">
        <f>ForcingConstraint!$A$174</f>
        <v>AMIP II Ozone</v>
      </c>
      <c r="AY84" s="36" t="str">
        <f>ForcingConstraint!$A$171</f>
        <v>perpetual Equinox</v>
      </c>
      <c r="BF84" s="43"/>
      <c r="BG84" s="43"/>
      <c r="BH84" s="43"/>
      <c r="BI84" s="43"/>
      <c r="BJ84" s="43"/>
      <c r="BK84" s="43"/>
      <c r="BL84" s="35"/>
    </row>
    <row r="85" spans="1:64" s="124" customFormat="1" ht="90">
      <c r="A85" s="106" t="s">
        <v>3443</v>
      </c>
      <c r="B85" s="84" t="s">
        <v>2764</v>
      </c>
      <c r="C85" s="106" t="s">
        <v>5606</v>
      </c>
      <c r="D85" s="106"/>
      <c r="E85" s="106" t="s">
        <v>5605</v>
      </c>
      <c r="F85" s="84" t="s">
        <v>695</v>
      </c>
      <c r="G85" s="106" t="s">
        <v>1630</v>
      </c>
      <c r="H85" s="106" t="s">
        <v>1629</v>
      </c>
      <c r="I85" s="84" t="s">
        <v>70</v>
      </c>
      <c r="J85" s="84" t="str">
        <f>party!$A$35</f>
        <v>Mark Webb</v>
      </c>
      <c r="K85" s="84" t="str">
        <f>party!$A$36</f>
        <v>Chris Bretherton</v>
      </c>
      <c r="L85" s="84"/>
      <c r="M85" s="84"/>
      <c r="N85" s="84"/>
      <c r="O85" s="106" t="str">
        <f>references!$D$14</f>
        <v>Overview CMIP6-Endorsed MIPs</v>
      </c>
      <c r="P85" s="106" t="str">
        <f>references!$D$15</f>
        <v>McAvaney BJ, Le Treut H (2003), The cloud feedback intercomparison project: (CFMIP). In: CLIVAR Exchanges - supplementary contributions. 26: March 2003.</v>
      </c>
      <c r="Q85"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R85" s="106"/>
      <c r="S85" s="106"/>
      <c r="T85" s="106"/>
      <c r="U85" s="106"/>
      <c r="V85" s="84" t="str">
        <f>party!$A$6</f>
        <v>Charlotte Pascoe</v>
      </c>
      <c r="W85" s="106" t="str">
        <f>$C$7</f>
        <v>amip</v>
      </c>
      <c r="X85" s="106"/>
      <c r="Y85" s="106"/>
      <c r="Z85" s="106"/>
      <c r="AA85" s="106" t="str">
        <f>$C$79</f>
        <v>amip-p4K</v>
      </c>
      <c r="AB85" s="106" t="str">
        <f>$C$80</f>
        <v>amip-4xCO2</v>
      </c>
      <c r="AC85" s="106" t="str">
        <f>$C$81</f>
        <v>amip-future4K</v>
      </c>
      <c r="AD85" s="106" t="str">
        <f>$C$104</f>
        <v>amip-lwoff</v>
      </c>
      <c r="AE85" s="214"/>
      <c r="AF85" s="178" t="str">
        <f>TemporalConstraint!$A$7</f>
        <v>1979-2014 36yrs</v>
      </c>
      <c r="AG85" s="178"/>
      <c r="AH85" s="178" t="str">
        <f>EnsembleRequirement!$A$4</f>
        <v>SingleMember</v>
      </c>
      <c r="AI85" s="238"/>
      <c r="AJ85" s="84"/>
      <c r="AK85" s="84"/>
      <c r="AL85" s="84"/>
      <c r="AM85" s="84"/>
      <c r="AN85" s="239"/>
      <c r="AO85" s="239"/>
      <c r="AP85" s="178" t="str">
        <f>requirement!$A$3</f>
        <v>AGCM Configuration</v>
      </c>
      <c r="AQ85" s="238"/>
      <c r="AR85" s="238"/>
      <c r="AS85" s="238"/>
      <c r="AT85" s="238"/>
      <c r="AU85" s="238" t="str">
        <f>ForcingConstraint!$A$23</f>
        <v>AMIP SST</v>
      </c>
      <c r="AV85" s="178" t="str">
        <f>ForcingConstraint!$A$22</f>
        <v>AMIP SIC</v>
      </c>
      <c r="AW85" s="178" t="str">
        <f>requirement!$A$5</f>
        <v>Historical Aerosol Forcing</v>
      </c>
      <c r="AX85" s="178" t="str">
        <f>ForcingConstraint!$A$14</f>
        <v>Historical WMGHG Concentrations</v>
      </c>
      <c r="AY85" s="178" t="str">
        <f>requirement!$A$7</f>
        <v>Historical Emissions</v>
      </c>
      <c r="AZ85" s="178" t="str">
        <f>ForcingConstraint!$A$16</f>
        <v>Historical Land Use</v>
      </c>
      <c r="BA85" s="178" t="str">
        <f>requirement!$A$9</f>
        <v>Historical Solar Forcing</v>
      </c>
      <c r="BB85" s="178" t="str">
        <f>requirement!$A$8</f>
        <v>Historical O3 and Stratospheric H2O Concentrations</v>
      </c>
      <c r="BC85" s="240" t="str">
        <f>ForcingConstraint!$A$21</f>
        <v>Historical Stratospheric Aerosol</v>
      </c>
      <c r="BD85" s="121" t="str">
        <f>requirement!$A$16</f>
        <v>CFMIP Diagnostics</v>
      </c>
      <c r="BE85" s="122"/>
      <c r="BF85" s="121"/>
      <c r="BG85" s="121"/>
      <c r="BH85" s="121"/>
      <c r="BI85" s="121"/>
      <c r="BJ85" s="121"/>
      <c r="BK85" s="121"/>
      <c r="BL85" s="122"/>
    </row>
    <row r="86" spans="1:64" ht="105">
      <c r="A86" s="22" t="s">
        <v>3488</v>
      </c>
      <c r="B86" s="21" t="s">
        <v>2909</v>
      </c>
      <c r="C86" s="22" t="s">
        <v>2910</v>
      </c>
      <c r="E86" s="22" t="s">
        <v>2908</v>
      </c>
      <c r="F86" s="21" t="s">
        <v>702</v>
      </c>
      <c r="G86" s="22" t="s">
        <v>3473</v>
      </c>
      <c r="H86" s="22" t="s">
        <v>1631</v>
      </c>
      <c r="I86" s="21" t="s">
        <v>70</v>
      </c>
      <c r="J86" s="21" t="str">
        <f>party!$A$36</f>
        <v>Chris Bretherton</v>
      </c>
      <c r="K86" s="21" t="str">
        <f>party!$A$37</f>
        <v>Roger Marchand</v>
      </c>
      <c r="L86" s="21" t="str">
        <f>party!$A$4</f>
        <v>Bjorn Stevens</v>
      </c>
      <c r="O8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6" s="22" t="str">
        <f>references!$D$15</f>
        <v>McAvaney BJ, Le Treut H (2003), The cloud feedback intercomparison project: (CFMIP). In: CLIVAR Exchanges - supplementary contributions. 26: March 2003.</v>
      </c>
      <c r="Q86" s="22" t="str">
        <f>references!$D$16</f>
        <v>Karl E. Taylor, Ronald J. Stouffer, Gerald A. Meehl (2009) A Summary of the CMIP5 Experiment Design</v>
      </c>
      <c r="R86" s="22" t="str">
        <f>references!$D$14</f>
        <v>Overview CMIP6-Endorsed MIPs</v>
      </c>
      <c r="V86" s="21" t="str">
        <f>party!$A$6</f>
        <v>Charlotte Pascoe</v>
      </c>
      <c r="X86" s="22" t="str">
        <f>$C$9</f>
        <v>piControl</v>
      </c>
      <c r="AA86" s="22" t="str">
        <f>$C$87</f>
        <v>abrupt-solm4p</v>
      </c>
      <c r="AB86" s="22" t="str">
        <f>$C$5</f>
        <v>abrupt-4xCO2</v>
      </c>
      <c r="AF86" s="21" t="str">
        <f>TemporalConstraint!$A$68</f>
        <v>150yrs</v>
      </c>
      <c r="AG86" s="40"/>
      <c r="AH86" s="31" t="str">
        <f>EnsembleRequirement!$A$4</f>
        <v>SingleMember</v>
      </c>
      <c r="AP86" s="21" t="str">
        <f>requirement!$A$78</f>
        <v>AOGCM Configuration</v>
      </c>
      <c r="AU86" s="21" t="str">
        <f>ForcingConstraint!$A$176</f>
        <v>abrupt +4 percent Solar</v>
      </c>
      <c r="AV86" s="21" t="str">
        <f>ForcingConstraint!$A$26</f>
        <v>Pre-Industrial CO2 Concentration</v>
      </c>
      <c r="AW86" s="21" t="str">
        <f>requirement!$A$45</f>
        <v>Pre-Industrial Forcing Excluding CO2 and Solar</v>
      </c>
      <c r="AZ86" s="16"/>
      <c r="BA86" s="34"/>
      <c r="BB86" s="43"/>
      <c r="BF86" s="43"/>
      <c r="BG86" s="43"/>
      <c r="BH86" s="43"/>
      <c r="BI86" s="43"/>
      <c r="BJ86" s="43"/>
      <c r="BK86" s="43"/>
      <c r="BL86" s="35"/>
    </row>
    <row r="87" spans="1:64" ht="105">
      <c r="A87" s="22" t="s">
        <v>3489</v>
      </c>
      <c r="B87" s="21" t="s">
        <v>2913</v>
      </c>
      <c r="C87" s="22" t="s">
        <v>2912</v>
      </c>
      <c r="D87" s="42"/>
      <c r="E87" s="46" t="s">
        <v>2911</v>
      </c>
      <c r="F87" s="21" t="s">
        <v>703</v>
      </c>
      <c r="G87" s="22" t="s">
        <v>3478</v>
      </c>
      <c r="H87" s="22" t="s">
        <v>1632</v>
      </c>
      <c r="I87" s="21" t="s">
        <v>70</v>
      </c>
      <c r="J87" s="21" t="str">
        <f>party!$A$36</f>
        <v>Chris Bretherton</v>
      </c>
      <c r="K87" s="21" t="str">
        <f>party!$A$37</f>
        <v>Roger Marchand</v>
      </c>
      <c r="L87" s="21" t="str">
        <f>party!$A$4</f>
        <v>Bjorn Stevens</v>
      </c>
      <c r="O8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7" s="22" t="str">
        <f>references!$D$15</f>
        <v>McAvaney BJ, Le Treut H (2003), The cloud feedback intercomparison project: (CFMIP). In: CLIVAR Exchanges - supplementary contributions. 26: March 2003.</v>
      </c>
      <c r="Q87" s="22" t="str">
        <f>references!$D$16</f>
        <v>Karl E. Taylor, Ronald J. Stouffer, Gerald A. Meehl (2009) A Summary of the CMIP5 Experiment Design</v>
      </c>
      <c r="R87" s="22" t="str">
        <f>references!$D$14</f>
        <v>Overview CMIP6-Endorsed MIPs</v>
      </c>
      <c r="V87" s="21" t="str">
        <f>party!$A$6</f>
        <v>Charlotte Pascoe</v>
      </c>
      <c r="X87" s="22" t="str">
        <f>$C$9</f>
        <v>piControl</v>
      </c>
      <c r="AA87" s="22" t="str">
        <f>$C$86</f>
        <v>abrupt-solp4p</v>
      </c>
      <c r="AF87" s="21" t="str">
        <f>TemporalConstraint!$A$68</f>
        <v>150yrs</v>
      </c>
      <c r="AG87" s="40"/>
      <c r="AH87" s="31" t="str">
        <f>EnsembleRequirement!$A$4</f>
        <v>SingleMember</v>
      </c>
      <c r="AP87" s="21" t="str">
        <f>requirement!$A$78</f>
        <v>AOGCM Configuration</v>
      </c>
      <c r="AU87" s="21" t="str">
        <f>ForcingConstraint!$A$177</f>
        <v>abrupt -4 percent Solar</v>
      </c>
      <c r="AV87" s="21" t="str">
        <f>ForcingConstraint!$A$26</f>
        <v>Pre-Industrial CO2 Concentration</v>
      </c>
      <c r="AW87" s="21" t="str">
        <f>requirement!$A$45</f>
        <v>Pre-Industrial Forcing Excluding CO2 and Solar</v>
      </c>
      <c r="AZ87" s="16"/>
      <c r="BA87" s="34"/>
      <c r="BB87" s="43"/>
      <c r="BF87" s="43"/>
      <c r="BG87" s="43"/>
      <c r="BH87" s="43"/>
      <c r="BI87" s="43"/>
      <c r="BJ87" s="43"/>
      <c r="BK87" s="43"/>
      <c r="BL87" s="35"/>
    </row>
    <row r="88" spans="1:64" ht="105">
      <c r="A88" s="22" t="s">
        <v>3490</v>
      </c>
      <c r="B88" s="21" t="s">
        <v>2915</v>
      </c>
      <c r="C88" s="22" t="s">
        <v>1327</v>
      </c>
      <c r="E88" s="22" t="s">
        <v>2914</v>
      </c>
      <c r="F88" s="21" t="s">
        <v>704</v>
      </c>
      <c r="G88" s="22" t="s">
        <v>1634</v>
      </c>
      <c r="H88" s="22" t="s">
        <v>1633</v>
      </c>
      <c r="I88" s="21" t="s">
        <v>70</v>
      </c>
      <c r="J88" s="21" t="str">
        <f>party!$A$38</f>
        <v>Peter Good</v>
      </c>
      <c r="K88" s="21" t="str">
        <f>party!$A$35</f>
        <v>Mark Webb</v>
      </c>
      <c r="O8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8" s="22" t="str">
        <f>references!$D$15</f>
        <v>McAvaney BJ, Le Treut H (2003), The cloud feedback intercomparison project: (CFMIP). In: CLIVAR Exchanges - supplementary contributions. 26: March 2003.</v>
      </c>
      <c r="Q88" s="22" t="str">
        <f>references!$D$11</f>
        <v xml:space="preserve">Meehl, G. A., R. Moss, K. E. Taylor, V. Eyring, R. J. Stouffer, S. Bony, B. Stevens (2014), Climate Model Intercomparisons: Preparing for the Next Phase, Eos Trans. AGU, 95(9), 77. </v>
      </c>
      <c r="R88" s="22" t="str">
        <f>references!$D$14</f>
        <v>Overview CMIP6-Endorsed MIPs</v>
      </c>
      <c r="V88" s="21" t="str">
        <f>party!$A$6</f>
        <v>Charlotte Pascoe</v>
      </c>
      <c r="W88" s="22" t="str">
        <f>$C$9</f>
        <v>piControl</v>
      </c>
      <c r="AA88" s="22" t="str">
        <f>$C$5</f>
        <v>abrupt-4xCO2</v>
      </c>
      <c r="AB88" s="22" t="str">
        <f>$C$89</f>
        <v>abrupt-0p5xCO2</v>
      </c>
      <c r="AF88" s="21" t="str">
        <f>TemporalConstraint!$A$68</f>
        <v>150yrs</v>
      </c>
      <c r="AG88" s="40"/>
      <c r="AH88" s="31" t="str">
        <f>EnsembleRequirement!$A$4</f>
        <v>SingleMember</v>
      </c>
      <c r="AP88" s="21" t="str">
        <f>requirement!$A$78</f>
        <v>AOGCM Configuration</v>
      </c>
      <c r="AU88" s="21" t="str">
        <f>ForcingConstraint!$A$178</f>
        <v xml:space="preserve">Abrupt 2xCO2 </v>
      </c>
      <c r="AV88" s="21" t="str">
        <f>requirement!$A$43</f>
        <v>Pre-Industrial Forcing Excluding CO2</v>
      </c>
      <c r="AY88" s="16"/>
      <c r="AZ88" s="34"/>
      <c r="BA88" s="43"/>
      <c r="BB88" s="35"/>
      <c r="BF88" s="43"/>
      <c r="BG88" s="43"/>
      <c r="BH88" s="43"/>
      <c r="BI88" s="43"/>
      <c r="BJ88" s="43"/>
      <c r="BK88" s="43"/>
      <c r="BL88" s="35"/>
    </row>
    <row r="89" spans="1:64" ht="105">
      <c r="A89" s="22" t="s">
        <v>3491</v>
      </c>
      <c r="B89" s="21" t="s">
        <v>2917</v>
      </c>
      <c r="C89" s="22" t="s">
        <v>1326</v>
      </c>
      <c r="E89" s="22" t="s">
        <v>2916</v>
      </c>
      <c r="F89" s="21" t="s">
        <v>711</v>
      </c>
      <c r="G89" s="22" t="s">
        <v>6689</v>
      </c>
      <c r="H89" s="22" t="s">
        <v>1635</v>
      </c>
      <c r="I89" s="21" t="s">
        <v>70</v>
      </c>
      <c r="J89" s="21" t="str">
        <f>party!$A$38</f>
        <v>Peter Good</v>
      </c>
      <c r="K89" s="21" t="str">
        <f>party!$A$35</f>
        <v>Mark Webb</v>
      </c>
      <c r="O8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9" s="22" t="str">
        <f>references!$D$15</f>
        <v>McAvaney BJ, Le Treut H (2003), The cloud feedback intercomparison project: (CFMIP). In: CLIVAR Exchanges - supplementary contributions. 26: March 2003.</v>
      </c>
      <c r="Q89" s="22" t="str">
        <f>references!$D$11</f>
        <v xml:space="preserve">Meehl, G. A., R. Moss, K. E. Taylor, V. Eyring, R. J. Stouffer, S. Bony, B. Stevens (2014), Climate Model Intercomparisons: Preparing for the Next Phase, Eos Trans. AGU, 95(9), 77. </v>
      </c>
      <c r="R89" s="22" t="str">
        <f>references!$D$14</f>
        <v>Overview CMIP6-Endorsed MIPs</v>
      </c>
      <c r="V89" s="21" t="str">
        <f>party!$A$6</f>
        <v>Charlotte Pascoe</v>
      </c>
      <c r="W89" s="22" t="str">
        <f>$C$9</f>
        <v>piControl</v>
      </c>
      <c r="AA89" s="22" t="str">
        <f>$C$5</f>
        <v>abrupt-4xCO2</v>
      </c>
      <c r="AB89" s="22" t="str">
        <f>$C$88</f>
        <v>abrupt-2xCO2</v>
      </c>
      <c r="AF89" s="21" t="str">
        <f>TemporalConstraint!$A$68</f>
        <v>150yrs</v>
      </c>
      <c r="AG89" s="40"/>
      <c r="AH89" s="31" t="str">
        <f>EnsembleRequirement!$A$4</f>
        <v>SingleMember</v>
      </c>
      <c r="AP89" s="21" t="str">
        <f>requirement!$A$78</f>
        <v>AOGCM Configuration</v>
      </c>
      <c r="AU89" s="21" t="str">
        <f>ForcingConstraint!$A$179</f>
        <v xml:space="preserve">Abrupt 0.5xCO2 </v>
      </c>
      <c r="AV89" s="21" t="str">
        <f>requirement!$A$43</f>
        <v>Pre-Industrial Forcing Excluding CO2</v>
      </c>
      <c r="AY89" s="16"/>
      <c r="AZ89" s="34"/>
      <c r="BA89" s="43"/>
      <c r="BB89" s="35"/>
      <c r="BF89" s="43"/>
      <c r="BG89" s="43"/>
      <c r="BH89" s="43"/>
      <c r="BI89" s="43"/>
      <c r="BJ89" s="43"/>
      <c r="BK89" s="43"/>
      <c r="BL89" s="35"/>
    </row>
    <row r="90" spans="1:64" ht="105">
      <c r="A90" s="22" t="s">
        <v>3492</v>
      </c>
      <c r="B90" s="21" t="s">
        <v>2919</v>
      </c>
      <c r="C90" s="22" t="s">
        <v>1325</v>
      </c>
      <c r="E90" s="22" t="s">
        <v>2918</v>
      </c>
      <c r="F90" s="21" t="s">
        <v>712</v>
      </c>
      <c r="G90" s="22" t="s">
        <v>3462</v>
      </c>
      <c r="H90" s="22" t="s">
        <v>1636</v>
      </c>
      <c r="I90" s="21" t="s">
        <v>70</v>
      </c>
      <c r="J90" s="21" t="str">
        <f>party!$A$35</f>
        <v>Mark Webb</v>
      </c>
      <c r="O9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0" s="22" t="str">
        <f>references!$D$15</f>
        <v>McAvaney BJ, Le Treut H (2003), The cloud feedback intercomparison project: (CFMIP). In: CLIVAR Exchanges - supplementary contributions. 26: March 2003.</v>
      </c>
      <c r="Q90" s="22" t="str">
        <f>references!$D$14</f>
        <v>Overview CMIP6-Endorsed MIPs</v>
      </c>
      <c r="V90" s="21" t="str">
        <f>party!$A$6</f>
        <v>Charlotte Pascoe</v>
      </c>
      <c r="W90" s="22" t="str">
        <f>$C$7</f>
        <v>amip</v>
      </c>
      <c r="AA90" s="22" t="str">
        <f>$C$79</f>
        <v>amip-p4K</v>
      </c>
      <c r="AB90" s="22" t="str">
        <f>$C$14</f>
        <v>historical</v>
      </c>
      <c r="AD90" s="197"/>
      <c r="AE90" s="197"/>
      <c r="AF90" s="31" t="str">
        <f>TemporalConstraint!$A$7</f>
        <v>1979-2014 36yrs</v>
      </c>
      <c r="AG90" s="31"/>
      <c r="AH90" s="31" t="str">
        <f>EnsembleRequirement!$A$4</f>
        <v>SingleMember</v>
      </c>
      <c r="AI90" s="31"/>
      <c r="AJ90" s="31"/>
      <c r="AK90" s="31"/>
      <c r="AL90" s="31"/>
      <c r="AM90" s="31"/>
      <c r="AN90" s="31"/>
      <c r="AO90" s="31"/>
      <c r="AP90" s="31" t="str">
        <f>requirement!$A$3</f>
        <v>AGCM Configuration</v>
      </c>
      <c r="AQ90" s="31"/>
      <c r="AR90" s="31"/>
      <c r="AS90" s="31"/>
      <c r="AT90" s="31"/>
      <c r="AU90" s="31" t="str">
        <f>ForcingConstraint!$A$180</f>
        <v>AMIP SST minus uniform 4K</v>
      </c>
      <c r="AV90" s="31" t="str">
        <f>ForcingConstraint!$A$22</f>
        <v>AMIP SIC</v>
      </c>
      <c r="AW90" s="31" t="str">
        <f>requirement!$A$5</f>
        <v>Historical Aerosol Forcing</v>
      </c>
      <c r="AX90" s="31" t="str">
        <f>ForcingConstraint!$A$14</f>
        <v>Historical WMGHG Concentrations</v>
      </c>
      <c r="AY90" s="31" t="str">
        <f>requirement!$A$7</f>
        <v>Historical Emissions</v>
      </c>
      <c r="AZ90" s="31" t="str">
        <f>ForcingConstraint!$A$16</f>
        <v>Historical Land Use</v>
      </c>
      <c r="BA90" s="31" t="str">
        <f>requirement!$A$8</f>
        <v>Historical O3 and Stratospheric H2O Concentrations</v>
      </c>
      <c r="BB90" s="37" t="str">
        <f>ForcingConstraint!$A$21</f>
        <v>Historical Stratospheric Aerosol</v>
      </c>
      <c r="BC90" s="32" t="str">
        <f>ForcingConstraint!$A$20</f>
        <v>Historical Solar Irradiance Forcing</v>
      </c>
      <c r="BD90" s="32" t="str">
        <f>requirement!$A$10</f>
        <v xml:space="preserve">Historical Solar Particle Forcing </v>
      </c>
      <c r="BF90" s="43"/>
      <c r="BG90" s="43"/>
      <c r="BH90" s="43"/>
      <c r="BI90" s="43"/>
      <c r="BJ90" s="43"/>
      <c r="BK90" s="43"/>
      <c r="BL90" s="35"/>
    </row>
    <row r="91" spans="1:64" ht="105">
      <c r="A91" s="22" t="s">
        <v>3493</v>
      </c>
      <c r="B91" s="21" t="s">
        <v>2921</v>
      </c>
      <c r="C91" s="22" t="s">
        <v>1324</v>
      </c>
      <c r="E91" s="22" t="s">
        <v>2920</v>
      </c>
      <c r="F91" s="21" t="s">
        <v>785</v>
      </c>
      <c r="G91" s="22" t="s">
        <v>3477</v>
      </c>
      <c r="H91" s="22" t="s">
        <v>1637</v>
      </c>
      <c r="I91" s="21" t="s">
        <v>70</v>
      </c>
      <c r="J91" s="21" t="str">
        <f>party!$A$39</f>
        <v>Tim Andrews</v>
      </c>
      <c r="K91" s="21" t="str">
        <f>party!$A$35</f>
        <v>Mark Webb</v>
      </c>
      <c r="O9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1" s="22" t="str">
        <f>references!$D$14</f>
        <v>Overview CMIP6-Endorsed MIPs</v>
      </c>
      <c r="V91" s="21" t="str">
        <f>party!$A$6</f>
        <v>Charlotte Pascoe</v>
      </c>
      <c r="W91" s="22" t="str">
        <f>$C$7</f>
        <v>amip</v>
      </c>
      <c r="AA91" s="22" t="str">
        <f>$C$9</f>
        <v>piControl</v>
      </c>
      <c r="AC91" s="41"/>
      <c r="AD91" s="197"/>
      <c r="AE91" s="197"/>
      <c r="AF91" s="31" t="str">
        <f>TemporalConstraint!$A$14</f>
        <v>1870-2014 145yrs</v>
      </c>
      <c r="AG91" s="31"/>
      <c r="AH91" s="31" t="str">
        <f>EnsembleRequirement!$A$4</f>
        <v>SingleMember</v>
      </c>
      <c r="AI91" s="31" t="str">
        <f>EnsembleRequirement!$A$19</f>
        <v>PreIndustrialInitialisation</v>
      </c>
      <c r="AJ91" s="31"/>
      <c r="AK91" s="31"/>
      <c r="AL91" s="31"/>
      <c r="AM91" s="31"/>
      <c r="AN91" s="31"/>
      <c r="AO91" s="31"/>
      <c r="AP91" s="31" t="str">
        <f>requirement!$A$3</f>
        <v>AGCM Configuration</v>
      </c>
      <c r="AQ91" s="71"/>
      <c r="AR91" s="71"/>
      <c r="AS91" s="71"/>
      <c r="AT91" s="71"/>
      <c r="AU91" s="36" t="str">
        <f>ForcingConstraint!$A$23</f>
        <v>AMIP SST</v>
      </c>
      <c r="AV91" s="31" t="str">
        <f>ForcingConstraint!$A$22</f>
        <v>AMIP SIC</v>
      </c>
      <c r="AW91" s="21" t="str">
        <f>ForcingConstraint!$A$26</f>
        <v>Pre-Industrial CO2 Concentration</v>
      </c>
      <c r="AX91" s="21" t="str">
        <f>requirement!$A$43</f>
        <v>Pre-Industrial Forcing Excluding CO2</v>
      </c>
      <c r="AY91" s="32"/>
      <c r="BA91" s="16"/>
      <c r="BB91" s="34"/>
      <c r="BC91" s="43"/>
      <c r="BD91" s="35"/>
      <c r="BF91" s="43"/>
      <c r="BG91" s="43"/>
      <c r="BH91" s="43"/>
      <c r="BI91" s="43"/>
      <c r="BJ91" s="43"/>
      <c r="BK91" s="43"/>
      <c r="BL91" s="35"/>
    </row>
    <row r="92" spans="1:64" ht="105">
      <c r="A92" s="22" t="s">
        <v>3515</v>
      </c>
      <c r="B92" s="21" t="s">
        <v>2922</v>
      </c>
      <c r="C92" s="22" t="s">
        <v>5608</v>
      </c>
      <c r="E92" s="22" t="s">
        <v>5607</v>
      </c>
      <c r="F92" s="21" t="s">
        <v>3534</v>
      </c>
      <c r="G92" s="22" t="s">
        <v>5756</v>
      </c>
      <c r="H92" s="22" t="s">
        <v>1638</v>
      </c>
      <c r="I92" s="21" t="s">
        <v>70</v>
      </c>
      <c r="J92" s="21" t="str">
        <f>party!$A$40</f>
        <v>Rob Chadwick</v>
      </c>
      <c r="K92" s="21" t="str">
        <f>party!$A$41</f>
        <v>Hervé Douville</v>
      </c>
      <c r="L92" s="21" t="str">
        <f>party!$A$35</f>
        <v>Mark Webb</v>
      </c>
      <c r="O9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2" s="22" t="str">
        <f>references!$D$14</f>
        <v>Overview CMIP6-Endorsed MIPs</v>
      </c>
      <c r="V92" s="21" t="str">
        <f>party!$A$6</f>
        <v>Charlotte Pascoe</v>
      </c>
      <c r="Y92" s="22" t="str">
        <f>$C$9</f>
        <v>piControl</v>
      </c>
      <c r="AB92" s="41"/>
      <c r="AC92" s="41"/>
      <c r="AD92" s="197"/>
      <c r="AE92" s="197"/>
      <c r="AF92" s="31" t="str">
        <f>TemporalConstraint!$A$69</f>
        <v>1960-1989 30yrs</v>
      </c>
      <c r="AG92" s="31"/>
      <c r="AH92" s="31" t="str">
        <f>EnsembleRequirement!$A$4</f>
        <v>SingleMember</v>
      </c>
      <c r="AJ92" s="40"/>
      <c r="AK92" s="83"/>
      <c r="AL92" s="83"/>
      <c r="AM92" s="83"/>
      <c r="AN92" s="162"/>
      <c r="AO92" s="162"/>
      <c r="AP92" s="31" t="str">
        <f>requirement!$A$3</f>
        <v>AGCM Configuration</v>
      </c>
      <c r="AQ92" s="31"/>
      <c r="AR92" s="31"/>
      <c r="AS92" s="31"/>
      <c r="AT92" s="31"/>
      <c r="AU92" s="31" t="str">
        <f>ForcingConstraint!$A$181</f>
        <v>piControl SST Monthly Var</v>
      </c>
      <c r="AV92" s="31" t="str">
        <f>ForcingConstraint!$A$182</f>
        <v>piControl SIC Monthly Var</v>
      </c>
      <c r="AW92" s="21" t="str">
        <f>ForcingConstraint!$A$26</f>
        <v>Pre-Industrial CO2 Concentration</v>
      </c>
      <c r="AX92" s="21" t="str">
        <f>requirement!$A$43</f>
        <v>Pre-Industrial Forcing Excluding CO2</v>
      </c>
      <c r="AY92" s="31" t="str">
        <f>ForcingConstraint!$A$183</f>
        <v>piControl Vegetation Distribution</v>
      </c>
      <c r="AZ92" s="32"/>
      <c r="BA92" s="31"/>
      <c r="BB92" s="37"/>
      <c r="BF92" s="43"/>
      <c r="BG92" s="43"/>
      <c r="BH92" s="43"/>
      <c r="BI92" s="43"/>
      <c r="BJ92" s="43"/>
      <c r="BK92" s="43"/>
      <c r="BL92" s="35"/>
    </row>
    <row r="93" spans="1:64" s="124" customFormat="1" ht="105">
      <c r="A93" s="106" t="s">
        <v>3443</v>
      </c>
      <c r="B93" s="187" t="s">
        <v>2923</v>
      </c>
      <c r="C93" s="106" t="s">
        <v>3443</v>
      </c>
      <c r="D93" s="106"/>
      <c r="E93" s="106" t="s">
        <v>5609</v>
      </c>
      <c r="F93" s="84" t="s">
        <v>3535</v>
      </c>
      <c r="G93" s="106" t="s">
        <v>5441</v>
      </c>
      <c r="H93" s="106" t="s">
        <v>1638</v>
      </c>
      <c r="I93" s="84" t="s">
        <v>70</v>
      </c>
      <c r="J93" s="84" t="str">
        <f>party!$A$40</f>
        <v>Rob Chadwick</v>
      </c>
      <c r="K93" s="84" t="str">
        <f>party!$A$41</f>
        <v>Hervé Douville</v>
      </c>
      <c r="L93" s="84" t="str">
        <f>party!$A$35</f>
        <v>Mark Webb</v>
      </c>
      <c r="M93" s="84"/>
      <c r="N93" s="84"/>
      <c r="O93" s="106" t="str">
        <f>references!$D$14</f>
        <v>Overview CMIP6-Endorsed MIPs</v>
      </c>
      <c r="P93"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93" s="106"/>
      <c r="R93" s="106"/>
      <c r="S93" s="106"/>
      <c r="T93" s="106"/>
      <c r="U93" s="106"/>
      <c r="V93" s="84" t="str">
        <f>party!$A$6</f>
        <v>Charlotte Pascoe</v>
      </c>
      <c r="W93" s="106" t="str">
        <f t="shared" ref="W93:W100" si="5">$C$92</f>
        <v>piSST</v>
      </c>
      <c r="X93" s="106"/>
      <c r="Y93" s="106" t="str">
        <f>$C$9</f>
        <v>piControl</v>
      </c>
      <c r="Z93" s="106"/>
      <c r="AA93" s="106"/>
      <c r="AB93" s="214"/>
      <c r="AC93" s="214"/>
      <c r="AD93" s="214"/>
      <c r="AE93" s="214"/>
      <c r="AF93" s="178" t="str">
        <f>TemporalConstraint!$A$69</f>
        <v>1960-1989 30yrs</v>
      </c>
      <c r="AG93" s="178"/>
      <c r="AH93" s="178" t="str">
        <f>EnsembleRequirement!$A$4</f>
        <v>SingleMember</v>
      </c>
      <c r="AI93" s="84"/>
      <c r="AJ93" s="239"/>
      <c r="AK93" s="239"/>
      <c r="AL93" s="239"/>
      <c r="AM93" s="239"/>
      <c r="AN93" s="239"/>
      <c r="AO93" s="239"/>
      <c r="AP93" s="178" t="str">
        <f>requirement!$A$3</f>
        <v>AGCM Configuration</v>
      </c>
      <c r="AQ93" s="178"/>
      <c r="AR93" s="178"/>
      <c r="AS93" s="178"/>
      <c r="AT93" s="178"/>
      <c r="AU93" s="178" t="str">
        <f>ForcingConstraint!$A$184</f>
        <v>piControl SST Monthly Var Plus Uniform 4K</v>
      </c>
      <c r="AV93" s="178" t="str">
        <f>ForcingConstraint!$A$182</f>
        <v>piControl SIC Monthly Var</v>
      </c>
      <c r="AW93" s="84" t="str">
        <f>ForcingConstraint!$A$26</f>
        <v>Pre-Industrial CO2 Concentration</v>
      </c>
      <c r="AX93" s="84" t="str">
        <f>requirement!$A$43</f>
        <v>Pre-Industrial Forcing Excluding CO2</v>
      </c>
      <c r="AY93" s="242" t="str">
        <f>requirement!$A$10</f>
        <v xml:space="preserve">Historical Solar Particle Forcing </v>
      </c>
      <c r="AZ93" s="178"/>
      <c r="BA93" s="178"/>
      <c r="BB93" s="240"/>
      <c r="BC93" s="174"/>
      <c r="BD93" s="121"/>
      <c r="BE93" s="122"/>
      <c r="BF93" s="121"/>
      <c r="BG93" s="121"/>
      <c r="BH93" s="121"/>
      <c r="BI93" s="121"/>
      <c r="BJ93" s="121"/>
      <c r="BK93" s="121"/>
      <c r="BL93" s="122"/>
    </row>
    <row r="94" spans="1:64" ht="165">
      <c r="A94" s="22" t="s">
        <v>3516</v>
      </c>
      <c r="B94" s="11" t="s">
        <v>3498</v>
      </c>
      <c r="C94" s="22" t="s">
        <v>3499</v>
      </c>
      <c r="F94" s="21" t="s">
        <v>3536</v>
      </c>
      <c r="G94" s="22" t="s">
        <v>5763</v>
      </c>
      <c r="H94" s="22" t="s">
        <v>1638</v>
      </c>
      <c r="I94" s="21" t="s">
        <v>70</v>
      </c>
      <c r="J94" s="21" t="str">
        <f>party!$A$40</f>
        <v>Rob Chadwick</v>
      </c>
      <c r="K94" s="21" t="str">
        <f>party!$A$41</f>
        <v>Hervé Douville</v>
      </c>
      <c r="L94" s="21" t="str">
        <f>party!$A$35</f>
        <v>Mark Webb</v>
      </c>
      <c r="O9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94" s="21" t="str">
        <f>party!$A$6</f>
        <v>Charlotte Pascoe</v>
      </c>
      <c r="W94" s="22" t="str">
        <f t="shared" si="5"/>
        <v>piSST</v>
      </c>
      <c r="Y94" s="22" t="str">
        <f>$C$9</f>
        <v>piControl</v>
      </c>
      <c r="AB94" s="136"/>
      <c r="AC94" s="136"/>
      <c r="AD94" s="197"/>
      <c r="AE94" s="197"/>
      <c r="AF94" s="31" t="str">
        <f>TemporalConstraint!$A$69</f>
        <v>1960-1989 30yrs</v>
      </c>
      <c r="AG94" s="31"/>
      <c r="AH94" s="31" t="str">
        <f>EnsembleRequirement!$A$4</f>
        <v>SingleMember</v>
      </c>
      <c r="AJ94" s="137"/>
      <c r="AK94" s="137"/>
      <c r="AL94" s="137"/>
      <c r="AM94" s="137"/>
      <c r="AN94" s="162"/>
      <c r="AO94" s="162"/>
      <c r="AP94" s="31" t="str">
        <f>requirement!$A$3</f>
        <v>AGCM Configuration</v>
      </c>
      <c r="AQ94" s="31"/>
      <c r="AR94" s="31"/>
      <c r="AS94" s="31"/>
      <c r="AT94" s="31"/>
      <c r="AU94" s="31" t="str">
        <f>ForcingConstraint!$A$185</f>
        <v>piControl SST Monthly Var Plus Uniform xK</v>
      </c>
      <c r="AV94" s="31" t="str">
        <f>ForcingConstraint!$A$182</f>
        <v>piControl SIC Monthly Var</v>
      </c>
      <c r="AW94" s="21" t="str">
        <f>ForcingConstraint!$A$26</f>
        <v>Pre-Industrial CO2 Concentration</v>
      </c>
      <c r="AX94" s="21" t="str">
        <f>requirement!$A$43</f>
        <v>Pre-Industrial Forcing Excluding CO2</v>
      </c>
      <c r="AY94" s="31" t="str">
        <f>ForcingConstraint!$A$183</f>
        <v>piControl Vegetation Distribution</v>
      </c>
      <c r="AZ94" s="32" t="str">
        <f>requirement!$A$12</f>
        <v>Pre-Industrial Solar Particle Forcing</v>
      </c>
      <c r="BA94" s="31"/>
      <c r="BB94" s="37"/>
      <c r="BF94" s="43"/>
      <c r="BG94" s="43"/>
      <c r="BH94" s="43"/>
      <c r="BI94" s="43"/>
      <c r="BJ94" s="43"/>
      <c r="BK94" s="43"/>
      <c r="BL94" s="35"/>
    </row>
    <row r="95" spans="1:64" ht="135">
      <c r="A95" s="22" t="s">
        <v>3514</v>
      </c>
      <c r="B95" s="11" t="s">
        <v>2925</v>
      </c>
      <c r="C95" s="22" t="s">
        <v>1323</v>
      </c>
      <c r="E95" s="22" t="s">
        <v>2924</v>
      </c>
      <c r="F95" s="21" t="s">
        <v>3537</v>
      </c>
      <c r="G95" s="22" t="s">
        <v>5764</v>
      </c>
      <c r="H95" s="22" t="s">
        <v>1638</v>
      </c>
      <c r="I95" s="21" t="s">
        <v>70</v>
      </c>
      <c r="J95" s="21" t="str">
        <f>party!$A$40</f>
        <v>Rob Chadwick</v>
      </c>
      <c r="K95" s="21" t="str">
        <f>party!$A$41</f>
        <v>Hervé Douville</v>
      </c>
      <c r="L95" s="21" t="str">
        <f>party!$A$35</f>
        <v>Mark Webb</v>
      </c>
      <c r="O9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5" s="22" t="str">
        <f>references!$D$14</f>
        <v>Overview CMIP6-Endorsed MIPs</v>
      </c>
      <c r="V95" s="21" t="str">
        <f>party!$A$6</f>
        <v>Charlotte Pascoe</v>
      </c>
      <c r="W95" s="22" t="str">
        <f t="shared" si="5"/>
        <v>piSST</v>
      </c>
      <c r="Y95" s="22" t="str">
        <f>$C$9</f>
        <v>piControl</v>
      </c>
      <c r="AA95" s="22" t="str">
        <f>$C$5</f>
        <v>abrupt-4xCO2</v>
      </c>
      <c r="AC95" s="41"/>
      <c r="AD95" s="197"/>
      <c r="AE95" s="197"/>
      <c r="AF95" s="31" t="str">
        <f>TemporalConstraint!$A$69</f>
        <v>1960-1989 30yrs</v>
      </c>
      <c r="AG95" s="31"/>
      <c r="AH95" s="31" t="str">
        <f>EnsembleRequirement!$A$4</f>
        <v>SingleMember</v>
      </c>
      <c r="AJ95" s="40"/>
      <c r="AK95" s="83"/>
      <c r="AL95" s="83"/>
      <c r="AM95" s="83"/>
      <c r="AN95" s="162"/>
      <c r="AO95" s="162"/>
      <c r="AP95" s="31" t="str">
        <f>requirement!$A$3</f>
        <v>AGCM Configuration</v>
      </c>
      <c r="AQ95" s="31"/>
      <c r="AR95" s="31"/>
      <c r="AS95" s="31"/>
      <c r="AT95" s="31"/>
      <c r="AU95" s="31" t="str">
        <f>ForcingConstraint!$A$181</f>
        <v>piControl SST Monthly Var</v>
      </c>
      <c r="AV95" s="31" t="str">
        <f>ForcingConstraint!$A$182</f>
        <v>piControl SIC Monthly Var</v>
      </c>
      <c r="AW95" s="21" t="str">
        <f>ForcingConstraint!$A$188</f>
        <v>4xCO2 for Radiation</v>
      </c>
      <c r="AX95" s="21" t="str">
        <f>ForcingConstraint!$A$26</f>
        <v>Pre-Industrial CO2 Concentration</v>
      </c>
      <c r="AY95" s="21" t="str">
        <f>requirement!$A$43</f>
        <v>Pre-Industrial Forcing Excluding CO2</v>
      </c>
      <c r="AZ95" s="31" t="str">
        <f>ForcingConstraint!$A$183</f>
        <v>piControl Vegetation Distribution</v>
      </c>
      <c r="BA95" s="32" t="str">
        <f>requirement!$A$12</f>
        <v>Pre-Industrial Solar Particle Forcing</v>
      </c>
      <c r="BB95" s="32"/>
      <c r="BF95" s="43"/>
      <c r="BG95" s="43"/>
      <c r="BH95" s="43"/>
      <c r="BI95" s="43"/>
      <c r="BJ95" s="43"/>
      <c r="BK95" s="43"/>
      <c r="BL95" s="35"/>
    </row>
    <row r="96" spans="1:64" ht="150">
      <c r="A96" s="22" t="s">
        <v>3513</v>
      </c>
      <c r="B96" s="11" t="s">
        <v>2900</v>
      </c>
      <c r="C96" s="237" t="s">
        <v>5602</v>
      </c>
      <c r="D96" s="237"/>
      <c r="E96" s="22" t="s">
        <v>5601</v>
      </c>
      <c r="F96" s="21" t="s">
        <v>3538</v>
      </c>
      <c r="G96" s="22" t="s">
        <v>5765</v>
      </c>
      <c r="H96" s="22" t="s">
        <v>1639</v>
      </c>
      <c r="I96" s="21" t="s">
        <v>70</v>
      </c>
      <c r="J96" s="21" t="str">
        <f>party!$A$40</f>
        <v>Rob Chadwick</v>
      </c>
      <c r="K96" s="21" t="str">
        <f>party!$A$41</f>
        <v>Hervé Douville</v>
      </c>
      <c r="L96" s="21" t="str">
        <f>party!$A$35</f>
        <v>Mark Webb</v>
      </c>
      <c r="O9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6" s="22" t="str">
        <f>references!$D$14</f>
        <v>Overview CMIP6-Endorsed MIPs</v>
      </c>
      <c r="V96" s="21" t="str">
        <f>party!$A$6</f>
        <v>Charlotte Pascoe</v>
      </c>
      <c r="W96" s="22" t="str">
        <f t="shared" si="5"/>
        <v>piSST</v>
      </c>
      <c r="Y96" s="22" t="str">
        <f>$C$9</f>
        <v>piControl</v>
      </c>
      <c r="AA96" s="22" t="str">
        <f>$C$5</f>
        <v>abrupt-4xCO2</v>
      </c>
      <c r="AC96" s="41"/>
      <c r="AD96" s="197"/>
      <c r="AE96" s="197"/>
      <c r="AF96" s="31" t="str">
        <f>TemporalConstraint!$A$69</f>
        <v>1960-1989 30yrs</v>
      </c>
      <c r="AG96" s="31"/>
      <c r="AH96" s="31" t="str">
        <f>EnsembleRequirement!$A$4</f>
        <v>SingleMember</v>
      </c>
      <c r="AJ96" s="40"/>
      <c r="AK96" s="83"/>
      <c r="AL96" s="83"/>
      <c r="AM96" s="83"/>
      <c r="AN96" s="162"/>
      <c r="AO96" s="162"/>
      <c r="AP96" s="31" t="str">
        <f>requirement!$A$3</f>
        <v>AGCM Configuration</v>
      </c>
      <c r="AQ96" s="31"/>
      <c r="AR96" s="31"/>
      <c r="AS96" s="31"/>
      <c r="AT96" s="31"/>
      <c r="AU96" s="31" t="str">
        <f>ForcingConstraint!$A$181</f>
        <v>piControl SST Monthly Var</v>
      </c>
      <c r="AV96" s="31" t="str">
        <f>ForcingConstraint!$A$182</f>
        <v>piControl SIC Monthly Var</v>
      </c>
      <c r="AW96" s="21" t="str">
        <f>ForcingConstraint!$A$188</f>
        <v>4xCO2 for Radiation</v>
      </c>
      <c r="AX96" s="21" t="str">
        <f>ForcingConstraint!$A$189</f>
        <v>4xCO2 for Vegetation</v>
      </c>
      <c r="AY96" s="21" t="str">
        <f>ForcingConstraint!$A$26</f>
        <v>Pre-Industrial CO2 Concentration</v>
      </c>
      <c r="AZ96" s="21" t="str">
        <f>requirement!$A$43</f>
        <v>Pre-Industrial Forcing Excluding CO2</v>
      </c>
      <c r="BA96" s="31" t="str">
        <f>ForcingConstraint!$A$183</f>
        <v>piControl Vegetation Distribution</v>
      </c>
      <c r="BB96" s="32" t="str">
        <f>requirement!$A$12</f>
        <v>Pre-Industrial Solar Particle Forcing</v>
      </c>
      <c r="BF96" s="43"/>
      <c r="BG96" s="43"/>
      <c r="BH96" s="43"/>
      <c r="BI96" s="43"/>
      <c r="BJ96" s="43"/>
      <c r="BK96" s="43"/>
      <c r="BL96" s="35"/>
    </row>
    <row r="97" spans="1:64" s="124" customFormat="1" ht="105">
      <c r="A97" s="106" t="s">
        <v>3443</v>
      </c>
      <c r="B97" s="84" t="s">
        <v>2926</v>
      </c>
      <c r="C97" s="106" t="s">
        <v>87</v>
      </c>
      <c r="D97" s="106"/>
      <c r="E97" s="106" t="s">
        <v>5610</v>
      </c>
      <c r="F97" s="84" t="s">
        <v>805</v>
      </c>
      <c r="G97" s="106" t="s">
        <v>5445</v>
      </c>
      <c r="H97" s="106"/>
      <c r="I97" s="84" t="s">
        <v>70</v>
      </c>
      <c r="J97" s="84" t="str">
        <f>party!$A$40</f>
        <v>Rob Chadwick</v>
      </c>
      <c r="K97" s="84" t="str">
        <f>party!$A$41</f>
        <v>Hervé Douville</v>
      </c>
      <c r="L97" s="84" t="str">
        <f>party!$A$35</f>
        <v>Mark Webb</v>
      </c>
      <c r="M97" s="84"/>
      <c r="N97" s="84"/>
      <c r="O97" s="106" t="str">
        <f>references!$D$14</f>
        <v>Overview CMIP6-Endorsed MIPs</v>
      </c>
      <c r="P97"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97" s="106"/>
      <c r="R97" s="106"/>
      <c r="S97" s="106"/>
      <c r="T97" s="106"/>
      <c r="U97" s="106"/>
      <c r="V97" s="84" t="str">
        <f>party!$A$6</f>
        <v>Charlotte Pascoe</v>
      </c>
      <c r="W97" s="106" t="str">
        <f t="shared" si="5"/>
        <v>piSST</v>
      </c>
      <c r="X97" s="106"/>
      <c r="Y97" s="106" t="str">
        <f t="shared" ref="Y97:Y103" si="6">$C$5</f>
        <v>abrupt-4xCO2</v>
      </c>
      <c r="Z97" s="106"/>
      <c r="AA97" s="106" t="str">
        <f t="shared" ref="AA97:AA103" si="7">$C$9</f>
        <v>piControl</v>
      </c>
      <c r="AB97" s="106"/>
      <c r="AC97" s="214"/>
      <c r="AD97" s="214"/>
      <c r="AE97" s="214"/>
      <c r="AF97" s="178" t="str">
        <f>TemporalConstraint!$A$16</f>
        <v>1850-1851 50yrs91-140</v>
      </c>
      <c r="AG97" s="178"/>
      <c r="AH97" s="178" t="str">
        <f>EnsembleRequirement!$A$4</f>
        <v>SingleMember</v>
      </c>
      <c r="AI97" s="84"/>
      <c r="AJ97" s="239"/>
      <c r="AK97" s="239"/>
      <c r="AL97" s="239"/>
      <c r="AM97" s="239"/>
      <c r="AN97" s="239"/>
      <c r="AO97" s="239"/>
      <c r="AP97" s="178" t="str">
        <f>requirement!$A$3</f>
        <v>AGCM Configuration</v>
      </c>
      <c r="AQ97" s="178"/>
      <c r="AR97" s="178"/>
      <c r="AS97" s="178"/>
      <c r="AT97" s="178"/>
      <c r="AU97" s="178" t="str">
        <f>ForcingConstraint!$A$190</f>
        <v xml:space="preserve">piSST-control SST plus patterned 4K derived from 4xCO2 monthly varying SST anomalies </v>
      </c>
      <c r="AV97" s="178" t="str">
        <f>ForcingConstraint!$A$182</f>
        <v>piControl SIC Monthly Var</v>
      </c>
      <c r="AW97" s="84" t="str">
        <f>ForcingConstraint!$A$26</f>
        <v>Pre-Industrial CO2 Concentration</v>
      </c>
      <c r="AX97" s="84" t="str">
        <f>requirement!$A$43</f>
        <v>Pre-Industrial Forcing Excluding CO2</v>
      </c>
      <c r="AY97" s="242" t="str">
        <f>requirement!$A$12</f>
        <v>Pre-Industrial Solar Particle Forcing</v>
      </c>
      <c r="AZ97" s="178"/>
      <c r="BA97" s="178"/>
      <c r="BB97" s="240"/>
      <c r="BC97" s="174"/>
      <c r="BD97" s="121"/>
      <c r="BE97" s="122"/>
      <c r="BF97" s="121"/>
      <c r="BG97" s="121"/>
      <c r="BH97" s="121"/>
      <c r="BI97" s="121"/>
      <c r="BJ97" s="121"/>
      <c r="BK97" s="121"/>
      <c r="BL97" s="122"/>
    </row>
    <row r="98" spans="1:64" ht="105">
      <c r="A98" s="22" t="s">
        <v>3512</v>
      </c>
      <c r="B98" s="21" t="s">
        <v>3508</v>
      </c>
      <c r="C98" s="22" t="s">
        <v>3509</v>
      </c>
      <c r="F98" s="21" t="s">
        <v>3510</v>
      </c>
      <c r="G98" s="22" t="s">
        <v>6717</v>
      </c>
      <c r="I98" s="21" t="s">
        <v>70</v>
      </c>
      <c r="J98" s="21" t="str">
        <f>party!$A$40</f>
        <v>Rob Chadwick</v>
      </c>
      <c r="K98" s="21" t="str">
        <f>party!$A$41</f>
        <v>Hervé Douville</v>
      </c>
      <c r="L98" s="21" t="str">
        <f>party!$A$35</f>
        <v>Mark Webb</v>
      </c>
      <c r="O9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98" s="21" t="str">
        <f>party!$A$6</f>
        <v>Charlotte Pascoe</v>
      </c>
      <c r="W98" s="22" t="str">
        <f t="shared" si="5"/>
        <v>piSST</v>
      </c>
      <c r="Y98" s="22" t="str">
        <f t="shared" si="6"/>
        <v>abrupt-4xCO2</v>
      </c>
      <c r="AA98" s="22" t="str">
        <f t="shared" si="7"/>
        <v>piControl</v>
      </c>
      <c r="AC98" s="136"/>
      <c r="AD98" s="197"/>
      <c r="AE98" s="197"/>
      <c r="AF98" s="31" t="str">
        <f>TemporalConstraint!$A$69</f>
        <v>1960-1989 30yrs</v>
      </c>
      <c r="AG98" s="31"/>
      <c r="AH98" s="31" t="str">
        <f>EnsembleRequirement!$A$4</f>
        <v>SingleMember</v>
      </c>
      <c r="AJ98" s="137"/>
      <c r="AK98" s="137"/>
      <c r="AL98" s="137"/>
      <c r="AM98" s="137"/>
      <c r="AN98" s="162"/>
      <c r="AO98" s="162"/>
      <c r="AP98" s="31" t="str">
        <f>requirement!$A$3</f>
        <v>AGCM Configuration</v>
      </c>
      <c r="AQ98" s="31"/>
      <c r="AR98" s="31"/>
      <c r="AS98" s="31"/>
      <c r="AT98" s="31"/>
      <c r="AU98" s="31" t="str">
        <f>ForcingConstraint!$A$186</f>
        <v>abrupt-4xCO2 SST</v>
      </c>
      <c r="AV98" s="31" t="str">
        <f>ForcingConstraint!$A$182</f>
        <v>piControl SIC Monthly Var</v>
      </c>
      <c r="AW98" s="21" t="str">
        <f>ForcingConstraint!$A$26</f>
        <v>Pre-Industrial CO2 Concentration</v>
      </c>
      <c r="AX98" s="21" t="str">
        <f>requirement!$A$43</f>
        <v>Pre-Industrial Forcing Excluding CO2</v>
      </c>
      <c r="AY98" s="282" t="s">
        <v>6106</v>
      </c>
      <c r="AZ98" s="31"/>
      <c r="BA98" s="31"/>
      <c r="BB98" s="37"/>
      <c r="BD98" s="62"/>
      <c r="BF98" s="43"/>
      <c r="BG98" s="43"/>
      <c r="BH98" s="43"/>
      <c r="BI98" s="43"/>
      <c r="BJ98" s="43"/>
      <c r="BK98" s="43"/>
      <c r="BL98" s="35"/>
    </row>
    <row r="99" spans="1:64" ht="105">
      <c r="A99" s="22" t="s">
        <v>3511</v>
      </c>
      <c r="B99" s="21" t="s">
        <v>3519</v>
      </c>
      <c r="C99" s="22" t="s">
        <v>3518</v>
      </c>
      <c r="F99" s="21" t="s">
        <v>3517</v>
      </c>
      <c r="G99" s="22" t="s">
        <v>3539</v>
      </c>
      <c r="I99" s="21" t="s">
        <v>70</v>
      </c>
      <c r="J99" s="21" t="str">
        <f>party!$A$40</f>
        <v>Rob Chadwick</v>
      </c>
      <c r="K99" s="21" t="str">
        <f>party!$A$41</f>
        <v>Hervé Douville</v>
      </c>
      <c r="L99" s="21" t="str">
        <f>party!$A$35</f>
        <v>Mark Webb</v>
      </c>
      <c r="O9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99" s="21" t="str">
        <f>party!$A$6</f>
        <v>Charlotte Pascoe</v>
      </c>
      <c r="W99" s="22" t="str">
        <f t="shared" si="5"/>
        <v>piSST</v>
      </c>
      <c r="Y99" s="22" t="str">
        <f t="shared" si="6"/>
        <v>abrupt-4xCO2</v>
      </c>
      <c r="AA99" s="22" t="str">
        <f t="shared" si="7"/>
        <v>piControl</v>
      </c>
      <c r="AC99" s="136"/>
      <c r="AD99" s="197"/>
      <c r="AE99" s="197"/>
      <c r="AF99" s="31" t="str">
        <f>TemporalConstraint!$A$69</f>
        <v>1960-1989 30yrs</v>
      </c>
      <c r="AG99" s="31"/>
      <c r="AH99" s="31" t="str">
        <f>EnsembleRequirement!$A$4</f>
        <v>SingleMember</v>
      </c>
      <c r="AJ99" s="137"/>
      <c r="AK99" s="137"/>
      <c r="AL99" s="137"/>
      <c r="AM99" s="137"/>
      <c r="AN99" s="162"/>
      <c r="AO99" s="162"/>
      <c r="AP99" s="31" t="str">
        <f>requirement!$A$3</f>
        <v>AGCM Configuration</v>
      </c>
      <c r="AQ99" s="31"/>
      <c r="AR99" s="31"/>
      <c r="AS99" s="31"/>
      <c r="AT99" s="31"/>
      <c r="AU99" s="31" t="str">
        <f>ForcingConstraint!$A$186</f>
        <v>abrupt-4xCO2 SST</v>
      </c>
      <c r="AV99" s="31" t="str">
        <f>ForcingConstraint!$A$187</f>
        <v>abrupt-4xCO2 SIC</v>
      </c>
      <c r="AW99" s="21" t="str">
        <f>ForcingConstraint!$A$26</f>
        <v>Pre-Industrial CO2 Concentration</v>
      </c>
      <c r="AX99" s="21" t="str">
        <f>requirement!$A$43</f>
        <v>Pre-Industrial Forcing Excluding CO2</v>
      </c>
      <c r="AY99" s="282" t="s">
        <v>6106</v>
      </c>
      <c r="AZ99" s="31"/>
      <c r="BA99" s="31"/>
      <c r="BB99" s="37"/>
      <c r="BD99" s="35"/>
      <c r="BF99" s="43"/>
      <c r="BG99" s="43"/>
      <c r="BH99" s="43"/>
      <c r="BI99" s="43"/>
      <c r="BJ99" s="43"/>
      <c r="BK99" s="43"/>
      <c r="BL99" s="35"/>
    </row>
    <row r="100" spans="1:64" s="124" customFormat="1" ht="135">
      <c r="A100" s="106" t="s">
        <v>3443</v>
      </c>
      <c r="B100" s="84" t="s">
        <v>2927</v>
      </c>
      <c r="C100" s="241" t="s">
        <v>3443</v>
      </c>
      <c r="D100" s="241"/>
      <c r="E100" s="106" t="s">
        <v>5603</v>
      </c>
      <c r="F100" s="84" t="s">
        <v>3540</v>
      </c>
      <c r="G100" s="106" t="s">
        <v>5442</v>
      </c>
      <c r="H100" s="106" t="s">
        <v>1640</v>
      </c>
      <c r="I100" s="84" t="s">
        <v>70</v>
      </c>
      <c r="J100" s="84" t="str">
        <f>party!$A$40</f>
        <v>Rob Chadwick</v>
      </c>
      <c r="K100" s="84" t="str">
        <f>party!$A$41</f>
        <v>Hervé Douville</v>
      </c>
      <c r="L100" s="84" t="str">
        <f>party!$A$35</f>
        <v>Mark Webb</v>
      </c>
      <c r="M100" s="84"/>
      <c r="N100" s="84"/>
      <c r="O100" s="106" t="str">
        <f>references!$D$14</f>
        <v>Overview CMIP6-Endorsed MIPs</v>
      </c>
      <c r="P100"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0" s="106"/>
      <c r="R100" s="106"/>
      <c r="S100" s="106"/>
      <c r="T100" s="106"/>
      <c r="U100" s="106"/>
      <c r="V100" s="84" t="str">
        <f>party!$A$6</f>
        <v>Charlotte Pascoe</v>
      </c>
      <c r="W100" s="106" t="str">
        <f t="shared" si="5"/>
        <v>piSST</v>
      </c>
      <c r="X100" s="106"/>
      <c r="Y100" s="106" t="str">
        <f t="shared" si="6"/>
        <v>abrupt-4xCO2</v>
      </c>
      <c r="Z100" s="106"/>
      <c r="AA100" s="106" t="str">
        <f t="shared" si="7"/>
        <v>piControl</v>
      </c>
      <c r="AB100" s="106"/>
      <c r="AC100" s="214"/>
      <c r="AD100" s="214"/>
      <c r="AE100" s="214"/>
      <c r="AF100" s="178" t="str">
        <f>TemporalConstraint!$A$16</f>
        <v>1850-1851 50yrs91-140</v>
      </c>
      <c r="AG100" s="178"/>
      <c r="AH100" s="178" t="str">
        <f>EnsembleRequirement!$A$4</f>
        <v>SingleMember</v>
      </c>
      <c r="AI100" s="84"/>
      <c r="AJ100" s="239"/>
      <c r="AK100" s="239"/>
      <c r="AL100" s="239"/>
      <c r="AM100" s="239"/>
      <c r="AN100" s="239"/>
      <c r="AO100" s="239"/>
      <c r="AP100" s="178" t="str">
        <f>requirement!$A$3</f>
        <v>AGCM Configuration</v>
      </c>
      <c r="AQ100" s="178"/>
      <c r="AR100" s="178"/>
      <c r="AS100" s="178"/>
      <c r="AT100" s="178"/>
      <c r="AU100" s="178" t="str">
        <f>ForcingConstraint!$A$190</f>
        <v xml:space="preserve">piSST-control SST plus patterned 4K derived from 4xCO2 monthly varying SST anomalies </v>
      </c>
      <c r="AV100" s="178" t="str">
        <f>ForcingConstraint!$A$182</f>
        <v>piControl SIC Monthly Var</v>
      </c>
      <c r="AW100" s="84" t="str">
        <f>ForcingConstraint!$A$188</f>
        <v>4xCO2 for Radiation</v>
      </c>
      <c r="AX100" s="84" t="str">
        <f>ForcingConstraint!$A$189</f>
        <v>4xCO2 for Vegetation</v>
      </c>
      <c r="AY100" s="84" t="str">
        <f>ForcingConstraint!$A$26</f>
        <v>Pre-Industrial CO2 Concentration</v>
      </c>
      <c r="AZ100" s="84" t="str">
        <f>requirement!$A$43</f>
        <v>Pre-Industrial Forcing Excluding CO2</v>
      </c>
      <c r="BA100" s="283" t="s">
        <v>6106</v>
      </c>
      <c r="BB100" s="242"/>
      <c r="BC100" s="174"/>
      <c r="BD100" s="121"/>
      <c r="BE100" s="122"/>
      <c r="BF100" s="121"/>
      <c r="BG100" s="121"/>
      <c r="BH100" s="121"/>
      <c r="BI100" s="121"/>
      <c r="BJ100" s="121"/>
      <c r="BK100" s="121"/>
      <c r="BL100" s="122"/>
    </row>
    <row r="101" spans="1:64" s="124" customFormat="1" ht="150">
      <c r="A101" s="106" t="s">
        <v>3443</v>
      </c>
      <c r="B101" s="84" t="s">
        <v>2928</v>
      </c>
      <c r="C101" s="241" t="s">
        <v>3443</v>
      </c>
      <c r="D101" s="241"/>
      <c r="E101" s="106" t="s">
        <v>5604</v>
      </c>
      <c r="F101" s="84" t="s">
        <v>3546</v>
      </c>
      <c r="G101" s="106" t="s">
        <v>5443</v>
      </c>
      <c r="H101" s="106" t="s">
        <v>5444</v>
      </c>
      <c r="I101" s="84" t="s">
        <v>70</v>
      </c>
      <c r="J101" s="84" t="str">
        <f>party!$A$40</f>
        <v>Rob Chadwick</v>
      </c>
      <c r="K101" s="84" t="str">
        <f>party!$A$41</f>
        <v>Hervé Douville</v>
      </c>
      <c r="L101" s="84" t="str">
        <f>party!$A$35</f>
        <v>Mark Webb</v>
      </c>
      <c r="M101" s="84"/>
      <c r="N101" s="84"/>
      <c r="O101" s="106" t="str">
        <f>references!$D$14</f>
        <v>Overview CMIP6-Endorsed MIPs</v>
      </c>
      <c r="P101"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1" s="106"/>
      <c r="R101" s="106"/>
      <c r="S101" s="106"/>
      <c r="T101" s="106"/>
      <c r="U101" s="106"/>
      <c r="V101" s="84" t="str">
        <f>party!$A$6</f>
        <v>Charlotte Pascoe</v>
      </c>
      <c r="W101" s="106" t="str">
        <f>$C$7</f>
        <v>amip</v>
      </c>
      <c r="X101" s="106"/>
      <c r="Y101" s="106" t="str">
        <f t="shared" si="6"/>
        <v>abrupt-4xCO2</v>
      </c>
      <c r="Z101" s="106"/>
      <c r="AA101" s="106" t="str">
        <f t="shared" si="7"/>
        <v>piControl</v>
      </c>
      <c r="AB101" s="106" t="str">
        <f>$C$92</f>
        <v>piSST</v>
      </c>
      <c r="AC101" s="106"/>
      <c r="AD101" s="106"/>
      <c r="AE101" s="214"/>
      <c r="AF101" s="178" t="str">
        <f>TemporalConstraint!$A$16</f>
        <v>1850-1851 50yrs91-140</v>
      </c>
      <c r="AG101" s="178"/>
      <c r="AH101" s="178" t="str">
        <f>EnsembleRequirement!$A$4</f>
        <v>SingleMember</v>
      </c>
      <c r="AI101" s="84"/>
      <c r="AJ101" s="239"/>
      <c r="AK101" s="239"/>
      <c r="AL101" s="239"/>
      <c r="AM101" s="239"/>
      <c r="AN101" s="239"/>
      <c r="AO101" s="239"/>
      <c r="AP101" s="178" t="str">
        <f>requirement!$A$3</f>
        <v>AGCM Configuration</v>
      </c>
      <c r="AQ101" s="178"/>
      <c r="AR101" s="178"/>
      <c r="AS101" s="178"/>
      <c r="AT101" s="178"/>
      <c r="AU101" s="178" t="str">
        <f>ForcingConstraint!$A$191</f>
        <v xml:space="preserve">amip SST plus patterned 4K derived from 4xCO2 monthly varying SST anomalies </v>
      </c>
      <c r="AV101" s="178" t="str">
        <f>ForcingConstraint!$A$22</f>
        <v>AMIP SIC</v>
      </c>
      <c r="AW101" s="84" t="str">
        <f>ForcingConstraint!$A$188</f>
        <v>4xCO2 for Radiation</v>
      </c>
      <c r="AX101" s="84" t="str">
        <f>ForcingConstraint!$A$189</f>
        <v>4xCO2 for Vegetation</v>
      </c>
      <c r="AY101" s="242" t="str">
        <f>requirement!$A$5</f>
        <v>Historical Aerosol Forcing</v>
      </c>
      <c r="AZ101" s="242" t="str">
        <f>ForcingConstraint!$A$14</f>
        <v>Historical WMGHG Concentrations</v>
      </c>
      <c r="BA101" s="242" t="str">
        <f>ForcingConstraint!$A$16</f>
        <v>Historical Land Use</v>
      </c>
      <c r="BB101" s="178" t="str">
        <f>requirement!$A$8</f>
        <v>Historical O3 and Stratospheric H2O Concentrations</v>
      </c>
      <c r="BC101" s="240" t="str">
        <f>ForcingConstraint!$A$21</f>
        <v>Historical Stratospheric Aerosol</v>
      </c>
      <c r="BD101" s="242" t="str">
        <f>ForcingConstraint!$A$20</f>
        <v>Historical Solar Irradiance Forcing</v>
      </c>
      <c r="BE101" s="242" t="str">
        <f>requirement!$A$10</f>
        <v xml:space="preserve">Historical Solar Particle Forcing </v>
      </c>
      <c r="BF101" s="122"/>
      <c r="BG101" s="122"/>
      <c r="BH101" s="122"/>
      <c r="BI101" s="122"/>
      <c r="BJ101" s="122"/>
      <c r="BK101" s="122"/>
      <c r="BL101" s="122"/>
    </row>
    <row r="102" spans="1:64" ht="105">
      <c r="A102" s="22" t="s">
        <v>3541</v>
      </c>
      <c r="B102" s="21" t="s">
        <v>3543</v>
      </c>
      <c r="C102" s="22" t="s">
        <v>3544</v>
      </c>
      <c r="F102" s="21" t="s">
        <v>3517</v>
      </c>
      <c r="G102" s="22" t="s">
        <v>3548</v>
      </c>
      <c r="I102" s="21" t="s">
        <v>70</v>
      </c>
      <c r="J102" s="21" t="str">
        <f>party!$A$40</f>
        <v>Rob Chadwick</v>
      </c>
      <c r="K102" s="21" t="str">
        <f>party!$A$41</f>
        <v>Hervé Douville</v>
      </c>
      <c r="L102" s="21" t="str">
        <f>party!$A$35</f>
        <v>Mark Webb</v>
      </c>
      <c r="O10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2" s="21" t="str">
        <f>party!$A$6</f>
        <v>Charlotte Pascoe</v>
      </c>
      <c r="W102" s="22" t="str">
        <f>$C$99</f>
        <v>a4SSTice</v>
      </c>
      <c r="Y102" s="22" t="str">
        <f t="shared" si="6"/>
        <v>abrupt-4xCO2</v>
      </c>
      <c r="AA102" s="22" t="str">
        <f t="shared" si="7"/>
        <v>piControl</v>
      </c>
      <c r="AB102" s="22" t="str">
        <f>$C$92</f>
        <v>piSST</v>
      </c>
      <c r="AC102" s="136"/>
      <c r="AD102" s="197"/>
      <c r="AE102" s="197"/>
      <c r="AF102" s="31" t="str">
        <f>TemporalConstraint!$A$69</f>
        <v>1960-1989 30yrs</v>
      </c>
      <c r="AG102" s="31"/>
      <c r="AH102" s="31" t="str">
        <f>EnsembleRequirement!$A$4</f>
        <v>SingleMember</v>
      </c>
      <c r="AI102" s="138"/>
      <c r="AJ102" s="137"/>
      <c r="AK102" s="137"/>
      <c r="AL102" s="137"/>
      <c r="AM102" s="137"/>
      <c r="AN102" s="162"/>
      <c r="AO102" s="162"/>
      <c r="AP102" s="31" t="str">
        <f>requirement!$A$3</f>
        <v>AGCM Configuration</v>
      </c>
      <c r="AQ102" s="31"/>
      <c r="AR102" s="31"/>
      <c r="AS102" s="31"/>
      <c r="AT102" s="31"/>
      <c r="AU102" s="31" t="str">
        <f>ForcingConstraint!$A$186</f>
        <v>abrupt-4xCO2 SST</v>
      </c>
      <c r="AV102" s="31" t="str">
        <f>ForcingConstraint!$A$187</f>
        <v>abrupt-4xCO2 SIC</v>
      </c>
      <c r="AW102" s="21" t="str">
        <f>ForcingConstraint!$A$188</f>
        <v>4xCO2 for Radiation</v>
      </c>
      <c r="AX102" s="21" t="str">
        <f>ForcingConstraint!$A$189</f>
        <v>4xCO2 for Vegetation</v>
      </c>
      <c r="AY102" s="21" t="str">
        <f>ForcingConstraint!$A$26</f>
        <v>Pre-Industrial CO2 Concentration</v>
      </c>
      <c r="AZ102" s="21" t="str">
        <f>requirement!$A$43</f>
        <v>Pre-Industrial Forcing Excluding CO2</v>
      </c>
      <c r="BA102" s="282" t="s">
        <v>6106</v>
      </c>
      <c r="BB102" s="32"/>
      <c r="BC102" s="141"/>
      <c r="BD102" s="35"/>
      <c r="BE102" s="142"/>
      <c r="BF102" s="43"/>
      <c r="BG102" s="43"/>
      <c r="BH102" s="43"/>
      <c r="BI102" s="43"/>
      <c r="BJ102" s="43"/>
      <c r="BK102" s="43"/>
      <c r="BL102" s="35"/>
    </row>
    <row r="103" spans="1:64" ht="165">
      <c r="A103" s="22" t="s">
        <v>3542</v>
      </c>
      <c r="B103" s="21" t="s">
        <v>2928</v>
      </c>
      <c r="C103" s="22" t="s">
        <v>3545</v>
      </c>
      <c r="F103" s="21" t="s">
        <v>3547</v>
      </c>
      <c r="G103" s="22" t="s">
        <v>3549</v>
      </c>
      <c r="I103" s="21" t="s">
        <v>70</v>
      </c>
      <c r="J103" s="21" t="str">
        <f>party!$A$40</f>
        <v>Rob Chadwick</v>
      </c>
      <c r="K103" s="21" t="str">
        <f>party!$A$41</f>
        <v>Hervé Douville</v>
      </c>
      <c r="L103" s="21" t="str">
        <f>party!$A$35</f>
        <v>Mark Webb</v>
      </c>
      <c r="O10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3" s="21" t="str">
        <f>party!$A$6</f>
        <v>Charlotte Pascoe</v>
      </c>
      <c r="W103" s="22" t="str">
        <f>$C$7</f>
        <v>amip</v>
      </c>
      <c r="Y103" s="22" t="str">
        <f t="shared" si="6"/>
        <v>abrupt-4xCO2</v>
      </c>
      <c r="AA103" s="22" t="str">
        <f t="shared" si="7"/>
        <v>piControl</v>
      </c>
      <c r="AC103" s="136"/>
      <c r="AD103" s="197"/>
      <c r="AE103" s="197"/>
      <c r="AF103" s="31" t="str">
        <f>TemporalConstraint!$A$7</f>
        <v>1979-2014 36yrs</v>
      </c>
      <c r="AG103" s="31"/>
      <c r="AH103" s="31" t="str">
        <f>EnsembleRequirement!$A$4</f>
        <v>SingleMember</v>
      </c>
      <c r="AI103" s="138"/>
      <c r="AJ103" s="137"/>
      <c r="AK103" s="137"/>
      <c r="AL103" s="137"/>
      <c r="AM103" s="137"/>
      <c r="AN103" s="162"/>
      <c r="AO103" s="162"/>
      <c r="AP103" s="31" t="str">
        <f>requirement!$A$3</f>
        <v>AGCM Configuration</v>
      </c>
      <c r="AQ103" s="31"/>
      <c r="AR103" s="31"/>
      <c r="AS103" s="31"/>
      <c r="AT103" s="31"/>
      <c r="AU103" s="31" t="str">
        <f>ForcingConstraint!$A$192</f>
        <v>amip SST plus patterned anomaly derived from 4xCO2 - piControl SST change</v>
      </c>
      <c r="AV103" s="31" t="str">
        <f>ForcingConstraint!$A$22</f>
        <v>AMIP SIC</v>
      </c>
      <c r="AW103" s="21" t="str">
        <f>ForcingConstraint!$A$188</f>
        <v>4xCO2 for Radiation</v>
      </c>
      <c r="AX103" s="21" t="str">
        <f>ForcingConstraint!$A$189</f>
        <v>4xCO2 for Vegetation</v>
      </c>
      <c r="AY103" s="32" t="str">
        <f>requirement!$A$5</f>
        <v>Historical Aerosol Forcing</v>
      </c>
      <c r="AZ103" s="32" t="str">
        <f>ForcingConstraint!$A$14</f>
        <v>Historical WMGHG Concentrations</v>
      </c>
      <c r="BA103" s="32" t="str">
        <f>ForcingConstraint!$A$16</f>
        <v>Historical Land Use</v>
      </c>
      <c r="BF103" s="43"/>
      <c r="BG103" s="43"/>
      <c r="BH103" s="43"/>
      <c r="BI103" s="43"/>
      <c r="BJ103" s="43"/>
      <c r="BK103" s="43"/>
      <c r="BL103" s="35"/>
    </row>
    <row r="104" spans="1:64" ht="105">
      <c r="A104" s="22" t="s">
        <v>3494</v>
      </c>
      <c r="B104" s="21" t="s">
        <v>2932</v>
      </c>
      <c r="C104" s="22" t="s">
        <v>1322</v>
      </c>
      <c r="E104" s="22" t="s">
        <v>2929</v>
      </c>
      <c r="F104" s="21" t="s">
        <v>814</v>
      </c>
      <c r="G104" s="22" t="s">
        <v>1642</v>
      </c>
      <c r="H104" s="22" t="s">
        <v>1641</v>
      </c>
      <c r="I104" s="21" t="s">
        <v>70</v>
      </c>
      <c r="J104" s="21" t="str">
        <f>party!$A$42</f>
        <v>Sandrine Bony</v>
      </c>
      <c r="K104" s="21" t="str">
        <f>party!$A$4</f>
        <v>Bjorn Stevens</v>
      </c>
      <c r="L104" s="21" t="str">
        <f>party!$A$35</f>
        <v>Mark Webb</v>
      </c>
      <c r="O10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4" s="22" t="str">
        <f>references!$D$15</f>
        <v>McAvaney BJ, Le Treut H (2003), The cloud feedback intercomparison project: (CFMIP). In: CLIVAR Exchanges - supplementary contributions. 26: March 2003.</v>
      </c>
      <c r="Q104" s="22" t="str">
        <f>references!$D$16</f>
        <v>Karl E. Taylor, Ronald J. Stouffer, Gerald A. Meehl (2009) A Summary of the CMIP5 Experiment Design</v>
      </c>
      <c r="R104" s="22" t="str">
        <f>references!$D$14</f>
        <v>Overview CMIP6-Endorsed MIPs</v>
      </c>
      <c r="V104" s="21" t="str">
        <f>party!$A$6</f>
        <v>Charlotte Pascoe</v>
      </c>
      <c r="W104" s="22" t="str">
        <f>$C$7</f>
        <v>amip</v>
      </c>
      <c r="AA104" s="22" t="str">
        <f>$C$79</f>
        <v>amip-p4K</v>
      </c>
      <c r="AB104" s="22" t="str">
        <f>$C$80</f>
        <v>amip-4xCO2</v>
      </c>
      <c r="AC104" s="22" t="str">
        <f>$C$81</f>
        <v>amip-future4K</v>
      </c>
      <c r="AE104" s="197"/>
      <c r="AF104" s="31" t="str">
        <f>TemporalConstraint!$A$7</f>
        <v>1979-2014 36yrs</v>
      </c>
      <c r="AG104" s="31"/>
      <c r="AH104" s="31" t="str">
        <f>EnsembleRequirement!$A$4</f>
        <v>SingleMember</v>
      </c>
      <c r="AI104" s="36"/>
      <c r="AJ104" s="31"/>
      <c r="AK104" s="31"/>
      <c r="AL104" s="31"/>
      <c r="AM104" s="31"/>
      <c r="AN104" s="31"/>
      <c r="AO104" s="31"/>
      <c r="AP104" s="31" t="str">
        <f>requirement!$A$3</f>
        <v>AGCM Configuration</v>
      </c>
      <c r="AQ104" s="71"/>
      <c r="AR104" s="71"/>
      <c r="AS104" s="71"/>
      <c r="AT104" s="71"/>
      <c r="AU104" s="36" t="str">
        <f>ForcingConstraint!$A$23</f>
        <v>AMIP SST</v>
      </c>
      <c r="AV104" s="31" t="str">
        <f>ForcingConstraint!$A$22</f>
        <v>AMIP SIC</v>
      </c>
      <c r="AW104" s="43" t="str">
        <f>requirement!$A$16</f>
        <v>CFMIP Diagnostics</v>
      </c>
      <c r="AX104" s="37" t="str">
        <f>ForcingConstraint!$A$193</f>
        <v>LW Cloud Radiation Off</v>
      </c>
      <c r="AY104" s="31" t="str">
        <f>requirement!$A$5</f>
        <v>Historical Aerosol Forcing</v>
      </c>
      <c r="AZ104" s="31" t="str">
        <f>ForcingConstraint!$A$14</f>
        <v>Historical WMGHG Concentrations</v>
      </c>
      <c r="BA104" s="31" t="str">
        <f>requirement!$A$7</f>
        <v>Historical Emissions</v>
      </c>
      <c r="BB104" s="31" t="str">
        <f>ForcingConstraint!$A$16</f>
        <v>Historical Land Use</v>
      </c>
      <c r="BC104" s="31" t="str">
        <f>requirement!$A$8</f>
        <v>Historical O3 and Stratospheric H2O Concentrations</v>
      </c>
      <c r="BD104" s="37" t="str">
        <f>ForcingConstraint!$A$21</f>
        <v>Historical Stratospheric Aerosol</v>
      </c>
      <c r="BE104" s="32" t="str">
        <f>ForcingConstraint!$A$20</f>
        <v>Historical Solar Irradiance Forcing</v>
      </c>
      <c r="BF104" s="32" t="str">
        <f>requirement!$A$10</f>
        <v xml:space="preserve">Historical Solar Particle Forcing </v>
      </c>
      <c r="BH104" s="43"/>
      <c r="BI104" s="43"/>
      <c r="BJ104" s="43"/>
      <c r="BK104" s="43"/>
      <c r="BL104" s="35"/>
    </row>
    <row r="105" spans="1:64" ht="120">
      <c r="A105" s="22" t="s">
        <v>3495</v>
      </c>
      <c r="B105" s="21" t="s">
        <v>2933</v>
      </c>
      <c r="C105" s="22" t="s">
        <v>1321</v>
      </c>
      <c r="E105" s="22" t="s">
        <v>5519</v>
      </c>
      <c r="F105" s="21" t="s">
        <v>813</v>
      </c>
      <c r="G105" s="22" t="s">
        <v>3463</v>
      </c>
      <c r="H105" s="22" t="s">
        <v>1641</v>
      </c>
      <c r="I105" s="21" t="s">
        <v>70</v>
      </c>
      <c r="J105" s="21" t="str">
        <f>party!$A$42</f>
        <v>Sandrine Bony</v>
      </c>
      <c r="K105" s="21" t="str">
        <f>party!$A$4</f>
        <v>Bjorn Stevens</v>
      </c>
      <c r="L105" s="21" t="str">
        <f>party!$A$35</f>
        <v>Mark Webb</v>
      </c>
      <c r="O10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5" s="22" t="str">
        <f>references!$D$15</f>
        <v>McAvaney BJ, Le Treut H (2003), The cloud feedback intercomparison project: (CFMIP). In: CLIVAR Exchanges - supplementary contributions. 26: March 2003.</v>
      </c>
      <c r="Q105" s="22" t="str">
        <f>references!$D$16</f>
        <v>Karl E. Taylor, Ronald J. Stouffer, Gerald A. Meehl (2009) A Summary of the CMIP5 Experiment Design</v>
      </c>
      <c r="R105" s="22" t="str">
        <f>references!$D$14</f>
        <v>Overview CMIP6-Endorsed MIPs</v>
      </c>
      <c r="V105" s="21" t="str">
        <f>party!$A$6</f>
        <v>Charlotte Pascoe</v>
      </c>
      <c r="W105" s="22" t="str">
        <f>$C$79</f>
        <v>amip-p4K</v>
      </c>
      <c r="AA105" s="22" t="str">
        <f>$C$7</f>
        <v>amip</v>
      </c>
      <c r="AB105" s="22" t="str">
        <f>$C$14</f>
        <v>historical</v>
      </c>
      <c r="AE105" s="197"/>
      <c r="AF105" s="31" t="str">
        <f>TemporalConstraint!$A$7</f>
        <v>1979-2014 36yrs</v>
      </c>
      <c r="AG105" s="31"/>
      <c r="AH105" s="31" t="str">
        <f>EnsembleRequirement!$A$4</f>
        <v>SingleMember</v>
      </c>
      <c r="AI105" s="31"/>
      <c r="AJ105" s="31"/>
      <c r="AK105" s="31"/>
      <c r="AL105" s="31"/>
      <c r="AM105" s="31"/>
      <c r="AN105" s="31"/>
      <c r="AO105" s="31"/>
      <c r="AP105" s="31" t="str">
        <f>requirement!$A$3</f>
        <v>AGCM Configuration</v>
      </c>
      <c r="AQ105" s="31"/>
      <c r="AR105" s="31"/>
      <c r="AS105" s="31"/>
      <c r="AT105" s="31"/>
      <c r="AU105" s="31" t="str">
        <f>ForcingConstraint!$A$166</f>
        <v>AMIP SST Plus Uniform 4K</v>
      </c>
      <c r="AV105" s="31" t="str">
        <f>ForcingConstraint!$A$22</f>
        <v>AMIP SIC</v>
      </c>
      <c r="AW105" s="37" t="str">
        <f>ForcingConstraint!$A$193</f>
        <v>LW Cloud Radiation Off</v>
      </c>
      <c r="AX105" s="31" t="str">
        <f>requirement!$A$5</f>
        <v>Historical Aerosol Forcing</v>
      </c>
      <c r="AY105" s="31" t="str">
        <f>ForcingConstraint!$A$14</f>
        <v>Historical WMGHG Concentrations</v>
      </c>
      <c r="AZ105" s="31" t="str">
        <f>requirement!$A$7</f>
        <v>Historical Emissions</v>
      </c>
      <c r="BA105" s="31" t="str">
        <f>ForcingConstraint!$A$16</f>
        <v>Historical Land Use</v>
      </c>
      <c r="BB105" s="31" t="str">
        <f>requirement!$A$8</f>
        <v>Historical O3 and Stratospheric H2O Concentrations</v>
      </c>
      <c r="BC105" s="37" t="str">
        <f>ForcingConstraint!$A$21</f>
        <v>Historical Stratospheric Aerosol</v>
      </c>
      <c r="BD105" s="32" t="str">
        <f>ForcingConstraint!$A$20</f>
        <v>Historical Solar Irradiance Forcing</v>
      </c>
      <c r="BE105" s="32" t="str">
        <f>requirement!$A$10</f>
        <v xml:space="preserve">Historical Solar Particle Forcing </v>
      </c>
      <c r="BF105" s="43"/>
      <c r="BG105" s="43"/>
      <c r="BH105" s="43"/>
      <c r="BI105" s="43"/>
      <c r="BJ105" s="43"/>
      <c r="BK105" s="43"/>
      <c r="BL105" s="35"/>
    </row>
    <row r="106" spans="1:64" ht="135">
      <c r="A106" s="22" t="s">
        <v>3496</v>
      </c>
      <c r="B106" s="21" t="s">
        <v>2934</v>
      </c>
      <c r="C106" s="22" t="s">
        <v>1320</v>
      </c>
      <c r="E106" s="22" t="s">
        <v>2930</v>
      </c>
      <c r="F106" s="21" t="s">
        <v>815</v>
      </c>
      <c r="G106" s="22" t="s">
        <v>1643</v>
      </c>
      <c r="H106" s="22" t="s">
        <v>1641</v>
      </c>
      <c r="I106" s="21" t="s">
        <v>70</v>
      </c>
      <c r="J106" s="21" t="str">
        <f>party!$A$42</f>
        <v>Sandrine Bony</v>
      </c>
      <c r="K106" s="21" t="str">
        <f>party!$A$4</f>
        <v>Bjorn Stevens</v>
      </c>
      <c r="L106" s="21" t="str">
        <f>party!$A$35</f>
        <v>Mark Webb</v>
      </c>
      <c r="O10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6" s="22" t="str">
        <f>references!$D$15</f>
        <v>McAvaney BJ, Le Treut H (2003), The cloud feedback intercomparison project: (CFMIP). In: CLIVAR Exchanges - supplementary contributions. 26: March 2003.</v>
      </c>
      <c r="Q106" s="22" t="str">
        <f>references!$D$16</f>
        <v>Karl E. Taylor, Ronald J. Stouffer, Gerald A. Meehl (2009) A Summary of the CMIP5 Experiment Design</v>
      </c>
      <c r="R106" s="22" t="str">
        <f>references!$D$14</f>
        <v>Overview CMIP6-Endorsed MIPs</v>
      </c>
      <c r="V106" s="21" t="str">
        <f>party!$A$6</f>
        <v>Charlotte Pascoe</v>
      </c>
      <c r="W106" s="22" t="str">
        <f>$C$82</f>
        <v>aqua-control</v>
      </c>
      <c r="AA106" s="22" t="str">
        <f>$C$7</f>
        <v>amip</v>
      </c>
      <c r="AC106" s="41"/>
      <c r="AD106" s="197"/>
      <c r="AE106" s="197"/>
      <c r="AF106" s="31" t="str">
        <f>TemporalConstraint!$A$67</f>
        <v>1979-1988 10yrs</v>
      </c>
      <c r="AG106" s="31"/>
      <c r="AH106" s="31" t="str">
        <f>EnsembleRequirement!$A$4</f>
        <v>SingleMember</v>
      </c>
      <c r="AJ106" s="40"/>
      <c r="AK106" s="83"/>
      <c r="AL106" s="83"/>
      <c r="AM106" s="83"/>
      <c r="AN106" s="162"/>
      <c r="AO106" s="162"/>
      <c r="AP106" s="31" t="str">
        <f>requirement!$A$3</f>
        <v>AGCM Configuration</v>
      </c>
      <c r="AQ106" s="31" t="str">
        <f>requirement!$A$82</f>
        <v>Aquaplanet Configuration</v>
      </c>
      <c r="AR106" s="72"/>
      <c r="AS106" s="72"/>
      <c r="AT106" s="72"/>
      <c r="AU106" s="36" t="str">
        <f>ForcingConstraint!$A$169</f>
        <v>Zonally Uniform SST</v>
      </c>
      <c r="AV106" s="36" t="str">
        <f>ForcingConstraint!$A$170</f>
        <v>No Sea Ice</v>
      </c>
      <c r="AW106" s="37" t="str">
        <f>ForcingConstraint!$A$193</f>
        <v>LW Cloud Radiation Off</v>
      </c>
      <c r="AX106" s="36" t="str">
        <f>ForcingConstraint!$A$172</f>
        <v>AMIP II GHG</v>
      </c>
      <c r="AY106" s="36" t="str">
        <f>ForcingConstraint!$A$174</f>
        <v>AMIP II Ozone</v>
      </c>
      <c r="AZ106" s="36" t="str">
        <f>ForcingConstraint!$A$171</f>
        <v>perpetual Equinox</v>
      </c>
      <c r="BF106" s="43"/>
      <c r="BG106" s="43"/>
      <c r="BH106" s="43"/>
      <c r="BI106" s="43"/>
      <c r="BJ106" s="43"/>
      <c r="BK106" s="43"/>
      <c r="BL106" s="35"/>
    </row>
    <row r="107" spans="1:64" ht="135">
      <c r="A107" s="22" t="s">
        <v>3497</v>
      </c>
      <c r="B107" s="21" t="s">
        <v>2935</v>
      </c>
      <c r="C107" s="22" t="s">
        <v>1319</v>
      </c>
      <c r="E107" s="22" t="s">
        <v>2931</v>
      </c>
      <c r="F107" s="21" t="s">
        <v>816</v>
      </c>
      <c r="G107" s="22" t="s">
        <v>1644</v>
      </c>
      <c r="H107" s="22" t="s">
        <v>1641</v>
      </c>
      <c r="I107" s="21" t="s">
        <v>70</v>
      </c>
      <c r="J107" s="21" t="str">
        <f>party!$A$42</f>
        <v>Sandrine Bony</v>
      </c>
      <c r="K107" s="21" t="str">
        <f>party!$A$4</f>
        <v>Bjorn Stevens</v>
      </c>
      <c r="L107" s="21" t="str">
        <f>party!$A$35</f>
        <v>Mark Webb</v>
      </c>
      <c r="O10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7" s="22" t="str">
        <f>references!$D$15</f>
        <v>McAvaney BJ, Le Treut H (2003), The cloud feedback intercomparison project: (CFMIP). In: CLIVAR Exchanges - supplementary contributions. 26: March 2003.</v>
      </c>
      <c r="Q107" s="22" t="str">
        <f>references!$D$16</f>
        <v>Karl E. Taylor, Ronald J. Stouffer, Gerald A. Meehl (2009) A Summary of the CMIP5 Experiment Design</v>
      </c>
      <c r="R107" s="22" t="str">
        <f>references!$D$14</f>
        <v>Overview CMIP6-Endorsed MIPs</v>
      </c>
      <c r="V107" s="21" t="str">
        <f>party!$A$6</f>
        <v>Charlotte Pascoe</v>
      </c>
      <c r="W107" s="22" t="str">
        <f>$C$84</f>
        <v>aqua-p4K</v>
      </c>
      <c r="AA107" s="22" t="str">
        <f>$C$82</f>
        <v>aqua-control</v>
      </c>
      <c r="AC107" s="41"/>
      <c r="AD107" s="197"/>
      <c r="AE107" s="197"/>
      <c r="AF107" s="31" t="str">
        <f>TemporalConstraint!$A$67</f>
        <v>1979-1988 10yrs</v>
      </c>
      <c r="AG107" s="31"/>
      <c r="AH107" s="31" t="str">
        <f>EnsembleRequirement!$A$4</f>
        <v>SingleMember</v>
      </c>
      <c r="AJ107" s="40"/>
      <c r="AK107" s="83"/>
      <c r="AL107" s="83"/>
      <c r="AM107" s="83"/>
      <c r="AN107" s="162"/>
      <c r="AO107" s="162"/>
      <c r="AP107" s="31" t="str">
        <f>requirement!$A$3</f>
        <v>AGCM Configuration</v>
      </c>
      <c r="AQ107" s="31" t="str">
        <f>requirement!$A$82</f>
        <v>Aquaplanet Configuration</v>
      </c>
      <c r="AR107" s="36"/>
      <c r="AS107" s="36"/>
      <c r="AT107" s="36"/>
      <c r="AU107" s="36" t="str">
        <f>ForcingConstraint!$A$175</f>
        <v>Zonally Uniform SST +4K</v>
      </c>
      <c r="AV107" s="36" t="str">
        <f>ForcingConstraint!$A$170</f>
        <v>No Sea Ice</v>
      </c>
      <c r="AW107" s="37" t="str">
        <f>ForcingConstraint!$A$193</f>
        <v>LW Cloud Radiation Off</v>
      </c>
      <c r="AX107" s="36" t="str">
        <f>ForcingConstraint!$A$172</f>
        <v>AMIP II GHG</v>
      </c>
      <c r="AY107" s="36" t="str">
        <f>ForcingConstraint!$A$174</f>
        <v>AMIP II Ozone</v>
      </c>
      <c r="AZ107" s="36" t="str">
        <f>ForcingConstraint!$A$171</f>
        <v>perpetual Equinox</v>
      </c>
      <c r="BF107" s="43"/>
      <c r="BG107" s="43"/>
      <c r="BH107" s="43"/>
      <c r="BI107" s="43"/>
      <c r="BJ107" s="43"/>
      <c r="BK107" s="43"/>
      <c r="BL107" s="35"/>
    </row>
    <row r="108" spans="1:64" s="124" customFormat="1" ht="90">
      <c r="A108" s="106" t="s">
        <v>3443</v>
      </c>
      <c r="B108" s="84" t="s">
        <v>2936</v>
      </c>
      <c r="C108" s="106" t="s">
        <v>3443</v>
      </c>
      <c r="D108" s="106"/>
      <c r="E108" s="106" t="s">
        <v>5613</v>
      </c>
      <c r="F108" s="84" t="s">
        <v>904</v>
      </c>
      <c r="G108" s="106" t="s">
        <v>1645</v>
      </c>
      <c r="H108" s="106" t="s">
        <v>6110</v>
      </c>
      <c r="I108" s="84" t="s">
        <v>70</v>
      </c>
      <c r="J108" s="84" t="str">
        <f>party!$A$43</f>
        <v>Nathan Gillet</v>
      </c>
      <c r="K108" s="84" t="str">
        <f>party!$A$44</f>
        <v>Hideo Shiogama</v>
      </c>
      <c r="L108" s="84"/>
      <c r="M108" s="84"/>
      <c r="N108" s="84"/>
      <c r="O108" s="106" t="str">
        <f>references!D$14</f>
        <v>Overview CMIP6-Endorsed MIPs</v>
      </c>
      <c r="P108" s="106" t="str">
        <f>references!$D$72</f>
        <v>Gillett, N. P., H. Shiogama, B. Funke, G. Hegerl, R. Knutti, K. Matthes, B. D. Santer, D. Stone, C. Tebaldi (2016), The Detection and Attribution Model Intercomparison Project (DAMIP v1.0) contribution to CMIP6, Geosci. Model Dev., 9, 3685-3697</v>
      </c>
      <c r="Q108" s="106"/>
      <c r="R108" s="106"/>
      <c r="S108" s="106"/>
      <c r="T108" s="106"/>
      <c r="U108" s="106"/>
      <c r="V108" s="84" t="str">
        <f>party!$A$6</f>
        <v>Charlotte Pascoe</v>
      </c>
      <c r="W108" s="106"/>
      <c r="X108" s="106"/>
      <c r="Y108" s="106"/>
      <c r="Z108" s="106"/>
      <c r="AA108" s="106" t="str">
        <f t="shared" ref="AA108:AA118" si="8">$C$14</f>
        <v>historical</v>
      </c>
      <c r="AB108" s="106" t="str">
        <f>$C$21</f>
        <v>ssp245</v>
      </c>
      <c r="AC108" s="106" t="str">
        <f>$C$109</f>
        <v>hist-nat</v>
      </c>
      <c r="AD108" s="106" t="str">
        <f>$C$110</f>
        <v>hist-GHG</v>
      </c>
      <c r="AE108" s="214"/>
      <c r="AF108" s="178" t="str">
        <f>TemporalConstraint!$A$17</f>
        <v>1850-2020 171yrs</v>
      </c>
      <c r="AG108" s="179"/>
      <c r="AH108" s="84" t="str">
        <f>EnsembleRequirement!$A$21</f>
        <v>MinimumTwo</v>
      </c>
      <c r="AI108" s="84"/>
      <c r="AJ108" s="84"/>
      <c r="AK108" s="84"/>
      <c r="AL108" s="84"/>
      <c r="AM108" s="84"/>
      <c r="AN108" s="84"/>
      <c r="AO108" s="84"/>
      <c r="AP108" s="84" t="str">
        <f>requirement!$A$78</f>
        <v>AOGCM Configuration</v>
      </c>
      <c r="AQ108" s="84"/>
      <c r="AR108" s="84"/>
      <c r="AS108" s="84"/>
      <c r="AT108" s="84"/>
      <c r="AU108" s="84" t="str">
        <f>requirement!$A$5</f>
        <v>Historical Aerosol Forcing</v>
      </c>
      <c r="AV108" s="84" t="str">
        <f>ForcingConstraint!$A$14</f>
        <v>Historical WMGHG Concentrations</v>
      </c>
      <c r="AW108" s="84" t="str">
        <f>requirement!$A$7</f>
        <v>Historical Emissions</v>
      </c>
      <c r="AX108" s="84" t="str">
        <f>ForcingConstraint!$A$16</f>
        <v>Historical Land Use</v>
      </c>
      <c r="AY108" s="178" t="str">
        <f>requirement!$A$8</f>
        <v>Historical O3 and Stratospheric H2O Concentrations</v>
      </c>
      <c r="AZ108" s="240" t="str">
        <f>ForcingConstraint!$A$21</f>
        <v>Historical Stratospheric Aerosol</v>
      </c>
      <c r="BA108" s="242" t="str">
        <f>ForcingConstraint!$A$20</f>
        <v>Historical Solar Irradiance Forcing</v>
      </c>
      <c r="BB108" s="242" t="str">
        <f>requirement!$A$10</f>
        <v xml:space="preserve">Historical Solar Particle Forcing </v>
      </c>
      <c r="BC108" s="84" t="str">
        <f>requirement!$A$33</f>
        <v>RCP45 Forcing</v>
      </c>
      <c r="BD108" s="240" t="str">
        <f>ForcingConstraint!$A$195</f>
        <v>RCP Volcanic</v>
      </c>
      <c r="BE108" s="280" t="str">
        <f>ForcingConstraint!$A$423</f>
        <v>Future Solar Irradiance Forcing</v>
      </c>
      <c r="BF108" s="281" t="str">
        <f>requirement!$A$11</f>
        <v>Future Solar Particle Forcing</v>
      </c>
      <c r="BG108" s="175"/>
      <c r="BH108" s="175"/>
      <c r="BI108" s="175"/>
      <c r="BJ108" s="175"/>
      <c r="BK108" s="175"/>
      <c r="BL108" s="123"/>
    </row>
    <row r="109" spans="1:64" ht="105">
      <c r="A109" s="22" t="s">
        <v>851</v>
      </c>
      <c r="B109" s="21" t="s">
        <v>2938</v>
      </c>
      <c r="C109" s="22" t="s">
        <v>1311</v>
      </c>
      <c r="E109" s="22" t="s">
        <v>2937</v>
      </c>
      <c r="F109" s="21" t="s">
        <v>905</v>
      </c>
      <c r="G109" s="22" t="s">
        <v>6112</v>
      </c>
      <c r="H109" s="22" t="s">
        <v>6110</v>
      </c>
      <c r="I109" s="21" t="s">
        <v>70</v>
      </c>
      <c r="J109" s="21" t="str">
        <f>party!$A$43</f>
        <v>Nathan Gillet</v>
      </c>
      <c r="K109" s="21" t="str">
        <f>party!$A$44</f>
        <v>Hideo Shiogama</v>
      </c>
      <c r="O109" s="22" t="str">
        <f>references!$D$72</f>
        <v>Gillett, N. P., H. Shiogama, B. Funke, G. Hegerl, R. Knutti, K. Matthes, B. D. Santer, D. Stone, C. Tebaldi (2016), The Detection and Attribution Model Intercomparison Project (DAMIP v1.0) contribution to CMIP6, Geosci. Model Dev., 9, 3685-3697</v>
      </c>
      <c r="P10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9" s="21" t="str">
        <f>party!$A$6</f>
        <v>Charlotte Pascoe</v>
      </c>
      <c r="W109" s="22" t="str">
        <f>$C$14</f>
        <v>historical</v>
      </c>
      <c r="X109" s="22" t="str">
        <f>$C$9</f>
        <v>piControl</v>
      </c>
      <c r="AA109" s="22" t="str">
        <f t="shared" si="8"/>
        <v>historical</v>
      </c>
      <c r="AB109" s="22" t="str">
        <f>$C$21</f>
        <v>ssp245</v>
      </c>
      <c r="AC109" s="22" t="str">
        <f>$C$110</f>
        <v>hist-GHG</v>
      </c>
      <c r="AD109" s="22" t="str">
        <f>$C$117</f>
        <v>hist-volc</v>
      </c>
      <c r="AE109" s="22" t="str">
        <f>$C$118</f>
        <v>hist-sol</v>
      </c>
      <c r="AF109" s="31" t="str">
        <f>TemporalConstraint!$A$17</f>
        <v>1850-2020 171yrs</v>
      </c>
      <c r="AG109" s="39"/>
      <c r="AH109" s="21" t="str">
        <f>EnsembleRequirement!$A$20</f>
        <v>MinimumThree</v>
      </c>
      <c r="AP109" s="21" t="str">
        <f>requirement!$A$78</f>
        <v>AOGCM Configuration</v>
      </c>
      <c r="AU109" s="21" t="str">
        <f>ForcingConstraint!$A$21</f>
        <v>Historical Stratospheric Aerosol</v>
      </c>
      <c r="AV109" s="21" t="str">
        <f>ForcingConstraint!$A$195</f>
        <v>RCP Volcanic</v>
      </c>
      <c r="AW109" s="284" t="str">
        <f>ForcingConstraint!$A$20</f>
        <v>Historical Solar Irradiance Forcing</v>
      </c>
      <c r="AX109" s="135" t="str">
        <f>ForcingConstraint!$A$423</f>
        <v>Future Solar Irradiance Forcing</v>
      </c>
      <c r="AY109" s="284" t="str">
        <f>requirement!$A$10</f>
        <v xml:space="preserve">Historical Solar Particle Forcing </v>
      </c>
      <c r="AZ109" s="132" t="str">
        <f>requirement!$A$11</f>
        <v>Future Solar Particle Forcing</v>
      </c>
      <c r="BA109" s="21" t="str">
        <f>requirement!$A$72</f>
        <v>Pre-Industrial Forcing Excluding Volcanic Aerosols and Solar Forcing</v>
      </c>
      <c r="BF109" s="43"/>
      <c r="BG109" s="43"/>
      <c r="BH109" s="43"/>
      <c r="BI109" s="43"/>
      <c r="BJ109" s="43"/>
      <c r="BK109" s="43"/>
      <c r="BL109" s="35"/>
    </row>
    <row r="110" spans="1:64" ht="120">
      <c r="A110" s="22" t="s">
        <v>854</v>
      </c>
      <c r="B110" s="21" t="s">
        <v>2940</v>
      </c>
      <c r="C110" s="22" t="s">
        <v>1310</v>
      </c>
      <c r="E110" s="22" t="s">
        <v>2939</v>
      </c>
      <c r="F110" s="21" t="s">
        <v>906</v>
      </c>
      <c r="G110" s="22" t="s">
        <v>6113</v>
      </c>
      <c r="H110" s="22" t="s">
        <v>6111</v>
      </c>
      <c r="I110" s="21" t="s">
        <v>70</v>
      </c>
      <c r="J110" s="21" t="str">
        <f>party!$A$43</f>
        <v>Nathan Gillet</v>
      </c>
      <c r="K110" s="21" t="str">
        <f>party!$A$44</f>
        <v>Hideo Shiogama</v>
      </c>
      <c r="O110" s="22" t="str">
        <f>references!$D$72</f>
        <v>Gillett, N. P., H. Shiogama, B. Funke, G. Hegerl, R. Knutti, K. Matthes, B. D. Santer, D. Stone, C. Tebaldi (2016), The Detection and Attribution Model Intercomparison Project (DAMIP v1.0) contribution to CMIP6, Geosci. Model Dev., 9, 3685-3697</v>
      </c>
      <c r="P11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0" s="21" t="str">
        <f>party!$A$6</f>
        <v>Charlotte Pascoe</v>
      </c>
      <c r="W110" s="22" t="str">
        <f>$C$14</f>
        <v>historical</v>
      </c>
      <c r="X110" s="22" t="str">
        <f>$C$9</f>
        <v>piControl</v>
      </c>
      <c r="AA110" s="22" t="str">
        <f t="shared" si="8"/>
        <v>historical</v>
      </c>
      <c r="AB110" s="22" t="str">
        <f>$C$21</f>
        <v>ssp245</v>
      </c>
      <c r="AC110" s="22" t="str">
        <f>$C$109</f>
        <v>hist-nat</v>
      </c>
      <c r="AE110" s="197"/>
      <c r="AF110" s="31" t="str">
        <f>TemporalConstraint!$A$17</f>
        <v>1850-2020 171yrs</v>
      </c>
      <c r="AG110" s="39"/>
      <c r="AH110" s="21" t="str">
        <f>EnsembleRequirement!$A$20</f>
        <v>MinimumThree</v>
      </c>
      <c r="AP110" s="21" t="str">
        <f>requirement!$A$78</f>
        <v>AOGCM Configuration</v>
      </c>
      <c r="AU110" s="21" t="str">
        <f>ForcingConstraint!$A$14</f>
        <v>Historical WMGHG Concentrations</v>
      </c>
      <c r="AV110" s="21" t="str">
        <f>ForcingConstraint!$A$38</f>
        <v>RCP45 Well Mixed GHG</v>
      </c>
      <c r="AW110" s="21" t="str">
        <f>requirement!$A$44</f>
        <v>Pre-Industrial Forcing Excluding GHG</v>
      </c>
      <c r="AX110" s="21" t="str">
        <f>ForcingConstraint!$A$197</f>
        <v>1850 O3 for Radiation</v>
      </c>
      <c r="BF110" s="43"/>
      <c r="BG110" s="43"/>
      <c r="BH110" s="43"/>
      <c r="BI110" s="43"/>
      <c r="BJ110" s="43"/>
      <c r="BK110" s="43"/>
      <c r="BL110" s="35"/>
    </row>
    <row r="111" spans="1:64" ht="105">
      <c r="A111" s="22" t="s">
        <v>5612</v>
      </c>
      <c r="B111" s="21" t="s">
        <v>2942</v>
      </c>
      <c r="C111" s="22" t="s">
        <v>1318</v>
      </c>
      <c r="E111" s="22" t="s">
        <v>2941</v>
      </c>
      <c r="F111" s="21" t="s">
        <v>907</v>
      </c>
      <c r="G111" s="22" t="s">
        <v>6114</v>
      </c>
      <c r="H111" s="22" t="s">
        <v>5619</v>
      </c>
      <c r="I111" s="21" t="s">
        <v>70</v>
      </c>
      <c r="J111" s="21" t="str">
        <f>party!$A$43</f>
        <v>Nathan Gillet</v>
      </c>
      <c r="K111" s="21" t="str">
        <f>party!$A$44</f>
        <v>Hideo Shiogama</v>
      </c>
      <c r="O111" s="22" t="str">
        <f>references!$D$72</f>
        <v>Gillett, N. P., H. Shiogama, B. Funke, G. Hegerl, R. Knutti, K. Matthes, B. D. Santer, D. Stone, C. Tebaldi (2016), The Detection and Attribution Model Intercomparison Project (DAMIP v1.0) contribution to CMIP6, Geosci. Model Dev., 9, 3685-3697</v>
      </c>
      <c r="P11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1" s="21" t="str">
        <f>party!$A$6</f>
        <v>Charlotte Pascoe</v>
      </c>
      <c r="W111" s="22" t="str">
        <f>$C$14</f>
        <v>historical</v>
      </c>
      <c r="X111" s="22" t="str">
        <f>$C$9</f>
        <v>piControl</v>
      </c>
      <c r="AA111" s="22" t="str">
        <f t="shared" si="8"/>
        <v>historical</v>
      </c>
      <c r="AB111" s="22" t="str">
        <f>$C$21</f>
        <v>ssp245</v>
      </c>
      <c r="AC111" s="22" t="str">
        <f>$C$109</f>
        <v>hist-nat</v>
      </c>
      <c r="AD111" s="41" t="str">
        <f>$C$119</f>
        <v>ssp245-aer</v>
      </c>
      <c r="AF111" s="31" t="str">
        <f>TemporalConstraint!$A$17</f>
        <v>1850-2020 171yrs</v>
      </c>
      <c r="AG111" s="39"/>
      <c r="AH111" s="21" t="str">
        <f>EnsembleRequirement!$A$20</f>
        <v>MinimumThree</v>
      </c>
      <c r="AP111" s="21" t="str">
        <f>requirement!$A$78</f>
        <v>AOGCM Configuration</v>
      </c>
      <c r="AU111" s="21" t="str">
        <f>ForcingConstraint!$A$6</f>
        <v>Historical Emission Based Grid-Point Aerosol Forcing</v>
      </c>
      <c r="AV111" s="21" t="str">
        <f>ForcingConstraint!$A$62</f>
        <v>RCP45 Aerosols</v>
      </c>
      <c r="AW111" s="21" t="str">
        <f>ForcingConstraint!$A$74</f>
        <v>RCP45 Aerosol Precursors</v>
      </c>
      <c r="AX111" s="21" t="str">
        <f>requirement!$A$73</f>
        <v xml:space="preserve">Pre-Industrial Forcing Excluding Anthropogenic Aerosols </v>
      </c>
      <c r="AY111" s="21" t="str">
        <f>requirement!$A$12</f>
        <v>Pre-Industrial Solar Particle Forcing</v>
      </c>
      <c r="BF111" s="43"/>
      <c r="BG111" s="43"/>
      <c r="BH111" s="43"/>
      <c r="BI111" s="43"/>
      <c r="BJ111" s="43"/>
      <c r="BK111" s="43"/>
      <c r="BL111" s="35"/>
    </row>
    <row r="112" spans="1:64" s="124" customFormat="1" ht="120">
      <c r="A112" s="106" t="s">
        <v>3443</v>
      </c>
      <c r="B112" s="84" t="s">
        <v>2942</v>
      </c>
      <c r="C112" s="106" t="s">
        <v>3443</v>
      </c>
      <c r="D112" s="106"/>
      <c r="E112" s="106" t="s">
        <v>5611</v>
      </c>
      <c r="F112" s="84" t="s">
        <v>908</v>
      </c>
      <c r="G112" s="106" t="s">
        <v>6115</v>
      </c>
      <c r="H112" s="106" t="s">
        <v>5618</v>
      </c>
      <c r="I112" s="84" t="s">
        <v>70</v>
      </c>
      <c r="J112" s="84" t="str">
        <f>party!$A$43</f>
        <v>Nathan Gillet</v>
      </c>
      <c r="K112" s="84" t="str">
        <f>party!$A$44</f>
        <v>Hideo Shiogama</v>
      </c>
      <c r="L112" s="84"/>
      <c r="M112" s="84"/>
      <c r="N112" s="84"/>
      <c r="O112" s="106" t="str">
        <f>references!$D$72</f>
        <v>Gillett, N. P., H. Shiogama, B. Funke, G. Hegerl, R. Knutti, K. Matthes, B. D. Santer, D. Stone, C. Tebaldi (2016), The Detection and Attribution Model Intercomparison Project (DAMIP v1.0) contribution to CMIP6, Geosci. Model Dev., 9, 3685-3697</v>
      </c>
      <c r="P112" s="106" t="str">
        <f>references!D$14</f>
        <v>Overview CMIP6-Endorsed MIPs</v>
      </c>
      <c r="R112" s="106"/>
      <c r="S112" s="106"/>
      <c r="T112" s="106"/>
      <c r="U112" s="106"/>
      <c r="V112" s="84" t="str">
        <f>party!$A$6</f>
        <v>Charlotte Pascoe</v>
      </c>
      <c r="W112" s="106" t="str">
        <f>$C$14</f>
        <v>historical</v>
      </c>
      <c r="X112" s="106" t="str">
        <f>$C$9</f>
        <v>piControl</v>
      </c>
      <c r="Y112" s="106"/>
      <c r="Z112" s="106"/>
      <c r="AA112" s="106" t="str">
        <f t="shared" si="8"/>
        <v>historical</v>
      </c>
      <c r="AB112" s="106" t="str">
        <f>$C$21</f>
        <v>ssp245</v>
      </c>
      <c r="AC112" s="106" t="str">
        <f>$C$111</f>
        <v>hist-aer</v>
      </c>
      <c r="AD112" s="106" t="str">
        <f>$C$109</f>
        <v>hist-nat</v>
      </c>
      <c r="AE112" s="214" t="str">
        <f>$C$119</f>
        <v>ssp245-aer</v>
      </c>
      <c r="AF112" s="178" t="str">
        <f>TemporalConstraint!$A$17</f>
        <v>1850-2020 171yrs</v>
      </c>
      <c r="AG112" s="179"/>
      <c r="AH112" s="84" t="str">
        <f>EnsembleRequirement!$A$20</f>
        <v>MinimumThree</v>
      </c>
      <c r="AI112" s="84"/>
      <c r="AJ112" s="84"/>
      <c r="AK112" s="84"/>
      <c r="AL112" s="84"/>
      <c r="AM112" s="84"/>
      <c r="AN112" s="84"/>
      <c r="AO112" s="84"/>
      <c r="AP112" s="84" t="str">
        <f>requirement!$A$78</f>
        <v>AOGCM Configuration</v>
      </c>
      <c r="AQ112" s="84"/>
      <c r="AR112" s="84"/>
      <c r="AS112" s="84"/>
      <c r="AT112" s="84"/>
      <c r="AU112" s="84" t="str">
        <f>requirement!$A$7</f>
        <v>Historical Emissions</v>
      </c>
      <c r="AV112" s="84" t="str">
        <f>ForcingConstraint!$A$62</f>
        <v>RCP45 Aerosols</v>
      </c>
      <c r="AW112" s="84" t="str">
        <f>ForcingConstraint!$A$74</f>
        <v>RCP45 Aerosol Precursors</v>
      </c>
      <c r="AX112" s="84" t="str">
        <f>ForcingConstraint!$A$196</f>
        <v>1850 WMGHG for Radiation</v>
      </c>
      <c r="AY112" s="84" t="str">
        <f>ForcingConstraint!$A$197</f>
        <v>1850 O3 for Radiation</v>
      </c>
      <c r="AZ112" s="84" t="str">
        <f>requirement!$A$73</f>
        <v xml:space="preserve">Pre-Industrial Forcing Excluding Anthropogenic Aerosols </v>
      </c>
      <c r="BA112" s="84"/>
      <c r="BB112" s="120"/>
      <c r="BC112" s="174"/>
      <c r="BD112" s="121"/>
      <c r="BE112" s="122"/>
      <c r="BF112" s="121"/>
      <c r="BG112" s="121"/>
      <c r="BH112" s="121"/>
      <c r="BI112" s="121"/>
      <c r="BJ112" s="121"/>
      <c r="BK112" s="121"/>
      <c r="BL112" s="122"/>
    </row>
    <row r="113" spans="1:65" ht="90">
      <c r="A113" s="22" t="s">
        <v>865</v>
      </c>
      <c r="B113" s="21" t="s">
        <v>2944</v>
      </c>
      <c r="C113" s="22" t="s">
        <v>1316</v>
      </c>
      <c r="E113" s="22" t="s">
        <v>2943</v>
      </c>
      <c r="F113" s="21" t="s">
        <v>909</v>
      </c>
      <c r="G113" s="22" t="s">
        <v>5536</v>
      </c>
      <c r="H113" s="22" t="s">
        <v>5620</v>
      </c>
      <c r="I113" s="21" t="s">
        <v>70</v>
      </c>
      <c r="J113" s="21" t="str">
        <f>party!$A$43</f>
        <v>Nathan Gillet</v>
      </c>
      <c r="K113" s="21" t="str">
        <f>party!$A$44</f>
        <v>Hideo Shiogama</v>
      </c>
      <c r="O113" s="22" t="str">
        <f>references!$D$72</f>
        <v>Gillett, N. P., H. Shiogama, B. Funke, G. Hegerl, R. Knutti, K. Matthes, B. D. Santer, D. Stone, C. Tebaldi (2016), The Detection and Attribution Model Intercomparison Project (DAMIP v1.0) contribution to CMIP6, Geosci. Model Dev., 9, 3685-3697</v>
      </c>
      <c r="P113" s="22" t="str">
        <f>references!D$14</f>
        <v>Overview CMIP6-Endorsed MIPs</v>
      </c>
      <c r="V113" s="21" t="str">
        <f>party!$A$6</f>
        <v>Charlotte Pascoe</v>
      </c>
      <c r="X113" s="22" t="str">
        <f>$C$110</f>
        <v>hist-GHG</v>
      </c>
      <c r="AA113" s="22" t="str">
        <f>$C$21</f>
        <v>ssp245</v>
      </c>
      <c r="AB113" s="22" t="str">
        <f>$C$9</f>
        <v>piControl</v>
      </c>
      <c r="AC113" s="41"/>
      <c r="AD113" s="197"/>
      <c r="AE113" s="197"/>
      <c r="AF113" s="31" t="str">
        <f>TemporalConstraint!$A$18</f>
        <v>2021-2100 80yrs</v>
      </c>
      <c r="AG113" s="39"/>
      <c r="AH113" s="21" t="str">
        <f>EnsembleRequirement!$A$22</f>
        <v>MinimumOne</v>
      </c>
      <c r="AI113" s="31" t="str">
        <f>EnsembleRequirement!$A$25</f>
        <v>hist-GHG initialisation</v>
      </c>
      <c r="AJ113" s="39"/>
      <c r="AK113" s="82"/>
      <c r="AL113" s="82"/>
      <c r="AM113" s="82"/>
      <c r="AN113" s="164"/>
      <c r="AO113" s="164"/>
      <c r="AP113" s="21" t="str">
        <f>requirement!$A$78</f>
        <v>AOGCM Configuration</v>
      </c>
      <c r="AU113" s="21" t="str">
        <f>ForcingConstraint!$A$38</f>
        <v>RCP45 Well Mixed GHG</v>
      </c>
      <c r="AV113" s="21" t="str">
        <f>requirement!$A$44</f>
        <v>Pre-Industrial Forcing Excluding GHG</v>
      </c>
      <c r="AW113" s="21" t="str">
        <f>ForcingConstraint!$A$197</f>
        <v>1850 O3 for Radiation</v>
      </c>
      <c r="BF113" s="43"/>
      <c r="BG113" s="43"/>
      <c r="BH113" s="43"/>
      <c r="BI113" s="43"/>
      <c r="BJ113" s="43"/>
      <c r="BK113" s="43"/>
      <c r="BL113" s="35"/>
    </row>
    <row r="114" spans="1:65" ht="150">
      <c r="A114" s="22" t="s">
        <v>866</v>
      </c>
      <c r="B114" s="21" t="s">
        <v>2948</v>
      </c>
      <c r="C114" s="22" t="s">
        <v>1312</v>
      </c>
      <c r="E114" s="22" t="s">
        <v>2945</v>
      </c>
      <c r="F114" s="21" t="s">
        <v>910</v>
      </c>
      <c r="G114" s="22" t="s">
        <v>6686</v>
      </c>
      <c r="H114" s="22" t="s">
        <v>3557</v>
      </c>
      <c r="I114" s="21" t="s">
        <v>70</v>
      </c>
      <c r="J114" s="21" t="str">
        <f>party!$A$43</f>
        <v>Nathan Gillet</v>
      </c>
      <c r="K114" s="21" t="str">
        <f>party!$A$44</f>
        <v>Hideo Shiogama</v>
      </c>
      <c r="L114" s="10" t="str">
        <f>party!$A$20</f>
        <v>Michaela I Hegglin</v>
      </c>
      <c r="O114" s="22" t="str">
        <f>references!$D$72</f>
        <v>Gillett, N. P., H. Shiogama, B. Funke, G. Hegerl, R. Knutti, K. Matthes, B. D. Santer, D. Stone, C. Tebaldi (2016), The Detection and Attribution Model Intercomparison Project (DAMIP v1.0) contribution to CMIP6, Geosci. Model Dev., 9, 3685-3697</v>
      </c>
      <c r="P114" s="22" t="str">
        <f>references!D$14</f>
        <v>Overview CMIP6-Endorsed MIPs</v>
      </c>
      <c r="V114" s="21" t="str">
        <f>party!$A$6</f>
        <v>Charlotte Pascoe</v>
      </c>
      <c r="W114" s="22" t="str">
        <f>$C$14</f>
        <v>historical</v>
      </c>
      <c r="X114" s="22" t="str">
        <f>$C$9</f>
        <v>piControl</v>
      </c>
      <c r="AA114" s="22" t="str">
        <f t="shared" si="8"/>
        <v>historical</v>
      </c>
      <c r="AB114" s="22" t="str">
        <f>$C$21</f>
        <v>ssp245</v>
      </c>
      <c r="AD114" s="197"/>
      <c r="AE114" s="197"/>
      <c r="AF114" s="31" t="str">
        <f>TemporalConstraint!$A$17</f>
        <v>1850-2020 171yrs</v>
      </c>
      <c r="AG114" s="39"/>
      <c r="AH114" s="21" t="str">
        <f>EnsembleRequirement!$A$20</f>
        <v>MinimumThree</v>
      </c>
      <c r="AP114" s="21" t="str">
        <f>requirement!$A$78</f>
        <v>AOGCM Configuration</v>
      </c>
      <c r="AU114" s="21" t="str">
        <f>ForcingConstraint!$A$198</f>
        <v>Pre-Industrial Tropospheric Ozone Concentrations</v>
      </c>
      <c r="AV114" s="21" t="str">
        <f>ForcingConstraint!$A$199</f>
        <v>Historical Stratospheric Ozone Concentrations</v>
      </c>
      <c r="AW114" s="21" t="str">
        <f>ForcingConstraint!$A$200</f>
        <v>CMIP6 historical stratospheric Ozone</v>
      </c>
      <c r="AX114" s="21" t="str">
        <f>ForcingConstraint!$A$201</f>
        <v>RCP45 Stratospheric Ozone</v>
      </c>
      <c r="AY114" s="21" t="str">
        <f>requirement!$A$74</f>
        <v>Pre-Industrial Forcing Excluding Ozone</v>
      </c>
      <c r="BF114" s="43"/>
      <c r="BG114" s="43"/>
      <c r="BH114" s="43"/>
      <c r="BI114" s="43"/>
      <c r="BJ114" s="43"/>
      <c r="BK114" s="43"/>
      <c r="BL114" s="35"/>
    </row>
    <row r="115" spans="1:65" s="124" customFormat="1" ht="120">
      <c r="A115" s="106" t="s">
        <v>3443</v>
      </c>
      <c r="B115" s="84" t="s">
        <v>2947</v>
      </c>
      <c r="C115" s="106" t="s">
        <v>3443</v>
      </c>
      <c r="D115" s="106"/>
      <c r="E115" s="106" t="s">
        <v>2946</v>
      </c>
      <c r="F115" s="84" t="s">
        <v>911</v>
      </c>
      <c r="G115" s="106" t="s">
        <v>3560</v>
      </c>
      <c r="H115" s="106" t="s">
        <v>3559</v>
      </c>
      <c r="I115" s="84" t="s">
        <v>70</v>
      </c>
      <c r="J115" s="84" t="str">
        <f>party!$A$43</f>
        <v>Nathan Gillet</v>
      </c>
      <c r="K115" s="84" t="str">
        <f>party!$A$44</f>
        <v>Hideo Shiogama</v>
      </c>
      <c r="L115" s="190" t="str">
        <f>party!$A$20</f>
        <v>Michaela I Hegglin</v>
      </c>
      <c r="M115" s="21"/>
      <c r="N115" s="21"/>
      <c r="O115" s="106" t="str">
        <f>references!$D$72</f>
        <v>Gillett, N. P., H. Shiogama, B. Funke, G. Hegerl, R. Knutti, K. Matthes, B. D. Santer, D. Stone, C. Tebaldi (2016), The Detection and Attribution Model Intercomparison Project (DAMIP v1.0) contribution to CMIP6, Geosci. Model Dev., 9, 3685-3697</v>
      </c>
      <c r="P115" s="106" t="str">
        <f>references!D$14</f>
        <v>Overview CMIP6-Endorsed MIPs</v>
      </c>
      <c r="R115" s="106"/>
      <c r="S115" s="106"/>
      <c r="T115" s="106"/>
      <c r="U115" s="106"/>
      <c r="V115" s="84" t="str">
        <f>party!$A$6</f>
        <v>Charlotte Pascoe</v>
      </c>
      <c r="W115" s="106"/>
      <c r="X115" s="106" t="str">
        <f>$C$114</f>
        <v>hist-stratO3</v>
      </c>
      <c r="Y115" s="106"/>
      <c r="Z115" s="106"/>
      <c r="AA115" s="106" t="str">
        <f>$C$21</f>
        <v>ssp245</v>
      </c>
      <c r="AB115" s="106" t="str">
        <f>$C$9</f>
        <v>piControl</v>
      </c>
      <c r="AC115" s="214"/>
      <c r="AD115" s="214"/>
      <c r="AE115" s="214"/>
      <c r="AF115" s="178" t="str">
        <f>TemporalConstraint!$A$18</f>
        <v>2021-2100 80yrs</v>
      </c>
      <c r="AG115" s="179"/>
      <c r="AH115" s="84" t="str">
        <f>EnsembleRequirement!$A$22</f>
        <v>MinimumOne</v>
      </c>
      <c r="AI115" s="178" t="str">
        <f>EnsembleRequirement!$A$24</f>
        <v>SSP2-45Initialisation2021</v>
      </c>
      <c r="AJ115" s="179"/>
      <c r="AK115" s="179"/>
      <c r="AL115" s="179"/>
      <c r="AM115" s="179"/>
      <c r="AN115" s="179"/>
      <c r="AO115" s="179"/>
      <c r="AP115" s="84" t="str">
        <f>requirement!$A$78</f>
        <v>AOGCM Configuration</v>
      </c>
      <c r="AQ115" s="84"/>
      <c r="AR115" s="84"/>
      <c r="AS115" s="84"/>
      <c r="AT115" s="84"/>
      <c r="AU115" s="84" t="str">
        <f>ForcingConstraint!$A$198</f>
        <v>Pre-Industrial Tropospheric Ozone Concentrations</v>
      </c>
      <c r="AV115" s="84" t="str">
        <f>ForcingConstraint!$A$201</f>
        <v>RCP45 Stratospheric Ozone</v>
      </c>
      <c r="AW115" s="84" t="str">
        <f>requirement!$A$74</f>
        <v>Pre-Industrial Forcing Excluding Ozone</v>
      </c>
      <c r="AX115" s="84"/>
      <c r="AY115" s="84"/>
      <c r="AZ115" s="84"/>
      <c r="BA115" s="84"/>
      <c r="BB115" s="120"/>
      <c r="BC115" s="174"/>
      <c r="BD115" s="121"/>
      <c r="BE115" s="122"/>
      <c r="BF115" s="121"/>
      <c r="BG115" s="121"/>
      <c r="BH115" s="121"/>
      <c r="BI115" s="121"/>
      <c r="BJ115" s="121"/>
      <c r="BK115" s="121"/>
      <c r="BL115" s="122"/>
    </row>
    <row r="116" spans="1:65" ht="135">
      <c r="A116" s="22" t="s">
        <v>5617</v>
      </c>
      <c r="B116" s="21" t="s">
        <v>2947</v>
      </c>
      <c r="C116" s="22" t="s">
        <v>1313</v>
      </c>
      <c r="E116" s="22" t="s">
        <v>5616</v>
      </c>
      <c r="F116" s="21" t="s">
        <v>912</v>
      </c>
      <c r="G116" s="22" t="s">
        <v>6682</v>
      </c>
      <c r="H116" s="22" t="s">
        <v>3559</v>
      </c>
      <c r="I116" s="21" t="s">
        <v>70</v>
      </c>
      <c r="J116" s="21" t="str">
        <f>party!$A$43</f>
        <v>Nathan Gillet</v>
      </c>
      <c r="K116" s="21" t="str">
        <f>party!$A$44</f>
        <v>Hideo Shiogama</v>
      </c>
      <c r="L116" s="10" t="str">
        <f>party!$A$20</f>
        <v>Michaela I Hegglin</v>
      </c>
      <c r="O116" s="22" t="str">
        <f>references!$D$72</f>
        <v>Gillett, N. P., H. Shiogama, B. Funke, G. Hegerl, R. Knutti, K. Matthes, B. D. Santer, D. Stone, C. Tebaldi (2016), The Detection and Attribution Model Intercomparison Project (DAMIP v1.0) contribution to CMIP6, Geosci. Model Dev., 9, 3685-3697</v>
      </c>
      <c r="P116" s="22" t="str">
        <f>references!D$14</f>
        <v>Overview CMIP6-Endorsed MIPs</v>
      </c>
      <c r="V116" s="21" t="str">
        <f>party!$A$6</f>
        <v>Charlotte Pascoe</v>
      </c>
      <c r="X116" s="22" t="str">
        <f>$C$114</f>
        <v>hist-stratO3</v>
      </c>
      <c r="Y116" s="22" t="str">
        <f>$C$21</f>
        <v>ssp245</v>
      </c>
      <c r="Z116" s="22" t="str">
        <f>$C$9</f>
        <v>piControl</v>
      </c>
      <c r="AC116" s="41"/>
      <c r="AD116" s="197"/>
      <c r="AE116" s="197"/>
      <c r="AF116" s="31" t="str">
        <f>TemporalConstraint!$A$18</f>
        <v>2021-2100 80yrs</v>
      </c>
      <c r="AG116" s="39"/>
      <c r="AH116" s="21" t="str">
        <f>EnsembleRequirement!$A$22</f>
        <v>MinimumOne</v>
      </c>
      <c r="AI116" s="31" t="str">
        <f>EnsembleRequirement!$A$26</f>
        <v>hist-stratO3 initialisation</v>
      </c>
      <c r="AJ116" s="39"/>
      <c r="AK116" s="82"/>
      <c r="AL116" s="82"/>
      <c r="AM116" s="82"/>
      <c r="AP116" s="21" t="str">
        <f>requirement!$A$78</f>
        <v>AOGCM Configuration</v>
      </c>
      <c r="AU116" s="21" t="str">
        <f>ForcingConstraint!$A$198</f>
        <v>Pre-Industrial Tropospheric Ozone Concentrations</v>
      </c>
      <c r="AV116" s="21" t="str">
        <f>ForcingConstraint!$A$202</f>
        <v>ssp2-45 stratospheric Ozone</v>
      </c>
      <c r="AW116" s="21" t="str">
        <f>requirement!$A$74</f>
        <v>Pre-Industrial Forcing Excluding Ozone</v>
      </c>
      <c r="BF116" s="43"/>
      <c r="BG116" s="43"/>
      <c r="BH116" s="43"/>
      <c r="BI116" s="43"/>
      <c r="BJ116" s="43"/>
      <c r="BK116" s="43"/>
      <c r="BL116" s="35"/>
    </row>
    <row r="117" spans="1:65" ht="75">
      <c r="A117" s="46" t="s">
        <v>884</v>
      </c>
      <c r="B117" s="48" t="s">
        <v>2950</v>
      </c>
      <c r="C117" s="49" t="s">
        <v>1314</v>
      </c>
      <c r="D117" s="49"/>
      <c r="E117" s="49" t="s">
        <v>2949</v>
      </c>
      <c r="F117" s="48" t="s">
        <v>913</v>
      </c>
      <c r="G117" s="49" t="s">
        <v>3563</v>
      </c>
      <c r="H117" s="61" t="s">
        <v>3562</v>
      </c>
      <c r="I117" s="21" t="s">
        <v>70</v>
      </c>
      <c r="J117" s="21" t="str">
        <f>party!$A$43</f>
        <v>Nathan Gillet</v>
      </c>
      <c r="K117" s="21" t="str">
        <f>party!$A$44</f>
        <v>Hideo Shiogama</v>
      </c>
      <c r="L117" s="10" t="str">
        <f>party!$A$20</f>
        <v>Michaela I Hegglin</v>
      </c>
      <c r="O117" s="22" t="str">
        <f>references!$D$72</f>
        <v>Gillett, N. P., H. Shiogama, B. Funke, G. Hegerl, R. Knutti, K. Matthes, B. D. Santer, D. Stone, C. Tebaldi (2016), The Detection and Attribution Model Intercomparison Project (DAMIP v1.0) contribution to CMIP6, Geosci. Model Dev., 9, 3685-3697</v>
      </c>
      <c r="P117" s="22" t="str">
        <f>references!D$14</f>
        <v>Overview CMIP6-Endorsed MIPs</v>
      </c>
      <c r="R117" s="61"/>
      <c r="S117" s="61"/>
      <c r="T117" s="61"/>
      <c r="U117" s="61"/>
      <c r="V117" s="21" t="str">
        <f>party!$A$6</f>
        <v>Charlotte Pascoe</v>
      </c>
      <c r="W117" s="22" t="str">
        <f>$C$109</f>
        <v>hist-nat</v>
      </c>
      <c r="X117" s="22" t="str">
        <f>$C$9</f>
        <v>piControl</v>
      </c>
      <c r="AA117" s="22" t="str">
        <f t="shared" si="8"/>
        <v>historical</v>
      </c>
      <c r="AB117" s="22" t="str">
        <f>$C$21</f>
        <v>ssp245</v>
      </c>
      <c r="AC117" s="22" t="str">
        <f>$C$118</f>
        <v>hist-sol</v>
      </c>
      <c r="AD117" s="61"/>
      <c r="AE117" s="61"/>
      <c r="AF117" s="31" t="str">
        <f>TemporalConstraint!$A$17</f>
        <v>1850-2020 171yrs</v>
      </c>
      <c r="AG117" s="39"/>
      <c r="AH117" s="21" t="str">
        <f>EnsembleRequirement!$A$20</f>
        <v>MinimumThree</v>
      </c>
      <c r="AI117" s="48"/>
      <c r="AJ117" s="96"/>
      <c r="AK117" s="100"/>
      <c r="AL117" s="97"/>
      <c r="AM117" s="97"/>
      <c r="AP117" s="21" t="str">
        <f>requirement!$A$78</f>
        <v>AOGCM Configuration</v>
      </c>
      <c r="AU117" s="21" t="str">
        <f>ForcingConstraint!$A$21</f>
        <v>Historical Stratospheric Aerosol</v>
      </c>
      <c r="AV117" s="48" t="str">
        <f>ForcingConstraint!$A$195</f>
        <v>RCP Volcanic</v>
      </c>
      <c r="AW117" s="48" t="str">
        <f>requirement!$A$71</f>
        <v>Pre-Industrial Forcing Excluding Volcanic Aerosols</v>
      </c>
      <c r="AX117" s="48" t="str">
        <f>requirement!$A$12</f>
        <v>Pre-Industrial Solar Particle Forcing</v>
      </c>
      <c r="AY117" s="48"/>
      <c r="AZ117" s="48"/>
      <c r="BA117" s="48"/>
      <c r="BB117" s="51"/>
      <c r="BC117" s="52"/>
      <c r="BD117" s="53"/>
      <c r="BE117" s="54"/>
      <c r="BL117" s="54"/>
      <c r="BM117" s="50"/>
    </row>
    <row r="118" spans="1:65" ht="90">
      <c r="A118" s="47" t="s">
        <v>885</v>
      </c>
      <c r="B118" s="55" t="s">
        <v>2952</v>
      </c>
      <c r="C118" s="56" t="s">
        <v>1317</v>
      </c>
      <c r="D118" s="56"/>
      <c r="E118" s="56" t="s">
        <v>2951</v>
      </c>
      <c r="F118" s="48" t="s">
        <v>914</v>
      </c>
      <c r="G118" s="56" t="s">
        <v>3561</v>
      </c>
      <c r="H118" s="61" t="s">
        <v>6688</v>
      </c>
      <c r="I118" s="21" t="s">
        <v>70</v>
      </c>
      <c r="J118" s="21" t="str">
        <f>party!$A$43</f>
        <v>Nathan Gillet</v>
      </c>
      <c r="K118" s="21" t="str">
        <f>party!$A$44</f>
        <v>Hideo Shiogama</v>
      </c>
      <c r="L118" s="10" t="str">
        <f>party!$A$20</f>
        <v>Michaela I Hegglin</v>
      </c>
      <c r="O118" s="22" t="str">
        <f>references!$D$72</f>
        <v>Gillett, N. P., H. Shiogama, B. Funke, G. Hegerl, R. Knutti, K. Matthes, B. D. Santer, D. Stone, C. Tebaldi (2016), The Detection and Attribution Model Intercomparison Project (DAMIP v1.0) contribution to CMIP6, Geosci. Model Dev., 9, 3685-3697</v>
      </c>
      <c r="P118" s="22" t="str">
        <f>references!D$14</f>
        <v>Overview CMIP6-Endorsed MIPs</v>
      </c>
      <c r="R118" s="61"/>
      <c r="S118" s="61"/>
      <c r="T118" s="61"/>
      <c r="U118" s="61"/>
      <c r="V118" s="21" t="str">
        <f>party!$A$6</f>
        <v>Charlotte Pascoe</v>
      </c>
      <c r="W118" s="22" t="str">
        <f>$C$109</f>
        <v>hist-nat</v>
      </c>
      <c r="X118" s="22" t="str">
        <f>$C$9</f>
        <v>piControl</v>
      </c>
      <c r="AA118" s="22" t="str">
        <f t="shared" si="8"/>
        <v>historical</v>
      </c>
      <c r="AB118" s="22" t="str">
        <f>$C$21</f>
        <v>ssp245</v>
      </c>
      <c r="AC118" s="22" t="str">
        <f>$C$117</f>
        <v>hist-volc</v>
      </c>
      <c r="AD118" s="61"/>
      <c r="AE118" s="61"/>
      <c r="AF118" s="31" t="str">
        <f>TemporalConstraint!$A$17</f>
        <v>1850-2020 171yrs</v>
      </c>
      <c r="AG118" s="39"/>
      <c r="AH118" s="21" t="str">
        <f>EnsembleRequirement!$A$20</f>
        <v>MinimumThree</v>
      </c>
      <c r="AI118" s="55"/>
      <c r="AJ118" s="98"/>
      <c r="AK118" s="101"/>
      <c r="AL118" s="99"/>
      <c r="AM118" s="99"/>
      <c r="AO118" s="166"/>
      <c r="AP118" s="21" t="str">
        <f>requirement!$A$78</f>
        <v>AOGCM Configuration</v>
      </c>
      <c r="AU118" s="284" t="str">
        <f>ForcingConstraint!$A$20</f>
        <v>Historical Solar Irradiance Forcing</v>
      </c>
      <c r="AV118" s="135" t="str">
        <f>ForcingConstraint!$A$423</f>
        <v>Future Solar Irradiance Forcing</v>
      </c>
      <c r="AW118" s="284" t="str">
        <f>requirement!$A$10</f>
        <v xml:space="preserve">Historical Solar Particle Forcing </v>
      </c>
      <c r="AX118" s="132" t="str">
        <f>requirement!$A$11</f>
        <v>Future Solar Particle Forcing</v>
      </c>
      <c r="AY118" s="48" t="str">
        <f>requirement!$A$75</f>
        <v>Pre-Industrial Forcing Excluding Solar</v>
      </c>
      <c r="BD118" s="59"/>
      <c r="BE118" s="60"/>
      <c r="BL118" s="54"/>
      <c r="BM118" s="50"/>
    </row>
    <row r="119" spans="1:65" ht="75">
      <c r="A119" s="47" t="s">
        <v>5624</v>
      </c>
      <c r="B119" s="55" t="s">
        <v>2954</v>
      </c>
      <c r="C119" s="56" t="s">
        <v>1315</v>
      </c>
      <c r="D119" s="56"/>
      <c r="E119" s="56" t="s">
        <v>2953</v>
      </c>
      <c r="F119" s="55" t="s">
        <v>915</v>
      </c>
      <c r="G119" s="56" t="s">
        <v>5621</v>
      </c>
      <c r="H119" s="61" t="s">
        <v>5622</v>
      </c>
      <c r="I119" s="21" t="s">
        <v>70</v>
      </c>
      <c r="J119" s="21" t="str">
        <f>party!$A$43</f>
        <v>Nathan Gillet</v>
      </c>
      <c r="K119" s="21" t="str">
        <f>party!$A$44</f>
        <v>Hideo Shiogama</v>
      </c>
      <c r="L119" s="10" t="str">
        <f>party!$A$20</f>
        <v>Michaela I Hegglin</v>
      </c>
      <c r="O119" s="22" t="str">
        <f>references!$D$72</f>
        <v>Gillett, N. P., H. Shiogama, B. Funke, G. Hegerl, R. Knutti, K. Matthes, B. D. Santer, D. Stone, C. Tebaldi (2016), The Detection and Attribution Model Intercomparison Project (DAMIP v1.0) contribution to CMIP6, Geosci. Model Dev., 9, 3685-3697</v>
      </c>
      <c r="P119" s="22" t="str">
        <f>references!D$14</f>
        <v>Overview CMIP6-Endorsed MIPs</v>
      </c>
      <c r="R119" s="61"/>
      <c r="S119" s="61"/>
      <c r="T119" s="61"/>
      <c r="U119" s="61"/>
      <c r="V119" s="21" t="str">
        <f>party!$A$6</f>
        <v>Charlotte Pascoe</v>
      </c>
      <c r="X119" s="22" t="str">
        <f>$C$111</f>
        <v>hist-aer</v>
      </c>
      <c r="Z119" s="197"/>
      <c r="AA119" s="22" t="str">
        <f>$C$21</f>
        <v>ssp245</v>
      </c>
      <c r="AB119" s="41"/>
      <c r="AC119" s="56"/>
      <c r="AD119" s="61"/>
      <c r="AE119" s="61"/>
      <c r="AF119" s="31" t="str">
        <f>TemporalConstraint!$A$18</f>
        <v>2021-2100 80yrs</v>
      </c>
      <c r="AG119" s="39"/>
      <c r="AH119" s="21" t="str">
        <f>EnsembleRequirement!$A$22</f>
        <v>MinimumOne</v>
      </c>
      <c r="AI119" s="31" t="str">
        <f>EnsembleRequirement!$A$27</f>
        <v>hist-aer initialisation</v>
      </c>
      <c r="AJ119" s="39"/>
      <c r="AK119" s="82"/>
      <c r="AL119" s="82"/>
      <c r="AM119" s="82"/>
      <c r="AN119" s="164"/>
      <c r="AO119" s="164"/>
      <c r="AP119" s="21" t="str">
        <f>requirement!$A$78</f>
        <v>AOGCM Configuration</v>
      </c>
      <c r="AU119" s="21" t="str">
        <f>ForcingConstraint!$A$62</f>
        <v>RCP45 Aerosols</v>
      </c>
      <c r="AV119" s="21" t="str">
        <f>ForcingConstraint!$A$74</f>
        <v>RCP45 Aerosol Precursors</v>
      </c>
      <c r="AW119" s="21" t="str">
        <f>requirement!$A$73</f>
        <v xml:space="preserve">Pre-Industrial Forcing Excluding Anthropogenic Aerosols </v>
      </c>
      <c r="AX119" s="48" t="str">
        <f>requirement!$A$12</f>
        <v>Pre-Industrial Solar Particle Forcing</v>
      </c>
      <c r="AY119" s="55"/>
      <c r="AZ119" s="55"/>
      <c r="BA119" s="55"/>
      <c r="BB119" s="57"/>
      <c r="BC119" s="58"/>
      <c r="BD119" s="59"/>
      <c r="BE119" s="60"/>
      <c r="BL119" s="54"/>
      <c r="BM119" s="50"/>
    </row>
    <row r="120" spans="1:65" s="124" customFormat="1" ht="90">
      <c r="A120" s="243" t="s">
        <v>3443</v>
      </c>
      <c r="B120" s="244" t="s">
        <v>2954</v>
      </c>
      <c r="C120" s="245" t="s">
        <v>3443</v>
      </c>
      <c r="D120" s="245"/>
      <c r="E120" s="245" t="s">
        <v>5623</v>
      </c>
      <c r="F120" s="244" t="s">
        <v>916</v>
      </c>
      <c r="G120" s="245" t="s">
        <v>3624</v>
      </c>
      <c r="H120" s="215" t="s">
        <v>5622</v>
      </c>
      <c r="I120" s="84" t="s">
        <v>70</v>
      </c>
      <c r="J120" s="84" t="str">
        <f>party!$A$43</f>
        <v>Nathan Gillet</v>
      </c>
      <c r="K120" s="84" t="str">
        <f>party!$A$44</f>
        <v>Hideo Shiogama</v>
      </c>
      <c r="L120" s="190" t="str">
        <f>party!$A$20</f>
        <v>Michaela I Hegglin</v>
      </c>
      <c r="M120" s="21"/>
      <c r="N120" s="21"/>
      <c r="O120" s="106" t="str">
        <f>references!$D$72</f>
        <v>Gillett, N. P., H. Shiogama, B. Funke, G. Hegerl, R. Knutti, K. Matthes, B. D. Santer, D. Stone, C. Tebaldi (2016), The Detection and Attribution Model Intercomparison Project (DAMIP v1.0) contribution to CMIP6, Geosci. Model Dev., 9, 3685-3697</v>
      </c>
      <c r="P120" s="106" t="str">
        <f>references!D$14</f>
        <v>Overview CMIP6-Endorsed MIPs</v>
      </c>
      <c r="R120" s="215"/>
      <c r="S120" s="215"/>
      <c r="T120" s="215"/>
      <c r="U120" s="215"/>
      <c r="V120" s="84" t="str">
        <f>party!$A$6</f>
        <v>Charlotte Pascoe</v>
      </c>
      <c r="W120" s="106"/>
      <c r="X120" s="106" t="str">
        <f>$C$111</f>
        <v>hist-aer</v>
      </c>
      <c r="Y120" s="106"/>
      <c r="Z120" s="214"/>
      <c r="AA120" s="106" t="str">
        <f>$C$21</f>
        <v>ssp245</v>
      </c>
      <c r="AB120" s="214" t="str">
        <f>$C$119</f>
        <v>ssp245-aer</v>
      </c>
      <c r="AC120" s="106" t="str">
        <f>$C$9</f>
        <v>piControl</v>
      </c>
      <c r="AD120" s="215"/>
      <c r="AE120" s="215"/>
      <c r="AF120" s="178" t="str">
        <f>TemporalConstraint!$A$18</f>
        <v>2021-2100 80yrs</v>
      </c>
      <c r="AG120" s="179"/>
      <c r="AH120" s="84" t="str">
        <f>EnsembleRequirement!$A$22</f>
        <v>MinimumOne</v>
      </c>
      <c r="AI120" s="179" t="str">
        <f>EnsembleRequirement!$A$24</f>
        <v>SSP2-45Initialisation2021</v>
      </c>
      <c r="AJ120" s="179"/>
      <c r="AK120" s="179"/>
      <c r="AL120" s="179"/>
      <c r="AM120" s="179"/>
      <c r="AN120" s="84"/>
      <c r="AO120" s="84"/>
      <c r="AP120" s="84" t="str">
        <f>requirement!$A$78</f>
        <v>AOGCM Configuration</v>
      </c>
      <c r="AQ120" s="84"/>
      <c r="AR120" s="84"/>
      <c r="AS120" s="84"/>
      <c r="AT120" s="84"/>
      <c r="AU120" s="84" t="str">
        <f>ForcingConstraint!$A$62</f>
        <v>RCP45 Aerosols</v>
      </c>
      <c r="AV120" s="84" t="str">
        <f>ForcingConstraint!$A$74</f>
        <v>RCP45 Aerosol Precursors</v>
      </c>
      <c r="AW120" s="84" t="str">
        <f>ForcingConstraint!$A$196</f>
        <v>1850 WMGHG for Radiation</v>
      </c>
      <c r="AX120" s="84" t="str">
        <f>ForcingConstraint!$A$197</f>
        <v>1850 O3 for Radiation</v>
      </c>
      <c r="AY120" s="84" t="str">
        <f>requirement!$A$73</f>
        <v xml:space="preserve">Pre-Industrial Forcing Excluding Anthropogenic Aerosols </v>
      </c>
      <c r="AZ120" s="244"/>
      <c r="BA120" s="244"/>
      <c r="BB120" s="246"/>
      <c r="BC120" s="247"/>
      <c r="BD120" s="248"/>
      <c r="BE120" s="249"/>
      <c r="BF120" s="35"/>
      <c r="BG120" s="35"/>
      <c r="BH120" s="35"/>
      <c r="BI120" s="35"/>
      <c r="BJ120" s="35"/>
      <c r="BK120" s="35"/>
      <c r="BL120" s="250"/>
    </row>
    <row r="121" spans="1:65" ht="135">
      <c r="A121" s="47" t="s">
        <v>3574</v>
      </c>
      <c r="B121" s="55" t="s">
        <v>3575</v>
      </c>
      <c r="C121" s="56" t="s">
        <v>3576</v>
      </c>
      <c r="D121" s="56"/>
      <c r="E121" s="56" t="s">
        <v>3577</v>
      </c>
      <c r="F121" s="55" t="s">
        <v>3578</v>
      </c>
      <c r="G121" s="56" t="s">
        <v>3579</v>
      </c>
      <c r="H121" s="61" t="s">
        <v>3580</v>
      </c>
      <c r="I121" s="21" t="s">
        <v>70</v>
      </c>
      <c r="J121" s="21" t="str">
        <f>party!$A$43</f>
        <v>Nathan Gillet</v>
      </c>
      <c r="K121" s="21" t="str">
        <f>party!$A$44</f>
        <v>Hideo Shiogama</v>
      </c>
      <c r="L121" s="10" t="str">
        <f>party!$A$20</f>
        <v>Michaela I Hegglin</v>
      </c>
      <c r="O121" s="22" t="str">
        <f>references!$D$72</f>
        <v>Gillett, N. P., H. Shiogama, B. Funke, G. Hegerl, R. Knutti, K. Matthes, B. D. Santer, D. Stone, C. Tebaldi (2016), The Detection and Attribution Model Intercomparison Project (DAMIP v1.0) contribution to CMIP6, Geosci. Model Dev., 9, 3685-3697</v>
      </c>
      <c r="P121" s="13"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121" s="56"/>
      <c r="R121" s="61"/>
      <c r="S121" s="61"/>
      <c r="T121" s="61"/>
      <c r="U121" s="61"/>
      <c r="V121" s="21" t="str">
        <f>party!$A$6</f>
        <v>Charlotte Pascoe</v>
      </c>
      <c r="X121" s="22" t="str">
        <f>$C$109</f>
        <v>hist-nat</v>
      </c>
      <c r="Z121" s="42"/>
      <c r="AA121" s="22" t="str">
        <f>$C$21</f>
        <v>ssp245</v>
      </c>
      <c r="AB121" s="42"/>
      <c r="AC121" s="56"/>
      <c r="AD121" s="61"/>
      <c r="AE121" s="61"/>
      <c r="AF121" s="31" t="str">
        <f>TemporalConstraint!$A$18</f>
        <v>2021-2100 80yrs</v>
      </c>
      <c r="AG121" s="139"/>
      <c r="AH121" s="21" t="str">
        <f>EnsembleRequirement!$A$22</f>
        <v>MinimumOne</v>
      </c>
      <c r="AI121" s="31" t="str">
        <f>EnsembleRequirement!$A$28</f>
        <v>hist-nat initialisation</v>
      </c>
      <c r="AJ121" s="35"/>
      <c r="AK121" s="35"/>
      <c r="AL121" s="35"/>
      <c r="AM121" s="148"/>
      <c r="AP121" s="21" t="str">
        <f>requirement!$A$78</f>
        <v>AOGCM Configuration</v>
      </c>
      <c r="AQ121" s="10"/>
      <c r="AU121" s="48" t="str">
        <f>ForcingConstraint!$A$195</f>
        <v>RCP Volcanic</v>
      </c>
      <c r="AV121" s="135" t="str">
        <f>ForcingConstraint!$A$423</f>
        <v>Future Solar Irradiance Forcing</v>
      </c>
      <c r="AW121" s="132" t="str">
        <f>requirement!$A$11</f>
        <v>Future Solar Particle Forcing</v>
      </c>
      <c r="AX121" s="21" t="str">
        <f>requirement!$A$72</f>
        <v>Pre-Industrial Forcing Excluding Volcanic Aerosols and Solar Forcing</v>
      </c>
      <c r="AY121" s="55"/>
      <c r="AZ121" s="55"/>
      <c r="BA121" s="55"/>
      <c r="BB121" s="57"/>
      <c r="BC121" s="58"/>
      <c r="BD121" s="59"/>
      <c r="BE121" s="60"/>
      <c r="BL121" s="54"/>
      <c r="BM121" s="50"/>
    </row>
    <row r="122" spans="1:65" ht="75">
      <c r="A122" s="47" t="s">
        <v>3566</v>
      </c>
      <c r="B122" s="55" t="s">
        <v>3568</v>
      </c>
      <c r="C122" s="56" t="s">
        <v>5615</v>
      </c>
      <c r="D122" s="56"/>
      <c r="E122" s="56" t="s">
        <v>5614</v>
      </c>
      <c r="F122" s="55" t="s">
        <v>3567</v>
      </c>
      <c r="G122" s="56" t="s">
        <v>3564</v>
      </c>
      <c r="H122" s="61" t="s">
        <v>3565</v>
      </c>
      <c r="I122" s="21" t="s">
        <v>70</v>
      </c>
      <c r="J122" s="21" t="str">
        <f>party!$A$43</f>
        <v>Nathan Gillet</v>
      </c>
      <c r="K122" s="21" t="str">
        <f>party!$A$44</f>
        <v>Hideo Shiogama</v>
      </c>
      <c r="L122" s="10" t="str">
        <f>party!$A$20</f>
        <v>Michaela I Hegglin</v>
      </c>
      <c r="O122" s="22" t="str">
        <f>references!$D$72</f>
        <v>Gillett, N. P., H. Shiogama, B. Funke, G. Hegerl, R. Knutti, K. Matthes, B. D. Santer, D. Stone, C. Tebaldi (2016), The Detection and Attribution Model Intercomparison Project (DAMIP v1.0) contribution to CMIP6, Geosci. Model Dev., 9, 3685-3697</v>
      </c>
      <c r="Q122" s="56"/>
      <c r="R122" s="61"/>
      <c r="S122" s="61"/>
      <c r="T122" s="61"/>
      <c r="U122" s="61"/>
      <c r="V122" s="21" t="str">
        <f>party!$A$6</f>
        <v>Charlotte Pascoe</v>
      </c>
      <c r="W122" s="22" t="str">
        <f>$C$14</f>
        <v>historical</v>
      </c>
      <c r="X122" s="22" t="str">
        <f>$C$9</f>
        <v>piControl</v>
      </c>
      <c r="Z122" s="42"/>
      <c r="AA122" s="22" t="str">
        <f>$C$14</f>
        <v>historical</v>
      </c>
      <c r="AB122" s="22" t="str">
        <f>$C$21</f>
        <v>ssp245</v>
      </c>
      <c r="AC122" s="22" t="str">
        <f>$C$110</f>
        <v>hist-GHG</v>
      </c>
      <c r="AD122" s="61"/>
      <c r="AE122" s="61"/>
      <c r="AF122" s="31" t="str">
        <f>TemporalConstraint!$A$17</f>
        <v>1850-2020 171yrs</v>
      </c>
      <c r="AG122" s="139"/>
      <c r="AH122" s="63" t="str">
        <f>EnsembleRequirement!$A$20</f>
        <v>MinimumThree</v>
      </c>
      <c r="AI122" s="35"/>
      <c r="AJ122" s="35"/>
      <c r="AK122" s="35"/>
      <c r="AL122" s="35"/>
      <c r="AM122" s="35"/>
      <c r="AP122" s="21" t="str">
        <f>requirement!$A$78</f>
        <v>AOGCM Configuration</v>
      </c>
      <c r="AQ122" s="125"/>
      <c r="AU122" s="21" t="str">
        <f>ForcingConstraint!$A$254</f>
        <v>CO2 Historical</v>
      </c>
      <c r="AV122" s="21" t="str">
        <f>ForcingConstraint!$A$352</f>
        <v>RCP45 CO2</v>
      </c>
      <c r="AW122" s="21" t="str">
        <f>requirement!$A$43</f>
        <v>Pre-Industrial Forcing Excluding CO2</v>
      </c>
      <c r="AX122" s="48" t="str">
        <f>requirement!$A$12</f>
        <v>Pre-Industrial Solar Particle Forcing</v>
      </c>
      <c r="AY122" s="55"/>
      <c r="AZ122" s="55"/>
      <c r="BA122" s="55"/>
      <c r="BB122" s="57"/>
      <c r="BC122" s="58"/>
      <c r="BD122" s="59"/>
      <c r="BE122" s="60"/>
      <c r="BL122" s="54"/>
      <c r="BM122" s="50"/>
    </row>
    <row r="123" spans="1:65" s="68" customFormat="1" ht="150">
      <c r="A123" s="154" t="s">
        <v>886</v>
      </c>
      <c r="B123" s="155" t="s">
        <v>2957</v>
      </c>
      <c r="C123" s="158" t="s">
        <v>2955</v>
      </c>
      <c r="D123" s="158"/>
      <c r="E123" s="156" t="s">
        <v>3582</v>
      </c>
      <c r="F123" s="155" t="s">
        <v>2959</v>
      </c>
      <c r="G123" s="156" t="s">
        <v>3585</v>
      </c>
      <c r="H123" s="156" t="s">
        <v>1646</v>
      </c>
      <c r="I123" s="155" t="s">
        <v>70</v>
      </c>
      <c r="J123" s="155" t="s">
        <v>817</v>
      </c>
      <c r="K123" s="155" t="s">
        <v>819</v>
      </c>
      <c r="L123" s="64"/>
      <c r="M123" s="64"/>
      <c r="N123" s="64"/>
      <c r="O123" s="22" t="str">
        <f>references!$D$72</f>
        <v>Gillett, N. P., H. Shiogama, B. Funke, G. Hegerl, R. Knutti, K. Matthes, B. D. Santer, D. Stone, C. Tebaldi (2016), The Detection and Attribution Model Intercomparison Project (DAMIP v1.0) contribution to CMIP6, Geosci. Model Dev., 9, 3685-3697</v>
      </c>
      <c r="P123"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23" s="156" t="s">
        <v>438</v>
      </c>
      <c r="S123" s="65"/>
      <c r="T123" s="65"/>
      <c r="U123" s="65"/>
      <c r="V123" s="155" t="s">
        <v>4</v>
      </c>
      <c r="W123" s="22" t="str">
        <f>$C$14</f>
        <v>historical</v>
      </c>
      <c r="X123" s="22" t="str">
        <f>$C$9</f>
        <v>piControl</v>
      </c>
      <c r="Z123" s="156"/>
      <c r="AA123" s="157" t="str">
        <f>experiment!$C$14</f>
        <v>historical</v>
      </c>
      <c r="AB123" s="157" t="str">
        <f>experiment!$C$21</f>
        <v>ssp245</v>
      </c>
      <c r="AC123" s="65"/>
      <c r="AD123" s="213"/>
      <c r="AE123" s="213"/>
      <c r="AF123" s="31" t="str">
        <f>TemporalConstraint!$A$17</f>
        <v>1850-2020 171yrs</v>
      </c>
      <c r="AG123" s="144"/>
      <c r="AH123" s="63" t="str">
        <f>EnsembleRequirement!$A$20</f>
        <v>MinimumThree</v>
      </c>
      <c r="AI123" s="143"/>
      <c r="AJ123" s="143"/>
      <c r="AK123" s="143"/>
      <c r="AL123" s="143"/>
      <c r="AM123" s="143"/>
      <c r="AN123" s="21"/>
      <c r="AO123" s="21"/>
      <c r="AP123" s="21" t="str">
        <f>requirement!$A$78</f>
        <v>AOGCM Configuration</v>
      </c>
      <c r="AQ123" s="146"/>
      <c r="AR123" s="64"/>
      <c r="AS123" s="64"/>
      <c r="AT123" s="64"/>
      <c r="AU123" s="21" t="str">
        <f>ForcingConstraint!$A$353</f>
        <v>Alternative Historical Aerosols</v>
      </c>
      <c r="AV123" s="21" t="str">
        <f>requirement!$A$83</f>
        <v>RCP45 Forcing Alternative Aerosols</v>
      </c>
      <c r="AW123" s="21" t="str">
        <f>ForcingConstraint!$A$357</f>
        <v>Alternative RCP45 Volcano</v>
      </c>
      <c r="AX123" s="21" t="str">
        <f>ForcingConstraint!$A$14</f>
        <v>Historical WMGHG Concentrations</v>
      </c>
      <c r="AY123" s="21" t="str">
        <f>requirement!$A$7</f>
        <v>Historical Emissions</v>
      </c>
      <c r="AZ123" s="21" t="str">
        <f>ForcingConstraint!$A$16</f>
        <v>Historical Land Use</v>
      </c>
      <c r="BA123" s="21" t="str">
        <f>requirement!$A$8</f>
        <v>Historical O3 and Stratospheric H2O Concentrations</v>
      </c>
      <c r="BB123" s="32" t="str">
        <f>ForcingConstraint!$A$20</f>
        <v>Historical Solar Irradiance Forcing</v>
      </c>
      <c r="BC123" s="32" t="str">
        <f>requirement!$A$10</f>
        <v xml:space="preserve">Historical Solar Particle Forcing </v>
      </c>
      <c r="BD123" s="66"/>
      <c r="BE123" s="66"/>
      <c r="BF123" s="35"/>
      <c r="BG123" s="35"/>
      <c r="BH123" s="35"/>
      <c r="BI123" s="35"/>
      <c r="BJ123" s="35"/>
      <c r="BK123" s="35"/>
      <c r="BL123" s="67"/>
    </row>
    <row r="124" spans="1:65" s="68" customFormat="1" ht="150">
      <c r="A124" s="154" t="s">
        <v>887</v>
      </c>
      <c r="B124" s="155" t="s">
        <v>2958</v>
      </c>
      <c r="C124" s="156" t="s">
        <v>2956</v>
      </c>
      <c r="D124" s="156"/>
      <c r="E124" s="156" t="s">
        <v>3583</v>
      </c>
      <c r="F124" s="155" t="s">
        <v>2960</v>
      </c>
      <c r="G124" s="156" t="s">
        <v>3581</v>
      </c>
      <c r="H124" s="156" t="s">
        <v>3584</v>
      </c>
      <c r="I124" s="155" t="s">
        <v>70</v>
      </c>
      <c r="J124" s="155" t="s">
        <v>817</v>
      </c>
      <c r="K124" s="155" t="s">
        <v>819</v>
      </c>
      <c r="L124" s="64"/>
      <c r="M124" s="64"/>
      <c r="N124" s="64"/>
      <c r="O124" s="22" t="str">
        <f>references!$D$72</f>
        <v>Gillett, N. P., H. Shiogama, B. Funke, G. Hegerl, R. Knutti, K. Matthes, B. D. Santer, D. Stone, C. Tebaldi (2016), The Detection and Attribution Model Intercomparison Project (DAMIP v1.0) contribution to CMIP6, Geosci. Model Dev., 9, 3685-3697</v>
      </c>
      <c r="P12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24" s="156" t="s">
        <v>438</v>
      </c>
      <c r="R124" s="65"/>
      <c r="S124" s="65"/>
      <c r="T124" s="65"/>
      <c r="U124" s="65"/>
      <c r="V124" s="155" t="s">
        <v>4</v>
      </c>
      <c r="W124" s="22" t="str">
        <f>$C$14</f>
        <v>historical</v>
      </c>
      <c r="X124" s="22" t="str">
        <f>$C$9</f>
        <v>piControl</v>
      </c>
      <c r="Z124" s="156"/>
      <c r="AA124" s="157" t="str">
        <f>experiment!$C$14</f>
        <v>historical</v>
      </c>
      <c r="AB124" s="157" t="str">
        <f>experiment!$C$21</f>
        <v>ssp245</v>
      </c>
      <c r="AC124" s="65"/>
      <c r="AD124" s="213"/>
      <c r="AE124" s="213"/>
      <c r="AF124" s="31" t="str">
        <f>TemporalConstraint!$A$17</f>
        <v>1850-2020 171yrs</v>
      </c>
      <c r="AG124" s="145"/>
      <c r="AH124" s="63" t="str">
        <f>EnsembleRequirement!$A$20</f>
        <v>MinimumThree</v>
      </c>
      <c r="AI124" s="147"/>
      <c r="AJ124" s="64"/>
      <c r="AK124" s="64"/>
      <c r="AL124" s="64"/>
      <c r="AM124" s="64"/>
      <c r="AN124" s="21"/>
      <c r="AO124" s="167"/>
      <c r="AP124" s="21" t="str">
        <f>requirement!$A$78</f>
        <v>AOGCM Configuration</v>
      </c>
      <c r="AQ124" s="64"/>
      <c r="AR124" s="64"/>
      <c r="AS124" s="64"/>
      <c r="AT124" s="64"/>
      <c r="AU124" s="21" t="str">
        <f>ForcingConstraint!$A$354</f>
        <v>Alternative Historical Volcano</v>
      </c>
      <c r="AV124" s="21" t="str">
        <f>ForcingConstraint!$A$355</f>
        <v>Alternative Historical Solar</v>
      </c>
      <c r="AW124" s="10" t="str">
        <f>requirement!$A$84</f>
        <v>RCP Alternative Natural Forcing</v>
      </c>
      <c r="AX124" s="21" t="str">
        <f>ForcingConstraint!$A$359</f>
        <v>Historical Anthropogenic Aerosol</v>
      </c>
      <c r="AY124" s="21" t="str">
        <f>ForcingConstraint!$A$14</f>
        <v>Historical WMGHG Concentrations</v>
      </c>
      <c r="AZ124" s="21" t="str">
        <f>requirement!$A$7</f>
        <v>Historical Emissions</v>
      </c>
      <c r="BA124" s="21" t="str">
        <f>ForcingConstraint!$A$16</f>
        <v>Historical Land Use</v>
      </c>
      <c r="BB124" s="21" t="str">
        <f>requirement!$A$8</f>
        <v>Historical O3 and Stratospheric H2O Concentrations</v>
      </c>
      <c r="BC124" s="21" t="str">
        <f>requirement!$A$33</f>
        <v>RCP45 Forcing</v>
      </c>
      <c r="BD124" s="21"/>
      <c r="BE124" s="21"/>
      <c r="BF124" s="35"/>
      <c r="BG124" s="35"/>
      <c r="BH124" s="35"/>
      <c r="BI124" s="35"/>
      <c r="BJ124" s="35"/>
      <c r="BK124" s="35"/>
      <c r="BL124" s="67"/>
    </row>
    <row r="125" spans="1:65" ht="105">
      <c r="A125" s="22" t="s">
        <v>966</v>
      </c>
      <c r="B125" s="21" t="s">
        <v>2963</v>
      </c>
      <c r="C125" s="22" t="s">
        <v>2961</v>
      </c>
      <c r="E125" s="22" t="s">
        <v>2962</v>
      </c>
      <c r="F125" s="21" t="s">
        <v>967</v>
      </c>
      <c r="G125" s="19" t="s">
        <v>4082</v>
      </c>
      <c r="H125" s="85" t="s">
        <v>1648</v>
      </c>
      <c r="I125" s="14" t="s">
        <v>162</v>
      </c>
      <c r="J125" s="21" t="str">
        <f>party!$A$47</f>
        <v>Jonathan Gregory</v>
      </c>
      <c r="K125" s="21" t="str">
        <f>party!$A$48</f>
        <v>Detlef Stammer</v>
      </c>
      <c r="L125" s="21" t="str">
        <f>party!$A$49</f>
        <v>Stephen Griffies</v>
      </c>
      <c r="M125" s="21" t="str">
        <f>party!$A$80</f>
        <v>Oleg Saenko</v>
      </c>
      <c r="N125" s="21" t="str">
        <f>party!$A$81</f>
        <v>Johann Jungclaus</v>
      </c>
      <c r="O12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25" s="13" t="str">
        <f>references!$D$19</f>
        <v>Flux-Anomaly-Forced Model Intercomparison Project (FAFMIP)</v>
      </c>
      <c r="Q125" s="13" t="str">
        <f>references!$D$14</f>
        <v>Overview CMIP6-Endorsed MIPs</v>
      </c>
      <c r="V125" s="21" t="str">
        <f>party!$A$6</f>
        <v>Charlotte Pascoe</v>
      </c>
      <c r="X125" s="7" t="str">
        <f>experiment!$C$9</f>
        <v>piControl</v>
      </c>
      <c r="Y125" s="7" t="str">
        <f>experiment!$C$3</f>
        <v>1pctCO2</v>
      </c>
      <c r="AD125" s="197"/>
      <c r="AE125" s="197"/>
      <c r="AF125" s="31" t="str">
        <f>TemporalConstraint!$A$39</f>
        <v>70yrs</v>
      </c>
      <c r="AG125" s="31"/>
      <c r="AH125" s="31" t="str">
        <f>EnsembleRequirement!$A$4</f>
        <v>SingleMember</v>
      </c>
      <c r="AI125" s="31" t="str">
        <f>EnsembleRequirement!$A$19</f>
        <v>PreIndustrialInitialisation</v>
      </c>
      <c r="AJ125" s="39"/>
      <c r="AK125" s="82"/>
      <c r="AL125" s="82"/>
      <c r="AM125" s="82"/>
      <c r="AN125" s="164"/>
      <c r="AO125" s="164"/>
      <c r="AP125" s="21" t="str">
        <f>requirement!$A$78</f>
        <v>AOGCM Configuration</v>
      </c>
      <c r="AU125" s="21" t="str">
        <f>ForcingConstraint!$A$203</f>
        <v>1pctCO2 Wind Stress Anomaly At Doubling</v>
      </c>
      <c r="AV125" s="21" t="str">
        <f>ForcingConstraint!$A$26</f>
        <v>Pre-Industrial CO2 Concentration</v>
      </c>
      <c r="AW125" s="21" t="str">
        <f>requirement!$A$43</f>
        <v>Pre-Industrial Forcing Excluding CO2</v>
      </c>
      <c r="AX125" s="21" t="str">
        <f>requirement!$A$12</f>
        <v>Pre-Industrial Solar Particle Forcing</v>
      </c>
      <c r="BL125" s="35"/>
    </row>
    <row r="126" spans="1:65" ht="105">
      <c r="A126" s="22" t="s">
        <v>987</v>
      </c>
      <c r="B126" s="21" t="s">
        <v>2965</v>
      </c>
      <c r="C126" s="22" t="s">
        <v>2969</v>
      </c>
      <c r="E126" s="22" t="s">
        <v>2964</v>
      </c>
      <c r="F126" s="21" t="s">
        <v>988</v>
      </c>
      <c r="G126" s="19" t="s">
        <v>4084</v>
      </c>
      <c r="H126" s="85" t="s">
        <v>5976</v>
      </c>
      <c r="I126" s="14" t="s">
        <v>162</v>
      </c>
      <c r="J126" s="21" t="str">
        <f>party!$A$47</f>
        <v>Jonathan Gregory</v>
      </c>
      <c r="K126" s="21" t="str">
        <f>party!$A$48</f>
        <v>Detlef Stammer</v>
      </c>
      <c r="L126" s="21" t="str">
        <f>party!$A$49</f>
        <v>Stephen Griffies</v>
      </c>
      <c r="M126" s="21" t="str">
        <f>party!$A$80</f>
        <v>Oleg Saenko</v>
      </c>
      <c r="N126" s="21" t="str">
        <f>party!$A$81</f>
        <v>Johann Jungclaus</v>
      </c>
      <c r="O126"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26" s="13" t="str">
        <f>references!$D$78</f>
        <v>Bouttes, N., J. M. Gregory (2014), Attribution of the spatial pattern of CO2-forced sea level change to ocean surface flux changes, Environ. Res. Lett., 9, 034 004</v>
      </c>
      <c r="Q126" s="13" t="str">
        <f>references!$D$19</f>
        <v>Flux-Anomaly-Forced Model Intercomparison Project (FAFMIP)</v>
      </c>
      <c r="R126" s="13" t="str">
        <f>references!$D$14</f>
        <v>Overview CMIP6-Endorsed MIPs</v>
      </c>
      <c r="V126" s="21" t="str">
        <f>party!$A$6</f>
        <v>Charlotte Pascoe</v>
      </c>
      <c r="X126" s="7" t="str">
        <f>experiment!$C$9</f>
        <v>piControl</v>
      </c>
      <c r="Y126" s="7" t="str">
        <f>experiment!$C$3</f>
        <v>1pctCO2</v>
      </c>
      <c r="AA126" s="22" t="str">
        <f>$C$128</f>
        <v>faf-passiveheat</v>
      </c>
      <c r="AD126" s="197"/>
      <c r="AE126" s="197"/>
      <c r="AF126" s="31" t="str">
        <f>TemporalConstraint!$A$39</f>
        <v>70yrs</v>
      </c>
      <c r="AG126" s="31"/>
      <c r="AH126" s="31" t="str">
        <f>EnsembleRequirement!$A$4</f>
        <v>SingleMember</v>
      </c>
      <c r="AI126" s="31" t="str">
        <f>EnsembleRequirement!$A$19</f>
        <v>PreIndustrialInitialisation</v>
      </c>
      <c r="AJ126" s="39"/>
      <c r="AK126" s="82"/>
      <c r="AL126" s="82"/>
      <c r="AM126" s="82"/>
      <c r="AN126" s="164"/>
      <c r="AO126" s="164"/>
      <c r="AP126" s="21" t="str">
        <f>requirement!$A$78</f>
        <v>AOGCM Configuration</v>
      </c>
      <c r="AU126" s="21" t="str">
        <f>ForcingConstraint!$A$204</f>
        <v>1pctCO2 Heat Flux Anomaly At Doubling</v>
      </c>
      <c r="AV126" s="21" t="str">
        <f>requirement!$A$92</f>
        <v>1pctCO2 Passive Tracer At Doubling</v>
      </c>
      <c r="AW126" s="21" t="str">
        <f>ForcingConstraint!$A$26</f>
        <v>Pre-Industrial CO2 Concentration</v>
      </c>
      <c r="AX126" s="21" t="str">
        <f>requirement!$A$43</f>
        <v>Pre-Industrial Forcing Excluding CO2</v>
      </c>
      <c r="AY126" s="21" t="str">
        <f>requirement!$A$12</f>
        <v>Pre-Industrial Solar Particle Forcing</v>
      </c>
      <c r="BB126" s="21"/>
      <c r="BC126" s="16"/>
      <c r="BD126" s="34"/>
      <c r="BL126" s="35"/>
    </row>
    <row r="127" spans="1:65" ht="105">
      <c r="A127" s="22" t="s">
        <v>989</v>
      </c>
      <c r="B127" s="21" t="s">
        <v>2974</v>
      </c>
      <c r="C127" s="22" t="s">
        <v>2970</v>
      </c>
      <c r="E127" s="22" t="s">
        <v>2966</v>
      </c>
      <c r="F127" s="21" t="s">
        <v>990</v>
      </c>
      <c r="G127" s="19" t="s">
        <v>4094</v>
      </c>
      <c r="H127" s="85" t="s">
        <v>1649</v>
      </c>
      <c r="I127" s="14" t="s">
        <v>162</v>
      </c>
      <c r="J127" s="21" t="str">
        <f>party!$A$47</f>
        <v>Jonathan Gregory</v>
      </c>
      <c r="K127" s="21" t="str">
        <f>party!$A$48</f>
        <v>Detlef Stammer</v>
      </c>
      <c r="L127" s="21" t="str">
        <f>party!$A$49</f>
        <v>Stephen Griffies</v>
      </c>
      <c r="M127" s="21" t="str">
        <f>party!$A$80</f>
        <v>Oleg Saenko</v>
      </c>
      <c r="N127" s="21" t="str">
        <f>party!$A$81</f>
        <v>Johann Jungclaus</v>
      </c>
      <c r="O127"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27" s="13" t="str">
        <f>references!$D$19</f>
        <v>Flux-Anomaly-Forced Model Intercomparison Project (FAFMIP)</v>
      </c>
      <c r="Q127" s="13" t="str">
        <f>references!$D$14</f>
        <v>Overview CMIP6-Endorsed MIPs</v>
      </c>
      <c r="V127" s="21" t="str">
        <f>party!$A$6</f>
        <v>Charlotte Pascoe</v>
      </c>
      <c r="X127" s="7" t="str">
        <f>experiment!$C$9</f>
        <v>piControl</v>
      </c>
      <c r="Y127" s="7" t="str">
        <f>experiment!$C$3</f>
        <v>1pctCO2</v>
      </c>
      <c r="AD127" s="197"/>
      <c r="AE127" s="197"/>
      <c r="AF127" s="31" t="str">
        <f>TemporalConstraint!$A$39</f>
        <v>70yrs</v>
      </c>
      <c r="AG127" s="31"/>
      <c r="AH127" s="31" t="str">
        <f>EnsembleRequirement!$A$4</f>
        <v>SingleMember</v>
      </c>
      <c r="AI127" s="31" t="str">
        <f>EnsembleRequirement!$A$19</f>
        <v>PreIndustrialInitialisation</v>
      </c>
      <c r="AJ127" s="39"/>
      <c r="AK127" s="82"/>
      <c r="AL127" s="82"/>
      <c r="AM127" s="82"/>
      <c r="AN127" s="164"/>
      <c r="AO127" s="164"/>
      <c r="AP127" s="21" t="str">
        <f>requirement!$A$78</f>
        <v>AOGCM Configuration</v>
      </c>
      <c r="AU127" s="21" t="str">
        <f>ForcingConstraint!$A$205</f>
        <v>1pctCO2 Fresh Water Flux Anomaly At Doubling</v>
      </c>
      <c r="AV127" s="21" t="str">
        <f>ForcingConstraint!$A$26</f>
        <v>Pre-Industrial CO2 Concentration</v>
      </c>
      <c r="AW127" s="21" t="str">
        <f>requirement!$A$43</f>
        <v>Pre-Industrial Forcing Excluding CO2</v>
      </c>
      <c r="AX127" s="21" t="str">
        <f>requirement!$A$12</f>
        <v>Pre-Industrial Solar Particle Forcing</v>
      </c>
      <c r="BL127" s="35"/>
    </row>
    <row r="128" spans="1:65" ht="105">
      <c r="A128" s="22" t="s">
        <v>991</v>
      </c>
      <c r="B128" s="21" t="s">
        <v>2972</v>
      </c>
      <c r="C128" s="22" t="s">
        <v>2973</v>
      </c>
      <c r="E128" s="22" t="s">
        <v>2967</v>
      </c>
      <c r="F128" s="21" t="s">
        <v>992</v>
      </c>
      <c r="G128" s="19" t="s">
        <v>4096</v>
      </c>
      <c r="H128" s="85" t="s">
        <v>4097</v>
      </c>
      <c r="I128" s="14" t="s">
        <v>162</v>
      </c>
      <c r="J128" s="21" t="str">
        <f>party!$A$47</f>
        <v>Jonathan Gregory</v>
      </c>
      <c r="K128" s="21" t="str">
        <f>party!$A$48</f>
        <v>Detlef Stammer</v>
      </c>
      <c r="L128" s="21" t="str">
        <f>party!$A$49</f>
        <v>Stephen Griffies</v>
      </c>
      <c r="M128" s="21" t="str">
        <f>party!$A$80</f>
        <v>Oleg Saenko</v>
      </c>
      <c r="N128" s="21" t="str">
        <f>party!$A$81</f>
        <v>Johann Jungclaus</v>
      </c>
      <c r="O128"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28" s="13" t="str">
        <f>references!$D$78</f>
        <v>Bouttes, N., J. M. Gregory (2014), Attribution of the spatial pattern of CO2-forced sea level change to ocean surface flux changes, Environ. Res. Lett., 9, 034 004</v>
      </c>
      <c r="Q128" s="13" t="str">
        <f>references!$D$19</f>
        <v>Flux-Anomaly-Forced Model Intercomparison Project (FAFMIP)</v>
      </c>
      <c r="R128" s="13" t="str">
        <f>references!$D$14</f>
        <v>Overview CMIP6-Endorsed MIPs</v>
      </c>
      <c r="V128" s="21" t="str">
        <f>party!$A$6</f>
        <v>Charlotte Pascoe</v>
      </c>
      <c r="X128" s="7" t="str">
        <f>experiment!$C$9</f>
        <v>piControl</v>
      </c>
      <c r="Y128" s="7" t="str">
        <f>experiment!$C$3</f>
        <v>1pctCO2</v>
      </c>
      <c r="AA128" s="22" t="str">
        <f>$C$126</f>
        <v>faf-heat</v>
      </c>
      <c r="AD128" s="197"/>
      <c r="AE128" s="197"/>
      <c r="AF128" s="31" t="str">
        <f>TemporalConstraint!$A$39</f>
        <v>70yrs</v>
      </c>
      <c r="AG128" s="31"/>
      <c r="AH128" s="31" t="str">
        <f>EnsembleRequirement!$A$4</f>
        <v>SingleMember</v>
      </c>
      <c r="AI128" s="31" t="str">
        <f>EnsembleRequirement!$A$19</f>
        <v>PreIndustrialInitialisation</v>
      </c>
      <c r="AJ128" s="39"/>
      <c r="AK128" s="82"/>
      <c r="AL128" s="82"/>
      <c r="AM128" s="82"/>
      <c r="AN128" s="164"/>
      <c r="AO128" s="164"/>
      <c r="AP128" s="21" t="str">
        <f>requirement!$A$78</f>
        <v>AOGCM Configuration</v>
      </c>
      <c r="AU128" s="21" t="str">
        <f>requirement!$A$92</f>
        <v>1pctCO2 Passive Tracer At Doubling</v>
      </c>
      <c r="AV128" s="21" t="str">
        <f>ForcingConstraint!$A$26</f>
        <v>Pre-Industrial CO2 Concentration</v>
      </c>
      <c r="AW128" s="21" t="str">
        <f>requirement!$A$43</f>
        <v>Pre-Industrial Forcing Excluding CO2</v>
      </c>
      <c r="AX128" s="21" t="str">
        <f>requirement!$A$12</f>
        <v>Pre-Industrial Solar Particle Forcing</v>
      </c>
      <c r="BL128" s="35"/>
    </row>
    <row r="129" spans="1:64" ht="135">
      <c r="A129" s="22" t="s">
        <v>993</v>
      </c>
      <c r="B129" s="21" t="s">
        <v>2975</v>
      </c>
      <c r="C129" s="22" t="s">
        <v>2971</v>
      </c>
      <c r="E129" s="22" t="s">
        <v>2968</v>
      </c>
      <c r="F129" s="21" t="s">
        <v>1022</v>
      </c>
      <c r="G129" s="22" t="s">
        <v>4099</v>
      </c>
      <c r="H129" s="42" t="s">
        <v>5977</v>
      </c>
      <c r="I129" s="14" t="s">
        <v>162</v>
      </c>
      <c r="J129" s="21" t="str">
        <f>party!$A$47</f>
        <v>Jonathan Gregory</v>
      </c>
      <c r="K129" s="21" t="str">
        <f>party!$A$48</f>
        <v>Detlef Stammer</v>
      </c>
      <c r="L129" s="21" t="str">
        <f>party!$A$49</f>
        <v>Stephen Griffies</v>
      </c>
      <c r="M129" s="21" t="str">
        <f>party!$A$80</f>
        <v>Oleg Saenko</v>
      </c>
      <c r="N129" s="21" t="str">
        <f>party!$A$81</f>
        <v>Johann Jungclaus</v>
      </c>
      <c r="O12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29" s="13" t="str">
        <f>references!$D$19</f>
        <v>Flux-Anomaly-Forced Model Intercomparison Project (FAFMIP)</v>
      </c>
      <c r="Q129" s="13" t="str">
        <f>references!$D$14</f>
        <v>Overview CMIP6-Endorsed MIPs</v>
      </c>
      <c r="V129" s="21" t="str">
        <f>party!$A$6</f>
        <v>Charlotte Pascoe</v>
      </c>
      <c r="X129" s="7" t="str">
        <f>experiment!$C$9</f>
        <v>piControl</v>
      </c>
      <c r="Y129" s="7" t="str">
        <f>experiment!$C$3</f>
        <v>1pctCO2</v>
      </c>
      <c r="AA129" s="22" t="str">
        <f>$C$125</f>
        <v>faf-stress</v>
      </c>
      <c r="AB129" s="22" t="str">
        <f>$C$127</f>
        <v>faf-water</v>
      </c>
      <c r="AC129" s="22" t="str">
        <f>$C$126</f>
        <v>faf-heat</v>
      </c>
      <c r="AD129" s="22" t="str">
        <f>$C$128</f>
        <v>faf-passiveheat</v>
      </c>
      <c r="AE129" s="197"/>
      <c r="AF129" s="31" t="str">
        <f>TemporalConstraint!$A$39</f>
        <v>70yrs</v>
      </c>
      <c r="AG129" s="31"/>
      <c r="AH129" s="31" t="str">
        <f>EnsembleRequirement!$A$4</f>
        <v>SingleMember</v>
      </c>
      <c r="AI129" s="31" t="str">
        <f>EnsembleRequirement!$A$19</f>
        <v>PreIndustrialInitialisation</v>
      </c>
      <c r="AJ129" s="39"/>
      <c r="AK129" s="82"/>
      <c r="AL129" s="82"/>
      <c r="AM129" s="82"/>
      <c r="AN129" s="164"/>
      <c r="AO129" s="164"/>
      <c r="AP129" s="21" t="str">
        <f>requirement!$A$78</f>
        <v>AOGCM Configuration</v>
      </c>
      <c r="AU129" s="21" t="str">
        <f>ForcingConstraint!$A$203</f>
        <v>1pctCO2 Wind Stress Anomaly At Doubling</v>
      </c>
      <c r="AV129" s="21" t="str">
        <f>ForcingConstraint!$A$204</f>
        <v>1pctCO2 Heat Flux Anomaly At Doubling</v>
      </c>
      <c r="AW129" s="21" t="str">
        <f>requirement!$A$92</f>
        <v>1pctCO2 Passive Tracer At Doubling</v>
      </c>
      <c r="AX129" s="21" t="str">
        <f>ForcingConstraint!$A$205</f>
        <v>1pctCO2 Fresh Water Flux Anomaly At Doubling</v>
      </c>
      <c r="AY129" s="21" t="str">
        <f>ForcingConstraint!$A$26</f>
        <v>Pre-Industrial CO2 Concentration</v>
      </c>
      <c r="AZ129" s="21" t="str">
        <f>requirement!$A$43</f>
        <v>Pre-Industrial Forcing Excluding CO2</v>
      </c>
      <c r="BA129" s="21" t="str">
        <f>requirement!$A$12</f>
        <v>Pre-Industrial Solar Particle Forcing</v>
      </c>
      <c r="BB129" s="21"/>
      <c r="BC129" s="21"/>
      <c r="BD129" s="21"/>
      <c r="BE129" s="16"/>
      <c r="BF129" s="34"/>
      <c r="BG129" s="34"/>
      <c r="BH129" s="34"/>
      <c r="BI129" s="34"/>
      <c r="BJ129" s="34"/>
      <c r="BK129" s="34"/>
      <c r="BL129" s="35"/>
    </row>
    <row r="130" spans="1:64" ht="150">
      <c r="A130" s="22" t="s">
        <v>1002</v>
      </c>
      <c r="B130" s="21" t="s">
        <v>2976</v>
      </c>
      <c r="C130" s="73" t="s">
        <v>1305</v>
      </c>
      <c r="D130" s="73" t="s">
        <v>7732</v>
      </c>
      <c r="E130" s="110" t="s">
        <v>7733</v>
      </c>
      <c r="F130" s="21" t="s">
        <v>1309</v>
      </c>
      <c r="G130" s="22" t="s">
        <v>7810</v>
      </c>
      <c r="H130" s="22" t="s">
        <v>7165</v>
      </c>
      <c r="I130" s="21" t="s">
        <v>70</v>
      </c>
      <c r="J130" s="21" t="str">
        <f>party!$A$50</f>
        <v>Ben Kravitz</v>
      </c>
      <c r="O130" s="13" t="str">
        <f>references!$D$14</f>
        <v>Overview CMIP6-Endorsed MIPs</v>
      </c>
      <c r="P130" s="7" t="str">
        <f>references!$D$20</f>
        <v>Kravitz, B., A. Robock, O. Boucher, H. Schmidt, K. E. Taylor, G. Stenchikov, M. Schulz (2011a), The Geoengineering Model Intercomparison Project (GeoMIP), Atmos. Sci. Lett, 12, 162-167</v>
      </c>
      <c r="Q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0" s="21" t="str">
        <f>party!$A$6</f>
        <v>Charlotte Pascoe</v>
      </c>
      <c r="X130" s="7" t="str">
        <f>experiment!$C$9</f>
        <v>piControl</v>
      </c>
      <c r="AA130" s="22" t="str">
        <f>$C$5</f>
        <v>abrupt-4xCO2</v>
      </c>
      <c r="AB130" s="22" t="str">
        <f>$C$87</f>
        <v>abrupt-solm4p</v>
      </c>
      <c r="AC130" s="22" t="str">
        <f>$C$86</f>
        <v>abrupt-solp4p</v>
      </c>
      <c r="AD130" s="197"/>
      <c r="AE130" s="197"/>
      <c r="AF130" s="31" t="str">
        <f>TemporalConstraint!$A$71</f>
        <v>50yrs</v>
      </c>
      <c r="AG130" s="31" t="str">
        <f>TemporalConstraint!$A$72</f>
        <v>100yrs</v>
      </c>
      <c r="AH130" s="31" t="str">
        <f>EnsembleRequirement!$A$4</f>
        <v>SingleMember</v>
      </c>
      <c r="AI130" s="31" t="str">
        <f>EnsembleRequirement!$A$19</f>
        <v>PreIndustrialInitialisation</v>
      </c>
      <c r="AJ130" s="39"/>
      <c r="AK130" s="82"/>
      <c r="AL130" s="82"/>
      <c r="AM130" s="82"/>
      <c r="AN130" s="164"/>
      <c r="AO130" s="164"/>
      <c r="AP130" s="21" t="str">
        <f>requirement!$A$78</f>
        <v>AOGCM Configuration</v>
      </c>
      <c r="AU130" s="21" t="str">
        <f>ForcingConstraint!$A$4</f>
        <v>Abrupt 4xCO2 Increase</v>
      </c>
      <c r="AV130" s="21" t="str">
        <f>ForcingConstraint!$A$206</f>
        <v>Solar Balance of 4xCO2</v>
      </c>
      <c r="AW130" s="21" t="str">
        <f>requirement!$A$45</f>
        <v>Pre-Industrial Forcing Excluding CO2 and Solar</v>
      </c>
      <c r="BF130" s="43"/>
      <c r="BG130" s="43"/>
      <c r="BH130" s="43"/>
      <c r="BI130" s="43"/>
      <c r="BJ130" s="43"/>
      <c r="BK130" s="43"/>
      <c r="BL130" s="35"/>
    </row>
    <row r="131" spans="1:64" ht="90">
      <c r="A131" s="22" t="s">
        <v>1021</v>
      </c>
      <c r="B131" s="21" t="s">
        <v>2978</v>
      </c>
      <c r="C131" s="22" t="s">
        <v>2977</v>
      </c>
      <c r="E131" s="22" t="s">
        <v>1306</v>
      </c>
      <c r="F131" s="21" t="s">
        <v>2981</v>
      </c>
      <c r="G131" s="22" t="s">
        <v>4128</v>
      </c>
      <c r="H131" s="22" t="s">
        <v>1650</v>
      </c>
      <c r="I131" s="21" t="s">
        <v>70</v>
      </c>
      <c r="J131" s="21" t="str">
        <f>party!$A$50</f>
        <v>Ben Kravitz</v>
      </c>
      <c r="O131" s="13" t="str">
        <f>references!$D$14</f>
        <v>Overview CMIP6-Endorsed MIPs</v>
      </c>
      <c r="P131" s="7" t="str">
        <f>references!$D$21</f>
        <v>Jarvis, A. and D. Leedal (2012), The Geoengineering Model Intercomparison Project (GeoMIP): A control perspective, Atmos. Sci. Lett., 13, 157-163</v>
      </c>
      <c r="Q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1" s="21" t="str">
        <f>party!$A$6</f>
        <v>Charlotte Pascoe</v>
      </c>
      <c r="X131" s="7" t="str">
        <f>experiment!$C$19</f>
        <v>ssp585</v>
      </c>
      <c r="AA131" s="7" t="str">
        <f>experiment!$C$21</f>
        <v>ssp245</v>
      </c>
      <c r="AB131" s="22" t="str">
        <f>experiment!$C$132</f>
        <v>G6solar</v>
      </c>
      <c r="AD131" s="197"/>
      <c r="AE131" s="197"/>
      <c r="AF131" s="31" t="str">
        <f>TemporalConstraint!$A$22</f>
        <v>2020-2100 81yrs</v>
      </c>
      <c r="AH131" s="31" t="str">
        <f>EnsembleRequirement!$A$4</f>
        <v>SingleMember</v>
      </c>
      <c r="AI131" s="31" t="str">
        <f>EnsembleRequirement!$A$33</f>
        <v>SSP5-85Initialisation2020</v>
      </c>
      <c r="AJ131" s="39"/>
      <c r="AK131" s="82"/>
      <c r="AL131" s="82"/>
      <c r="AM131" s="82"/>
      <c r="AN131" s="164"/>
      <c r="AO131" s="164"/>
      <c r="AP131" s="21" t="str">
        <f>requirement!$A$78</f>
        <v>AOGCM Configuration</v>
      </c>
      <c r="AU131" s="21" t="str">
        <f>ForcingConstraint!$A$207</f>
        <v xml:space="preserve">Internal Stratospheric Aerosol Precursors RCP85 to RCP45 </v>
      </c>
      <c r="AV131" s="21" t="str">
        <f>ForcingConstraint!$A$208</f>
        <v>External Stratospheric Aerosol Precursors RCP85 to RCP45</v>
      </c>
      <c r="AW131" s="21" t="str">
        <f>requirement!$A$31</f>
        <v>RCP85 Forcing</v>
      </c>
      <c r="BF131" s="43"/>
      <c r="BG131" s="43"/>
      <c r="BH131" s="43"/>
      <c r="BI131" s="43"/>
      <c r="BJ131" s="43"/>
      <c r="BK131" s="43"/>
      <c r="BL131" s="35"/>
    </row>
    <row r="132" spans="1:64" ht="90">
      <c r="A132" s="22" t="s">
        <v>1033</v>
      </c>
      <c r="B132" s="21" t="s">
        <v>2979</v>
      </c>
      <c r="C132" s="22" t="s">
        <v>1307</v>
      </c>
      <c r="F132" s="21" t="s">
        <v>2982</v>
      </c>
      <c r="G132" s="22" t="s">
        <v>4129</v>
      </c>
      <c r="H132" s="22" t="s">
        <v>1651</v>
      </c>
      <c r="I132" s="21" t="s">
        <v>70</v>
      </c>
      <c r="J132" s="21" t="str">
        <f>party!$A$50</f>
        <v>Ben Kravitz</v>
      </c>
      <c r="O132" s="13" t="str">
        <f>references!$D$14</f>
        <v>Overview CMIP6-Endorsed MIPs</v>
      </c>
      <c r="P132" s="7" t="str">
        <f>references!$D$22</f>
        <v xml:space="preserve">Niemeier, U., H. Schmidt, K. Alterskjær, J. E. Kristjánsson (2013), Solar irradiance reduction via climate engineering-impact of different techniques on the energy balance and the hydrological cycle, J. Geophys. Res., 118, 11905-11917 </v>
      </c>
      <c r="Q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2" s="21" t="str">
        <f>party!$A$6</f>
        <v>Charlotte Pascoe</v>
      </c>
      <c r="X132" s="7" t="str">
        <f>experiment!$C$19</f>
        <v>ssp585</v>
      </c>
      <c r="AA132" s="7" t="str">
        <f>experiment!$C$21</f>
        <v>ssp245</v>
      </c>
      <c r="AB132" s="22" t="str">
        <f>experiment!$C$131</f>
        <v>G6sulfur</v>
      </c>
      <c r="AD132" s="197"/>
      <c r="AE132" s="197"/>
      <c r="AF132" s="31" t="str">
        <f>TemporalConstraint!$A$22</f>
        <v>2020-2100 81yrs</v>
      </c>
      <c r="AH132" s="31" t="str">
        <f>EnsembleRequirement!$A$4</f>
        <v>SingleMember</v>
      </c>
      <c r="AI132" s="31" t="str">
        <f>EnsembleRequirement!$A$33</f>
        <v>SSP5-85Initialisation2020</v>
      </c>
      <c r="AJ132" s="39"/>
      <c r="AK132" s="82"/>
      <c r="AL132" s="82"/>
      <c r="AM132" s="82"/>
      <c r="AN132" s="164"/>
      <c r="AO132" s="164"/>
      <c r="AP132" s="21" t="str">
        <f>requirement!$A$78</f>
        <v>AOGCM Configuration</v>
      </c>
      <c r="AU132" s="21" t="str">
        <f>ForcingConstraint!$A$209</f>
        <v>Solar RCP85 to RCP45</v>
      </c>
      <c r="AV132" s="21" t="str">
        <f>requirement!$A$31</f>
        <v>RCP85 Forcing</v>
      </c>
      <c r="BF132" s="43"/>
      <c r="BG132" s="43"/>
      <c r="BH132" s="43"/>
      <c r="BI132" s="43"/>
      <c r="BJ132" s="43"/>
      <c r="BK132" s="43"/>
      <c r="BL132" s="35"/>
    </row>
    <row r="133" spans="1:64" ht="120">
      <c r="A133" s="22" t="s">
        <v>1034</v>
      </c>
      <c r="B133" s="21" t="s">
        <v>2980</v>
      </c>
      <c r="C133" s="22" t="s">
        <v>1308</v>
      </c>
      <c r="F133" s="21" t="s">
        <v>2983</v>
      </c>
      <c r="G133" s="22" t="s">
        <v>4130</v>
      </c>
      <c r="H133" s="22" t="s">
        <v>1652</v>
      </c>
      <c r="I133" s="21" t="s">
        <v>70</v>
      </c>
      <c r="J133" s="21" t="str">
        <f>party!$A$50</f>
        <v>Ben Kravitz</v>
      </c>
      <c r="O133" s="13" t="str">
        <f>references!$D$14</f>
        <v>Overview CMIP6-Endorsed MIPs</v>
      </c>
      <c r="P133" s="7" t="str">
        <f>references!$D$23</f>
        <v>Muri, H., J. E. Kristjánsson, T. Storelvmo, M. A. Pfeffer (2014), The climate effects of modifying cirrus clouds in a climate engineering framework, J. Geophys. Res., 119, 4174-4191</v>
      </c>
      <c r="Q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3" s="21" t="str">
        <f>party!$A$6</f>
        <v>Charlotte Pascoe</v>
      </c>
      <c r="X133" s="7" t="str">
        <f>experiment!$C$19</f>
        <v>ssp585</v>
      </c>
      <c r="AD133" s="197"/>
      <c r="AE133" s="197"/>
      <c r="AF133" s="31" t="str">
        <f>TemporalConstraint!$A$22</f>
        <v>2020-2100 81yrs</v>
      </c>
      <c r="AH133" s="31" t="str">
        <f>EnsembleRequirement!$A$4</f>
        <v>SingleMember</v>
      </c>
      <c r="AI133" s="31" t="str">
        <f>EnsembleRequirement!$A$33</f>
        <v>SSP5-85Initialisation2020</v>
      </c>
      <c r="AJ133" s="39"/>
      <c r="AK133" s="82"/>
      <c r="AL133" s="82"/>
      <c r="AM133" s="82"/>
      <c r="AN133" s="164"/>
      <c r="AO133" s="164"/>
      <c r="AP133" s="21" t="str">
        <f>requirement!$A$78</f>
        <v>AOGCM Configuration</v>
      </c>
      <c r="AU133" s="21" t="str">
        <f>ForcingConstraint!$A$210</f>
        <v>Increase Cirrus Sedimentation Velocity</v>
      </c>
      <c r="AV133" s="21" t="str">
        <f>requirement!$A$31</f>
        <v>RCP85 Forcing</v>
      </c>
      <c r="BF133" s="43"/>
      <c r="BG133" s="43"/>
      <c r="BH133" s="43"/>
      <c r="BI133" s="43"/>
      <c r="BJ133" s="43"/>
      <c r="BK133" s="43"/>
      <c r="BL133" s="35"/>
    </row>
    <row r="134" spans="1:64" ht="90">
      <c r="A134" s="22" t="s">
        <v>1069</v>
      </c>
      <c r="B134" s="21" t="s">
        <v>2984</v>
      </c>
      <c r="C134" s="22" t="s">
        <v>2985</v>
      </c>
      <c r="D134" s="22" t="s">
        <v>7734</v>
      </c>
      <c r="E134" s="22" t="s">
        <v>7735</v>
      </c>
      <c r="F134" s="21" t="s">
        <v>2991</v>
      </c>
      <c r="G134" s="22" t="s">
        <v>4126</v>
      </c>
      <c r="H134" s="22" t="s">
        <v>4108</v>
      </c>
      <c r="I134" s="21" t="s">
        <v>70</v>
      </c>
      <c r="J134" s="21" t="str">
        <f>party!$A$50</f>
        <v>Ben Kravitz</v>
      </c>
      <c r="O134" s="13" t="str">
        <f>references!$D$14</f>
        <v>Overview CMIP6-Endorsed MIPs</v>
      </c>
      <c r="P134" s="7" t="str">
        <f>references!$D$25</f>
        <v>Cubasch, U., J. Waszkewitz, G. Hegerl,  J. Perlwitz (1995), Regional climate changes as simulated in time-slice experiments, Climatic Change, 31, 372-304</v>
      </c>
      <c r="Q13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4" s="21" t="str">
        <f>party!$A$6</f>
        <v>Charlotte Pascoe</v>
      </c>
      <c r="W134" s="22" t="str">
        <f>$C$130</f>
        <v>G1</v>
      </c>
      <c r="X134" s="7" t="str">
        <f>experiment!$C$9</f>
        <v>piControl</v>
      </c>
      <c r="AA134" s="22" t="str">
        <f>$C$135</f>
        <v>futureSST-4xCO2-solar</v>
      </c>
      <c r="AB134" s="22" t="str">
        <f>$C$5</f>
        <v>abrupt-4xCO2</v>
      </c>
      <c r="AD134" s="197"/>
      <c r="AE134" s="197"/>
      <c r="AF134" s="31" t="str">
        <f>TemporalConstraint!$A$73</f>
        <v>1850-1859 10yrs</v>
      </c>
      <c r="AH134" s="31" t="str">
        <f>EnsembleRequirement!$A$4</f>
        <v>SingleMember</v>
      </c>
      <c r="AI134" s="31" t="str">
        <f>EnsembleRequirement!$A$19</f>
        <v>PreIndustrialInitialisation</v>
      </c>
      <c r="AJ134" s="31"/>
      <c r="AK134" s="31"/>
      <c r="AL134" s="31"/>
      <c r="AM134" s="31"/>
      <c r="AN134" s="31"/>
      <c r="AO134" s="31"/>
      <c r="AP134" s="31" t="str">
        <f>requirement!$A$3</f>
        <v>AGCM Configuration</v>
      </c>
      <c r="AQ134" s="39"/>
      <c r="AR134" s="39"/>
      <c r="AS134" s="39"/>
      <c r="AT134" s="39"/>
      <c r="AU134" s="21" t="str">
        <f>ForcingConstraint!$A$4</f>
        <v>Abrupt 4xCO2 Increase</v>
      </c>
      <c r="AV134" s="21" t="str">
        <f>ForcingConstraint!$A$206</f>
        <v>Solar Balance of 4xCO2</v>
      </c>
      <c r="AW134" s="21" t="str">
        <f>ForcingConstraint!$A$99</f>
        <v>piControl SST Climatology</v>
      </c>
      <c r="AX134" s="21" t="str">
        <f>ForcingConstraint!$A$100</f>
        <v>piControl SIC Climatology</v>
      </c>
      <c r="AY134" s="21" t="str">
        <f>requirement!$A$45</f>
        <v>Pre-Industrial Forcing Excluding CO2 and Solar</v>
      </c>
      <c r="BB134" s="21"/>
      <c r="BC134" s="21"/>
      <c r="BD134" s="16"/>
      <c r="BF134" s="43"/>
      <c r="BG134" s="43"/>
      <c r="BH134" s="43"/>
      <c r="BI134" s="43"/>
      <c r="BJ134" s="43"/>
      <c r="BK134" s="43"/>
      <c r="BL134" s="35"/>
    </row>
    <row r="135" spans="1:64" ht="90">
      <c r="A135" s="22" t="s">
        <v>1070</v>
      </c>
      <c r="B135" s="21" t="s">
        <v>2987</v>
      </c>
      <c r="C135" s="22" t="s">
        <v>2986</v>
      </c>
      <c r="D135" s="22" t="s">
        <v>7736</v>
      </c>
      <c r="E135" s="22" t="s">
        <v>7737</v>
      </c>
      <c r="F135" s="21" t="s">
        <v>2991</v>
      </c>
      <c r="G135" s="22" t="s">
        <v>4127</v>
      </c>
      <c r="H135" s="22" t="s">
        <v>4108</v>
      </c>
      <c r="I135" s="21" t="s">
        <v>70</v>
      </c>
      <c r="J135" s="21" t="str">
        <f>party!$A$50</f>
        <v>Ben Kravitz</v>
      </c>
      <c r="O135" s="13" t="str">
        <f>references!$D$14</f>
        <v>Overview CMIP6-Endorsed MIPs</v>
      </c>
      <c r="P135" s="7" t="str">
        <f>references!$D$25</f>
        <v>Cubasch, U., J. Waszkewitz, G. Hegerl,  J. Perlwitz (1995), Regional climate changes as simulated in time-slice experiments, Climatic Change, 31, 372-304</v>
      </c>
      <c r="Q13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5" s="21" t="str">
        <f>party!$A$6</f>
        <v>Charlotte Pascoe</v>
      </c>
      <c r="X135" s="22" t="str">
        <f>$C$130</f>
        <v>G1</v>
      </c>
      <c r="Y135" s="22" t="str">
        <f>$C$5</f>
        <v>abrupt-4xCO2</v>
      </c>
      <c r="AA135" s="22" t="str">
        <f>$C$134</f>
        <v>piSST-4xCO2-solar</v>
      </c>
      <c r="AB135" s="7" t="str">
        <f>experiment!$C$9</f>
        <v>piControl</v>
      </c>
      <c r="AD135" s="197"/>
      <c r="AE135" s="197"/>
      <c r="AF135" s="31" t="str">
        <f>TemporalConstraint!$A$74</f>
        <v>1950-1959 10yrs</v>
      </c>
      <c r="AH135" s="31" t="str">
        <f>EnsembleRequirement!$A$4</f>
        <v>SingleMember</v>
      </c>
      <c r="AI135" s="31" t="str">
        <f>EnsembleRequirement!$A$29</f>
        <v>G1extInitialisation</v>
      </c>
      <c r="AJ135" s="31"/>
      <c r="AK135" s="31"/>
      <c r="AL135" s="31"/>
      <c r="AM135" s="31"/>
      <c r="AN135" s="31"/>
      <c r="AO135" s="31"/>
      <c r="AP135" s="31" t="str">
        <f>requirement!$A$3</f>
        <v>AGCM Configuration</v>
      </c>
      <c r="AQ135" s="39"/>
      <c r="AR135" s="39"/>
      <c r="AS135" s="39"/>
      <c r="AT135" s="39"/>
      <c r="AU135" s="21" t="str">
        <f>ForcingConstraint!$A$4</f>
        <v>Abrupt 4xCO2 Increase</v>
      </c>
      <c r="AV135" s="21" t="str">
        <f>ForcingConstraint!$A$206</f>
        <v>Solar Balance of 4xCO2</v>
      </c>
      <c r="AW135" s="21" t="str">
        <f>ForcingConstraint!$A$360</f>
        <v xml:space="preserve">abrupt-4xCO2 SST year 100 </v>
      </c>
      <c r="AX135" s="21" t="str">
        <f>ForcingConstraint!$A$361</f>
        <v>abrupt-4xCO2 SIC year 100</v>
      </c>
      <c r="AY135" s="21" t="str">
        <f>requirement!$A$45</f>
        <v>Pre-Industrial Forcing Excluding CO2 and Solar</v>
      </c>
      <c r="BB135" s="21"/>
      <c r="BC135" s="21"/>
      <c r="BD135" s="16"/>
      <c r="BF135" s="43"/>
      <c r="BG135" s="43"/>
      <c r="BH135" s="43"/>
      <c r="BI135" s="43"/>
      <c r="BJ135" s="43"/>
      <c r="BK135" s="43"/>
      <c r="BL135" s="35"/>
    </row>
    <row r="136" spans="1:64" ht="90">
      <c r="A136" s="22" t="s">
        <v>1071</v>
      </c>
      <c r="B136" s="21" t="s">
        <v>2989</v>
      </c>
      <c r="C136" s="22" t="s">
        <v>2988</v>
      </c>
      <c r="D136" s="22" t="s">
        <v>7738</v>
      </c>
      <c r="E136" s="22">
        <v>2020</v>
      </c>
      <c r="F136" s="21" t="s">
        <v>2990</v>
      </c>
      <c r="G136" s="22" t="s">
        <v>4135</v>
      </c>
      <c r="H136" s="22" t="s">
        <v>1655</v>
      </c>
      <c r="I136" s="21" t="s">
        <v>70</v>
      </c>
      <c r="J136" s="21" t="str">
        <f>party!$A$50</f>
        <v>Ben Kravitz</v>
      </c>
      <c r="O136" s="13" t="str">
        <f>references!$D$14</f>
        <v>Overview CMIP6-Endorsed MIPs</v>
      </c>
      <c r="P136" s="7" t="str">
        <f>references!$D$25</f>
        <v>Cubasch, U., J. Waszkewitz, G. Hegerl,  J. Perlwitz (1995), Regional climate changes as simulated in time-slice experiments, Climatic Change, 31, 372-304</v>
      </c>
      <c r="Q13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6" s="21" t="str">
        <f>party!$A$6</f>
        <v>Charlotte Pascoe</v>
      </c>
      <c r="X136" s="7" t="str">
        <f>experiment!$C$19</f>
        <v>ssp585</v>
      </c>
      <c r="AA136" s="22" t="str">
        <f>experiment!$C$137</f>
        <v>G6SST2-sulfur</v>
      </c>
      <c r="AB136" s="22" t="str">
        <f>experiment!$C$138</f>
        <v>G6SST2-solar</v>
      </c>
      <c r="AD136" s="197"/>
      <c r="AE136" s="197"/>
      <c r="AF136" s="31" t="str">
        <f>TemporalConstraint!$A$75</f>
        <v>2020-2029 10yrs</v>
      </c>
      <c r="AH136" s="21" t="str">
        <f>EnsembleRequirement!$A$4</f>
        <v>SingleMember</v>
      </c>
      <c r="AI136" s="31" t="str">
        <f>EnsembleRequirement!$A$33</f>
        <v>SSP5-85Initialisation2020</v>
      </c>
      <c r="AJ136" s="31"/>
      <c r="AK136" s="31"/>
      <c r="AL136" s="31"/>
      <c r="AM136" s="31"/>
      <c r="AN136" s="31"/>
      <c r="AO136" s="31"/>
      <c r="AP136" s="31" t="str">
        <f>requirement!$A$3</f>
        <v>AGCM Configuration</v>
      </c>
      <c r="AQ136" s="39"/>
      <c r="AR136" s="39"/>
      <c r="AS136" s="39"/>
      <c r="AT136" s="39"/>
      <c r="AU136" s="21" t="str">
        <f>ForcingConstraint!$A$212</f>
        <v>SSP5-85 SST 2020</v>
      </c>
      <c r="AV136" s="21" t="str">
        <f>ForcingConstraint!$A$213</f>
        <v>SSP5-85 SIC 2020</v>
      </c>
      <c r="AW136" s="21" t="str">
        <f>requirement!$A$31</f>
        <v>RCP85 Forcing</v>
      </c>
      <c r="BF136" s="43"/>
      <c r="BG136" s="43"/>
      <c r="BH136" s="43"/>
      <c r="BI136" s="43"/>
      <c r="BJ136" s="43"/>
      <c r="BK136" s="43"/>
      <c r="BL136" s="35"/>
    </row>
    <row r="137" spans="1:64" ht="90">
      <c r="A137" s="22" t="s">
        <v>1072</v>
      </c>
      <c r="B137" s="21" t="s">
        <v>2993</v>
      </c>
      <c r="C137" s="22" t="s">
        <v>2992</v>
      </c>
      <c r="D137" s="22" t="s">
        <v>7739</v>
      </c>
      <c r="E137" s="22" t="s">
        <v>7740</v>
      </c>
      <c r="F137" s="21" t="s">
        <v>2996</v>
      </c>
      <c r="G137" s="22" t="s">
        <v>4136</v>
      </c>
      <c r="H137" s="22" t="s">
        <v>1654</v>
      </c>
      <c r="I137" s="21" t="s">
        <v>70</v>
      </c>
      <c r="J137" s="21" t="str">
        <f>party!$A$50</f>
        <v>Ben Kravitz</v>
      </c>
      <c r="O137" s="13" t="str">
        <f>references!$D$14</f>
        <v>Overview CMIP6-Endorsed MIPs</v>
      </c>
      <c r="P137" s="7" t="str">
        <f>references!$D$25</f>
        <v>Cubasch, U., J. Waszkewitz, G. Hegerl,  J. Perlwitz (1995), Regional climate changes as simulated in time-slice experiments, Climatic Change, 31, 372-304</v>
      </c>
      <c r="Q13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7" s="21" t="str">
        <f>party!$A$6</f>
        <v>Charlotte Pascoe</v>
      </c>
      <c r="X137" s="22" t="str">
        <f>experiment!$C$131</f>
        <v>G6sulfur</v>
      </c>
      <c r="AA137" s="7" t="str">
        <f>experiment!$C$19</f>
        <v>ssp585</v>
      </c>
      <c r="AB137" s="22" t="str">
        <f>experiment!$C$136</f>
        <v>G6SST1</v>
      </c>
      <c r="AD137" s="197"/>
      <c r="AE137" s="197"/>
      <c r="AF137" s="31" t="str">
        <f>TemporalConstraint!$A$76</f>
        <v>2100-2109 10yrs</v>
      </c>
      <c r="AH137" s="31" t="str">
        <f>EnsembleRequirement!$A$4</f>
        <v>SingleMember</v>
      </c>
      <c r="AI137" s="31" t="str">
        <f>EnsembleRequirement!$A$30</f>
        <v>G6sulfurInitialisation</v>
      </c>
      <c r="AJ137" s="31"/>
      <c r="AK137" s="31"/>
      <c r="AL137" s="31"/>
      <c r="AM137" s="31"/>
      <c r="AN137" s="31"/>
      <c r="AO137" s="31"/>
      <c r="AP137" s="31" t="str">
        <f>requirement!$A$3</f>
        <v>AGCM Configuration</v>
      </c>
      <c r="AQ137" s="39"/>
      <c r="AR137" s="39"/>
      <c r="AS137" s="39"/>
      <c r="AT137" s="39"/>
      <c r="AU137" s="21" t="str">
        <f>ForcingConstraint!$A$207</f>
        <v xml:space="preserve">Internal Stratospheric Aerosol Precursors RCP85 to RCP45 </v>
      </c>
      <c r="AV137" s="21" t="str">
        <f>ForcingConstraint!$A$208</f>
        <v>External Stratospheric Aerosol Precursors RCP85 to RCP45</v>
      </c>
      <c r="AW137" s="21" t="str">
        <f>ForcingConstraint!$A$362</f>
        <v>SSP5-85 SST 2100</v>
      </c>
      <c r="AX137" s="21" t="str">
        <f>ForcingConstraint!$A$363</f>
        <v>SSP5-85 SIC 2100</v>
      </c>
      <c r="AY137" s="21" t="str">
        <f>requirement!$A$31</f>
        <v>RCP85 Forcing</v>
      </c>
      <c r="BB137" s="21"/>
      <c r="BC137" s="21"/>
      <c r="BF137" s="43"/>
      <c r="BG137" s="43"/>
      <c r="BH137" s="43"/>
      <c r="BI137" s="43"/>
      <c r="BJ137" s="43"/>
      <c r="BK137" s="43"/>
      <c r="BL137" s="35"/>
    </row>
    <row r="138" spans="1:64" ht="90">
      <c r="A138" s="22" t="s">
        <v>1073</v>
      </c>
      <c r="B138" s="21" t="s">
        <v>2995</v>
      </c>
      <c r="C138" s="22" t="s">
        <v>2994</v>
      </c>
      <c r="D138" s="22" t="s">
        <v>7741</v>
      </c>
      <c r="E138" s="22" t="s">
        <v>7742</v>
      </c>
      <c r="F138" s="21" t="s">
        <v>2997</v>
      </c>
      <c r="G138" s="22" t="s">
        <v>4145</v>
      </c>
      <c r="H138" s="22" t="s">
        <v>1653</v>
      </c>
      <c r="I138" s="21" t="s">
        <v>70</v>
      </c>
      <c r="J138" s="21" t="str">
        <f>party!$A$50</f>
        <v>Ben Kravitz</v>
      </c>
      <c r="O138" s="13" t="str">
        <f>references!$D$14</f>
        <v>Overview CMIP6-Endorsed MIPs</v>
      </c>
      <c r="P138" s="7" t="str">
        <f>references!$D$25</f>
        <v>Cubasch, U., J. Waszkewitz, G. Hegerl,  J. Perlwitz (1995), Regional climate changes as simulated in time-slice experiments, Climatic Change, 31, 372-304</v>
      </c>
      <c r="Q13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8" s="21" t="str">
        <f>party!$A$6</f>
        <v>Charlotte Pascoe</v>
      </c>
      <c r="X138" s="22" t="str">
        <f>experiment!$C$132</f>
        <v>G6solar</v>
      </c>
      <c r="AA138" s="7" t="str">
        <f>experiment!$C$19</f>
        <v>ssp585</v>
      </c>
      <c r="AB138" s="22" t="str">
        <f>experiment!$C$136</f>
        <v>G6SST1</v>
      </c>
      <c r="AD138" s="197"/>
      <c r="AE138" s="197"/>
      <c r="AF138" s="31" t="str">
        <f>TemporalConstraint!$A$76</f>
        <v>2100-2109 10yrs</v>
      </c>
      <c r="AH138" s="31" t="str">
        <f>EnsembleRequirement!$A$4</f>
        <v>SingleMember</v>
      </c>
      <c r="AI138" s="31" t="str">
        <f>EnsembleRequirement!$A$31</f>
        <v>G6solarInitialisation</v>
      </c>
      <c r="AJ138" s="31"/>
      <c r="AK138" s="31"/>
      <c r="AL138" s="31"/>
      <c r="AM138" s="31"/>
      <c r="AN138" s="31"/>
      <c r="AO138" s="31"/>
      <c r="AP138" s="31" t="str">
        <f>requirement!$A$3</f>
        <v>AGCM Configuration</v>
      </c>
      <c r="AQ138" s="39"/>
      <c r="AR138" s="39"/>
      <c r="AS138" s="39"/>
      <c r="AT138" s="39"/>
      <c r="AU138" s="21" t="str">
        <f>ForcingConstraint!$A$209</f>
        <v>Solar RCP85 to RCP45</v>
      </c>
      <c r="AV138" s="21" t="str">
        <f>ForcingConstraint!$A$362</f>
        <v>SSP5-85 SST 2100</v>
      </c>
      <c r="AW138" s="21" t="str">
        <f>ForcingConstraint!$A$363</f>
        <v>SSP5-85 SIC 2100</v>
      </c>
      <c r="AX138" s="21" t="str">
        <f>requirement!$A$31</f>
        <v>RCP85 Forcing</v>
      </c>
      <c r="BB138" s="21"/>
      <c r="BF138" s="43"/>
      <c r="BG138" s="43"/>
      <c r="BH138" s="43"/>
      <c r="BI138" s="43"/>
      <c r="BJ138" s="43"/>
      <c r="BK138" s="43"/>
      <c r="BL138" s="35"/>
    </row>
    <row r="139" spans="1:64" ht="90">
      <c r="A139" s="22" t="s">
        <v>1074</v>
      </c>
      <c r="B139" s="21" t="s">
        <v>3002</v>
      </c>
      <c r="C139" s="22" t="s">
        <v>2998</v>
      </c>
      <c r="D139" s="22" t="s">
        <v>7743</v>
      </c>
      <c r="E139" s="22" t="s">
        <v>7744</v>
      </c>
      <c r="F139" s="21" t="s">
        <v>3001</v>
      </c>
      <c r="G139" s="22" t="s">
        <v>4146</v>
      </c>
      <c r="H139" s="22" t="s">
        <v>1656</v>
      </c>
      <c r="I139" s="21" t="s">
        <v>70</v>
      </c>
      <c r="J139" s="21" t="str">
        <f>party!$A$50</f>
        <v>Ben Kravitz</v>
      </c>
      <c r="O139" s="13" t="str">
        <f>references!$D$14</f>
        <v>Overview CMIP6-Endorsed MIPs</v>
      </c>
      <c r="P139" s="7" t="str">
        <f>references!$D$25</f>
        <v>Cubasch, U., J. Waszkewitz, G. Hegerl,  J. Perlwitz (1995), Regional climate changes as simulated in time-slice experiments, Climatic Change, 31, 372-304</v>
      </c>
      <c r="Q13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9" s="21" t="str">
        <f>party!$A$6</f>
        <v>Charlotte Pascoe</v>
      </c>
      <c r="X139" s="7" t="str">
        <f>experiment!$C$19</f>
        <v>ssp585</v>
      </c>
      <c r="AA139" s="22" t="str">
        <f>experiment!$C$133</f>
        <v>G7cirrus</v>
      </c>
      <c r="AB139" s="22" t="str">
        <f>experiment!$C$140</f>
        <v>G7SST2-cirrus</v>
      </c>
      <c r="AD139" s="197"/>
      <c r="AE139" s="197"/>
      <c r="AF139" s="31" t="str">
        <f>TemporalConstraint!$A$75</f>
        <v>2020-2029 10yrs</v>
      </c>
      <c r="AH139" s="31" t="str">
        <f>EnsembleRequirement!$A$4</f>
        <v>SingleMember</v>
      </c>
      <c r="AI139" s="31" t="str">
        <f>EnsembleRequirement!$A$33</f>
        <v>SSP5-85Initialisation2020</v>
      </c>
      <c r="AJ139" s="31"/>
      <c r="AK139" s="31"/>
      <c r="AL139" s="31"/>
      <c r="AM139" s="31"/>
      <c r="AN139" s="31"/>
      <c r="AO139" s="31"/>
      <c r="AP139" s="31" t="str">
        <f>requirement!$A$3</f>
        <v>AGCM Configuration</v>
      </c>
      <c r="AQ139" s="39"/>
      <c r="AR139" s="39"/>
      <c r="AS139" s="39"/>
      <c r="AT139" s="39"/>
      <c r="AU139" s="21" t="str">
        <f>ForcingConstraint!$A$210</f>
        <v>Increase Cirrus Sedimentation Velocity</v>
      </c>
      <c r="AV139" s="21" t="str">
        <f>ForcingConstraint!$A$212</f>
        <v>SSP5-85 SST 2020</v>
      </c>
      <c r="AW139" s="21" t="str">
        <f>ForcingConstraint!$A$213</f>
        <v>SSP5-85 SIC 2020</v>
      </c>
      <c r="AX139" s="21" t="str">
        <f>requirement!$A$31</f>
        <v>RCP85 Forcing</v>
      </c>
      <c r="BB139" s="21"/>
      <c r="BF139" s="43"/>
      <c r="BG139" s="43"/>
      <c r="BH139" s="43"/>
      <c r="BI139" s="43"/>
      <c r="BJ139" s="43"/>
      <c r="BK139" s="43"/>
      <c r="BL139" s="35"/>
    </row>
    <row r="140" spans="1:64" ht="90">
      <c r="A140" s="22" t="s">
        <v>1075</v>
      </c>
      <c r="B140" s="21" t="s">
        <v>3003</v>
      </c>
      <c r="C140" s="22" t="s">
        <v>2999</v>
      </c>
      <c r="D140" s="22" t="s">
        <v>7745</v>
      </c>
      <c r="E140" s="22" t="s">
        <v>7746</v>
      </c>
      <c r="F140" s="21" t="s">
        <v>3000</v>
      </c>
      <c r="G140" s="22" t="s">
        <v>4147</v>
      </c>
      <c r="H140" s="22" t="s">
        <v>1657</v>
      </c>
      <c r="I140" s="21" t="s">
        <v>70</v>
      </c>
      <c r="J140" s="21" t="str">
        <f>party!$A$50</f>
        <v>Ben Kravitz</v>
      </c>
      <c r="O140" s="13" t="str">
        <f>references!$D$14</f>
        <v>Overview CMIP6-Endorsed MIPs</v>
      </c>
      <c r="P140" s="7" t="str">
        <f>references!$D$25</f>
        <v>Cubasch, U., J. Waszkewitz, G. Hegerl,  J. Perlwitz (1995), Regional climate changes as simulated in time-slice experiments, Climatic Change, 31, 372-304</v>
      </c>
      <c r="Q14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0" s="21" t="str">
        <f>party!$A$6</f>
        <v>Charlotte Pascoe</v>
      </c>
      <c r="X140" s="22" t="str">
        <f>experiment!$C$133</f>
        <v>G7cirrus</v>
      </c>
      <c r="AA140" s="7" t="str">
        <f>experiment!$C$19</f>
        <v>ssp585</v>
      </c>
      <c r="AB140" s="22" t="str">
        <f>experiment!$C$139</f>
        <v>G7SST1-cirrus</v>
      </c>
      <c r="AD140" s="197"/>
      <c r="AE140" s="197"/>
      <c r="AF140" s="31" t="str">
        <f>TemporalConstraint!$A$76</f>
        <v>2100-2109 10yrs</v>
      </c>
      <c r="AH140" s="31" t="str">
        <f>EnsembleRequirement!$A$4</f>
        <v>SingleMember</v>
      </c>
      <c r="AI140" s="31" t="str">
        <f>EnsembleRequirement!$A$32</f>
        <v>G7cirrusInitialisation</v>
      </c>
      <c r="AJ140" s="31"/>
      <c r="AK140" s="31"/>
      <c r="AL140" s="31"/>
      <c r="AM140" s="31"/>
      <c r="AN140" s="31"/>
      <c r="AO140" s="31"/>
      <c r="AP140" s="31" t="str">
        <f>requirement!$A$3</f>
        <v>AGCM Configuration</v>
      </c>
      <c r="AQ140" s="39"/>
      <c r="AR140" s="39"/>
      <c r="AS140" s="39"/>
      <c r="AT140" s="39"/>
      <c r="AU140" s="21" t="str">
        <f>ForcingConstraint!$A$210</f>
        <v>Increase Cirrus Sedimentation Velocity</v>
      </c>
      <c r="AV140" s="21" t="str">
        <f>ForcingConstraint!$A$362</f>
        <v>SSP5-85 SST 2100</v>
      </c>
      <c r="AW140" s="21" t="str">
        <f>ForcingConstraint!$A$363</f>
        <v>SSP5-85 SIC 2100</v>
      </c>
      <c r="AX140" s="21" t="str">
        <f>requirement!$A$31</f>
        <v>RCP85 Forcing</v>
      </c>
      <c r="BB140" s="21"/>
      <c r="BF140" s="43"/>
      <c r="BG140" s="43"/>
      <c r="BH140" s="43"/>
      <c r="BI140" s="43"/>
      <c r="BJ140" s="43"/>
      <c r="BK140" s="43"/>
      <c r="BL140" s="35"/>
    </row>
    <row r="141" spans="1:64" s="124" customFormat="1" ht="120">
      <c r="A141" s="106" t="s">
        <v>3443</v>
      </c>
      <c r="B141" s="84" t="s">
        <v>3004</v>
      </c>
      <c r="C141" s="106" t="s">
        <v>3443</v>
      </c>
      <c r="D141" s="106"/>
      <c r="E141" s="106" t="s">
        <v>4158</v>
      </c>
      <c r="F141" s="84" t="s">
        <v>3005</v>
      </c>
      <c r="G141" s="106" t="s">
        <v>1658</v>
      </c>
      <c r="H141" s="106" t="s">
        <v>1659</v>
      </c>
      <c r="I141" s="84" t="s">
        <v>70</v>
      </c>
      <c r="J141" s="84" t="str">
        <f>party!$A$50</f>
        <v>Ben Kravitz</v>
      </c>
      <c r="K141" s="84"/>
      <c r="L141" s="84"/>
      <c r="M141" s="84"/>
      <c r="N141" s="84"/>
      <c r="O141" s="177" t="str">
        <f>references!$D$14</f>
        <v>Overview CMIP6-Endorsed MIPs</v>
      </c>
      <c r="P141" s="119" t="str">
        <f>references!$D$24</f>
        <v>Tilmes, S., M. J. Mills, U. Niemeier, H. Schmidt, A. Robock, B. Kravitz, J.-F. Lamarque, G. Pitari, J. M. English (2015), A new Geoengineering Model Intercomparison Project (GeoMIP) experiment designed for climate and chemistry models, Geosci. Model Dev., 8, 43-49</v>
      </c>
      <c r="Q141" s="106"/>
      <c r="R141" s="106"/>
      <c r="S141" s="106"/>
      <c r="T141" s="106"/>
      <c r="U141" s="106"/>
      <c r="V141" s="84" t="str">
        <f>party!$A$6</f>
        <v>Charlotte Pascoe</v>
      </c>
      <c r="W141" s="119" t="str">
        <f>experiment!$C$23</f>
        <v>ssp460</v>
      </c>
      <c r="X141" s="106" t="str">
        <f>$C$22</f>
        <v>ssp126</v>
      </c>
      <c r="Y141" s="106"/>
      <c r="Z141" s="106"/>
      <c r="AA141" s="106"/>
      <c r="AB141" s="106"/>
      <c r="AC141" s="106"/>
      <c r="AD141" s="214"/>
      <c r="AE141" s="214"/>
      <c r="AF141" s="178" t="str">
        <f>TemporalConstraint!$A$23</f>
        <v>2020-2070 51yrs</v>
      </c>
      <c r="AG141" s="84"/>
      <c r="AH141" s="178" t="str">
        <f>EnsembleRequirement!$A$4</f>
        <v>SingleMember</v>
      </c>
      <c r="AI141" s="178" t="str">
        <f>EnsembleRequirement!$A$34</f>
        <v>SSP1-60Initialisation2020</v>
      </c>
      <c r="AJ141" s="179"/>
      <c r="AK141" s="179"/>
      <c r="AL141" s="179"/>
      <c r="AM141" s="179"/>
      <c r="AN141" s="179"/>
      <c r="AO141" s="179"/>
      <c r="AP141" s="84" t="str">
        <f>requirement!$A$78</f>
        <v>AOGCM Configuration</v>
      </c>
      <c r="AQ141" s="84"/>
      <c r="AR141" s="84"/>
      <c r="AS141" s="84"/>
      <c r="AT141" s="84"/>
      <c r="AU141" s="84" t="str">
        <f>ForcingConstraint!$A$211</f>
        <v>8Tg SO2 per year</v>
      </c>
      <c r="AV141" s="84" t="str">
        <f>requirement!$A$35</f>
        <v>RCP60 Forcing</v>
      </c>
      <c r="AW141" s="84"/>
      <c r="AX141" s="84"/>
      <c r="AY141" s="84"/>
      <c r="AZ141" s="84"/>
      <c r="BA141" s="84"/>
      <c r="BB141" s="120"/>
      <c r="BC141" s="174"/>
      <c r="BD141" s="121"/>
      <c r="BE141" s="122"/>
      <c r="BF141" s="121"/>
      <c r="BG141" s="121"/>
      <c r="BH141" s="121"/>
      <c r="BI141" s="121"/>
      <c r="BJ141" s="121"/>
      <c r="BK141" s="121"/>
      <c r="BL141" s="122"/>
    </row>
    <row r="142" spans="1:64" s="124" customFormat="1" ht="90">
      <c r="A142" s="106" t="s">
        <v>3443</v>
      </c>
      <c r="B142" s="84" t="s">
        <v>3006</v>
      </c>
      <c r="C142" s="106" t="s">
        <v>3443</v>
      </c>
      <c r="D142" s="106"/>
      <c r="E142" s="106" t="s">
        <v>4159</v>
      </c>
      <c r="F142" s="84" t="s">
        <v>1142</v>
      </c>
      <c r="G142" s="106" t="s">
        <v>1661</v>
      </c>
      <c r="H142" s="106" t="s">
        <v>1660</v>
      </c>
      <c r="I142" s="84" t="s">
        <v>70</v>
      </c>
      <c r="J142" s="84" t="str">
        <f>party!$A$50</f>
        <v>Ben Kravitz</v>
      </c>
      <c r="K142" s="84"/>
      <c r="L142" s="84"/>
      <c r="M142" s="84"/>
      <c r="N142" s="84"/>
      <c r="O142" s="177" t="str">
        <f>references!$D$14</f>
        <v>Overview CMIP6-Endorsed MIPs</v>
      </c>
      <c r="P142" s="119" t="str">
        <f>references!$D$26</f>
        <v>Boucher, 0., P. R. Halloran, E. J. Burke, M. Doutriaux-Boucher, C. D. Jones, J. Lowe, M. A. Ringer, E. Robertson, P. Wu (2012), Reversibility in an Earth System model in response to CO2 concentration changes, Environ. Res. Lett., 7, 024013</v>
      </c>
      <c r="Q142" s="119" t="str">
        <f>references!$D$27</f>
        <v>Wigley, T. M. L. (2006), A combined mitigation/geoengineering approach to climate stabilization, Science, 314, 452-454</v>
      </c>
      <c r="R142" s="119"/>
      <c r="S142" s="119"/>
      <c r="T142" s="119"/>
      <c r="U142" s="119"/>
      <c r="V142" s="84" t="str">
        <f>party!$A$6</f>
        <v>Charlotte Pascoe</v>
      </c>
      <c r="W142" s="106" t="str">
        <f>$C$29</f>
        <v>n/a</v>
      </c>
      <c r="X142" s="119" t="str">
        <f>experiment!$C$19</f>
        <v>ssp585</v>
      </c>
      <c r="Z142" s="106"/>
      <c r="AA142" s="106" t="str">
        <f>$C$27</f>
        <v>n/a</v>
      </c>
      <c r="AB142" s="106" t="str">
        <f>experiment!$C$21</f>
        <v>ssp245</v>
      </c>
      <c r="AC142" s="106"/>
      <c r="AD142" s="106"/>
      <c r="AE142" s="106"/>
      <c r="AF142" s="84" t="str">
        <f>TemporalConstraint!$A$9</f>
        <v>2100-2299 200yrs</v>
      </c>
      <c r="AG142" s="84"/>
      <c r="AH142" s="84" t="str">
        <f>EnsembleRequirement!$A$4</f>
        <v>SingleMember</v>
      </c>
      <c r="AI142" s="84" t="str">
        <f>EnsembleRequirement!$A$8</f>
        <v>SSP5-85Initialisation</v>
      </c>
      <c r="AJ142" s="84"/>
      <c r="AK142" s="84"/>
      <c r="AL142" s="84"/>
      <c r="AM142" s="84"/>
      <c r="AN142" s="84"/>
      <c r="AO142" s="84"/>
      <c r="AP142" s="84" t="str">
        <f>requirement!$A$78</f>
        <v>AOGCM Configuration</v>
      </c>
      <c r="AQ142" s="84"/>
      <c r="AR142" s="84"/>
      <c r="AS142" s="84"/>
      <c r="AT142" s="84"/>
      <c r="AU142" s="84" t="str">
        <f>ForcingConstraint!$A$214</f>
        <v>StratAerPreRCP85extovertoRCP45Internal</v>
      </c>
      <c r="AV142" s="84" t="str">
        <f>ForcingConstraint!$A$215</f>
        <v>StratAerPreRCP85extovertoRCP45External</v>
      </c>
      <c r="AW142" s="84" t="str">
        <f>requirement!$A$40</f>
        <v>RCP34 extension overshoot Forcing</v>
      </c>
      <c r="AX142" s="84"/>
      <c r="AY142" s="84"/>
      <c r="AZ142" s="84"/>
      <c r="BA142" s="84"/>
      <c r="BB142" s="120"/>
      <c r="BC142" s="174"/>
      <c r="BD142" s="121"/>
      <c r="BE142" s="122"/>
      <c r="BF142" s="121"/>
      <c r="BG142" s="121"/>
      <c r="BH142" s="121"/>
      <c r="BI142" s="121"/>
      <c r="BJ142" s="121"/>
      <c r="BK142" s="121"/>
      <c r="BL142" s="122"/>
    </row>
    <row r="143" spans="1:64" s="124" customFormat="1" ht="90">
      <c r="A143" s="106" t="s">
        <v>3443</v>
      </c>
      <c r="B143" s="84" t="s">
        <v>3007</v>
      </c>
      <c r="C143" s="106" t="s">
        <v>3443</v>
      </c>
      <c r="D143" s="106"/>
      <c r="E143" s="106" t="s">
        <v>4160</v>
      </c>
      <c r="F143" s="84" t="s">
        <v>1143</v>
      </c>
      <c r="G143" s="106" t="s">
        <v>1662</v>
      </c>
      <c r="H143" s="106" t="s">
        <v>1660</v>
      </c>
      <c r="I143" s="84" t="s">
        <v>70</v>
      </c>
      <c r="J143" s="84" t="str">
        <f>party!$A$50</f>
        <v>Ben Kravitz</v>
      </c>
      <c r="K143" s="84"/>
      <c r="L143" s="84"/>
      <c r="M143" s="84"/>
      <c r="N143" s="84"/>
      <c r="O143" s="177" t="str">
        <f>references!$D$14</f>
        <v>Overview CMIP6-Endorsed MIPs</v>
      </c>
      <c r="P143" s="119" t="str">
        <f>references!$D$26</f>
        <v>Boucher, 0., P. R. Halloran, E. J. Burke, M. Doutriaux-Boucher, C. D. Jones, J. Lowe, M. A. Ringer, E. Robertson, P. Wu (2012), Reversibility in an Earth System model in response to CO2 concentration changes, Environ. Res. Lett., 7, 024013</v>
      </c>
      <c r="Q143" s="119" t="str">
        <f>references!$D$27</f>
        <v>Wigley, T. M. L. (2006), A combined mitigation/geoengineering approach to climate stabilization, Science, 314, 452-454</v>
      </c>
      <c r="R143" s="119"/>
      <c r="S143" s="119"/>
      <c r="T143" s="119"/>
      <c r="U143" s="119"/>
      <c r="V143" s="84" t="str">
        <f>party!$A$6</f>
        <v>Charlotte Pascoe</v>
      </c>
      <c r="W143" s="106" t="str">
        <f>$C$29</f>
        <v>n/a</v>
      </c>
      <c r="X143" s="119" t="s">
        <v>1356</v>
      </c>
      <c r="Z143" s="106"/>
      <c r="AA143" s="106" t="str">
        <f>$C$27</f>
        <v>n/a</v>
      </c>
      <c r="AB143" s="106" t="str">
        <f>$C$21</f>
        <v>ssp245</v>
      </c>
      <c r="AC143" s="106"/>
      <c r="AD143" s="106"/>
      <c r="AE143" s="106"/>
      <c r="AF143" s="84" t="str">
        <f>TemporalConstraint!$A$9</f>
        <v>2100-2299 200yrs</v>
      </c>
      <c r="AG143" s="84"/>
      <c r="AH143" s="84" t="str">
        <f>EnsembleRequirement!$A$4</f>
        <v>SingleMember</v>
      </c>
      <c r="AI143" s="84" t="str">
        <f>EnsembleRequirement!$A$8</f>
        <v>SSP5-85Initialisation</v>
      </c>
      <c r="AJ143" s="84"/>
      <c r="AK143" s="84"/>
      <c r="AL143" s="84"/>
      <c r="AM143" s="84"/>
      <c r="AN143" s="84"/>
      <c r="AO143" s="84"/>
      <c r="AP143" s="84" t="str">
        <f>requirement!$A$78</f>
        <v>AOGCM Configuration</v>
      </c>
      <c r="AQ143" s="84"/>
      <c r="AR143" s="84"/>
      <c r="AS143" s="84"/>
      <c r="AT143" s="84"/>
      <c r="AU143" s="84" t="str">
        <f>ForcingConstraint!$A$216</f>
        <v>SolarRCP85extovertoRCP45</v>
      </c>
      <c r="AV143" s="84" t="str">
        <f>requirement!$A$40</f>
        <v>RCP34 extension overshoot Forcing</v>
      </c>
      <c r="AW143" s="84"/>
      <c r="AX143" s="84"/>
      <c r="AY143" s="84"/>
      <c r="AZ143" s="84"/>
      <c r="BA143" s="84"/>
      <c r="BB143" s="120"/>
      <c r="BC143" s="174"/>
      <c r="BD143" s="121"/>
      <c r="BE143" s="122"/>
      <c r="BF143" s="121"/>
      <c r="BG143" s="121"/>
      <c r="BH143" s="121"/>
      <c r="BI143" s="121"/>
      <c r="BJ143" s="121"/>
      <c r="BK143" s="121"/>
      <c r="BL143" s="122"/>
    </row>
    <row r="144" spans="1:64" ht="105">
      <c r="A144" s="22" t="s">
        <v>1178</v>
      </c>
      <c r="B144" s="21" t="s">
        <v>3010</v>
      </c>
      <c r="C144" s="22" t="s">
        <v>3009</v>
      </c>
      <c r="E144" s="22" t="s">
        <v>3008</v>
      </c>
      <c r="F144" s="21" t="s">
        <v>1179</v>
      </c>
      <c r="G144" s="22" t="s">
        <v>4164</v>
      </c>
      <c r="H144" s="22" t="s">
        <v>1663</v>
      </c>
      <c r="I144" s="21" t="s">
        <v>70</v>
      </c>
      <c r="J144" s="21" t="str">
        <f>party!$A$51</f>
        <v>Tianjun Zhou</v>
      </c>
      <c r="K144" s="21" t="str">
        <f>party!$A$52</f>
        <v>Andy Turner</v>
      </c>
      <c r="L144" s="21" t="str">
        <f>party!$A$53</f>
        <v>James Kinter</v>
      </c>
      <c r="O144" s="13" t="str">
        <f>references!$D$14</f>
        <v>Overview CMIP6-Endorsed MIPs</v>
      </c>
      <c r="P144" s="7" t="str">
        <f>references!$D$29</f>
        <v>Hadley Centre Sea Ice and Sea Surface Temperature data set (HadISST)</v>
      </c>
      <c r="Q144" s="7" t="str">
        <f>references!$D$80</f>
        <v>Zhou, T., A. Turner, J. Kinter, B. Wang, Y. Qian, X. Chen, B. Wang, B. Liu, B. Wu, L. Zou (2016), Overview of the Global Monsoons Model Inter-comparison Project (GMMIP), Geosci. Model Dev., 9, 3589-3604</v>
      </c>
      <c r="V144" s="21" t="str">
        <f>party!$A$6</f>
        <v>Charlotte Pascoe</v>
      </c>
      <c r="W144" s="22" t="str">
        <f>$C$14</f>
        <v>historical</v>
      </c>
      <c r="X144" s="7" t="str">
        <f>experiment!$C$9</f>
        <v>piControl</v>
      </c>
      <c r="AA144" s="22" t="str">
        <f>$C$7</f>
        <v>amip</v>
      </c>
      <c r="AB144" s="22" t="str">
        <f>$C$145</f>
        <v>hist-resIPO</v>
      </c>
      <c r="AC144" s="22" t="str">
        <f>$C$146</f>
        <v>hist-resAMO</v>
      </c>
      <c r="AF144" s="21" t="str">
        <f>TemporalConstraint!$A$14</f>
        <v>1870-2014 145yrs</v>
      </c>
      <c r="AH144" s="21" t="str">
        <f>EnsembleRequirement!$A$15</f>
        <v>ThreeMember</v>
      </c>
      <c r="AI144" s="31" t="str">
        <f>EnsembleRequirement!$A$19</f>
        <v>PreIndustrialInitialisation</v>
      </c>
      <c r="AJ144" s="31"/>
      <c r="AK144" s="31"/>
      <c r="AL144" s="31"/>
      <c r="AM144" s="31"/>
      <c r="AN144" s="31"/>
      <c r="AO144" s="31"/>
      <c r="AP144" s="31" t="str">
        <f>requirement!$A$3</f>
        <v>AGCM Configuration</v>
      </c>
      <c r="AQ144" s="39"/>
      <c r="AR144" s="39"/>
      <c r="AS144" s="39"/>
      <c r="AT144" s="39"/>
      <c r="AU144" s="21" t="str">
        <f>ForcingConstraint!$A$217</f>
        <v>HadISST</v>
      </c>
      <c r="AV144" s="21" t="str">
        <f>requirement!$A$5</f>
        <v>Historical Aerosol Forcing</v>
      </c>
      <c r="AW144" s="21" t="str">
        <f>ForcingConstraint!$A$14</f>
        <v>Historical WMGHG Concentrations</v>
      </c>
      <c r="AX144" s="21" t="str">
        <f>requirement!$A$7</f>
        <v>Historical Emissions</v>
      </c>
      <c r="AY144" s="21" t="str">
        <f>ForcingConstraint!$A$16</f>
        <v>Historical Land Use</v>
      </c>
      <c r="AZ144" s="31" t="str">
        <f>requirement!$A$8</f>
        <v>Historical O3 and Stratospheric H2O Concentrations</v>
      </c>
      <c r="BA144" s="37" t="str">
        <f>ForcingConstraint!$A$21</f>
        <v>Historical Stratospheric Aerosol</v>
      </c>
      <c r="BB144" s="32" t="str">
        <f>ForcingConstraint!$A$20</f>
        <v>Historical Solar Irradiance Forcing</v>
      </c>
      <c r="BC144" s="32" t="str">
        <f>requirement!$A$10</f>
        <v xml:space="preserve">Historical Solar Particle Forcing </v>
      </c>
      <c r="BF144" s="43"/>
      <c r="BG144" s="43"/>
      <c r="BH144" s="43"/>
      <c r="BI144" s="43"/>
      <c r="BJ144" s="43"/>
      <c r="BK144" s="43"/>
      <c r="BL144" s="35"/>
    </row>
    <row r="145" spans="1:64" ht="105">
      <c r="A145" s="22" t="s">
        <v>1192</v>
      </c>
      <c r="B145" s="21" t="s">
        <v>3014</v>
      </c>
      <c r="C145" s="22" t="s">
        <v>1304</v>
      </c>
      <c r="E145" s="22" t="s">
        <v>3011</v>
      </c>
      <c r="F145" s="21" t="s">
        <v>1193</v>
      </c>
      <c r="G145" s="22" t="s">
        <v>4165</v>
      </c>
      <c r="H145" s="22" t="s">
        <v>1664</v>
      </c>
      <c r="I145" s="21" t="s">
        <v>70</v>
      </c>
      <c r="J145" s="21" t="str">
        <f>party!$A$51</f>
        <v>Tianjun Zhou</v>
      </c>
      <c r="K145" s="21" t="str">
        <f>party!$A$52</f>
        <v>Andy Turner</v>
      </c>
      <c r="L145" s="21" t="str">
        <f>party!$A$53</f>
        <v>James Kinter</v>
      </c>
      <c r="O145" s="13" t="str">
        <f>references!$D$14</f>
        <v>Overview CMIP6-Endorsed MIPs</v>
      </c>
      <c r="P145" s="7" t="str">
        <f>references!$D$29</f>
        <v>Hadley Centre Sea Ice and Sea Surface Temperature data set (HadISST)</v>
      </c>
      <c r="Q145" s="7" t="str">
        <f>references!$D$30</f>
        <v>Folland, C. K., J. A. Renwick, M. J. Salinger, A. B. Mullan (2002), Relative influences of the Interdecadal Pacific Oscillation and ENSO on the South Pacific Convergence Zone, Geophys. Res. Lett., 29(13), 1643</v>
      </c>
      <c r="R145" s="7" t="str">
        <f>references!$D$31</f>
        <v>Power, S., T. Casey, C. Folland, A. Colman, V. Mehta (1999), Interdecadal modulation of the impact of ENSO on Australia, Clim. Dyn., 15, 319-324</v>
      </c>
      <c r="S145" s="7" t="str">
        <f>references!$D$80</f>
        <v>Zhou, T., A. Turner, J. Kinter, B. Wang, Y. Qian, X. Chen, B. Wang, B. Liu, B. Wu, L. Zou (2016), Overview of the Global Monsoons Model Inter-comparison Project (GMMIP), Geosci. Model Dev., 9, 3589-3604</v>
      </c>
      <c r="T145" s="7"/>
      <c r="U145" s="7"/>
      <c r="V145" s="21" t="str">
        <f>party!$A$6</f>
        <v>Charlotte Pascoe</v>
      </c>
      <c r="W145" s="22" t="str">
        <f>$C$14</f>
        <v>historical</v>
      </c>
      <c r="X145" s="7" t="str">
        <f>experiment!$C$9</f>
        <v>piControl</v>
      </c>
      <c r="AA145" s="22" t="str">
        <f>$C$144</f>
        <v>amip-hist</v>
      </c>
      <c r="AF145" s="21" t="str">
        <f>TemporalConstraint!$A$14</f>
        <v>1870-2014 145yrs</v>
      </c>
      <c r="AH145" s="21" t="str">
        <f>EnsembleRequirement!$A$15</f>
        <v>ThreeMember</v>
      </c>
      <c r="AI145" s="31" t="str">
        <f>EnsembleRequirement!$A$19</f>
        <v>PreIndustrialInitialisation</v>
      </c>
      <c r="AJ145" s="31"/>
      <c r="AK145" s="31"/>
      <c r="AL145" s="31"/>
      <c r="AM145" s="31"/>
      <c r="AN145" s="31"/>
      <c r="AO145" s="31"/>
      <c r="AP145" s="31" t="str">
        <f>requirement!$A$78</f>
        <v>AOGCM Configuration</v>
      </c>
      <c r="AQ145" s="39"/>
      <c r="AR145" s="39"/>
      <c r="AS145" s="39"/>
      <c r="AT145" s="39"/>
      <c r="AU145" s="21" t="str">
        <f>ForcingConstraint!$A$218</f>
        <v>HadISST in IPO</v>
      </c>
      <c r="AV145" s="21" t="str">
        <f>requirement!$A$5</f>
        <v>Historical Aerosol Forcing</v>
      </c>
      <c r="AW145" s="21" t="str">
        <f>ForcingConstraint!$A$14</f>
        <v>Historical WMGHG Concentrations</v>
      </c>
      <c r="AX145" s="21" t="str">
        <f>requirement!$A$7</f>
        <v>Historical Emissions</v>
      </c>
      <c r="AY145" s="21" t="str">
        <f>ForcingConstraint!$A$16</f>
        <v>Historical Land Use</v>
      </c>
      <c r="AZ145" s="31" t="str">
        <f>requirement!$A$8</f>
        <v>Historical O3 and Stratospheric H2O Concentrations</v>
      </c>
      <c r="BA145" s="37" t="str">
        <f>ForcingConstraint!$A$21</f>
        <v>Historical Stratospheric Aerosol</v>
      </c>
      <c r="BB145" s="32" t="str">
        <f>ForcingConstraint!$A$20</f>
        <v>Historical Solar Irradiance Forcing</v>
      </c>
      <c r="BC145" s="32" t="str">
        <f>requirement!$A$10</f>
        <v xml:space="preserve">Historical Solar Particle Forcing </v>
      </c>
      <c r="BF145" s="43"/>
      <c r="BG145" s="43"/>
      <c r="BH145" s="43"/>
      <c r="BI145" s="43"/>
      <c r="BJ145" s="43"/>
      <c r="BK145" s="43"/>
      <c r="BL145" s="35"/>
    </row>
    <row r="146" spans="1:64" ht="90">
      <c r="A146" s="22" t="s">
        <v>1208</v>
      </c>
      <c r="B146" s="21" t="s">
        <v>3013</v>
      </c>
      <c r="C146" s="22" t="s">
        <v>1303</v>
      </c>
      <c r="E146" s="22" t="s">
        <v>3012</v>
      </c>
      <c r="F146" s="21" t="s">
        <v>1209</v>
      </c>
      <c r="G146" s="22" t="s">
        <v>4166</v>
      </c>
      <c r="H146" s="22" t="s">
        <v>1665</v>
      </c>
      <c r="I146" s="21" t="s">
        <v>70</v>
      </c>
      <c r="J146" s="21" t="str">
        <f>party!$A$51</f>
        <v>Tianjun Zhou</v>
      </c>
      <c r="K146" s="21" t="str">
        <f>party!$A$52</f>
        <v>Andy Turner</v>
      </c>
      <c r="L146" s="21" t="str">
        <f>party!$A$53</f>
        <v>James Kinter</v>
      </c>
      <c r="O146" s="13" t="str">
        <f>references!$D$14</f>
        <v>Overview CMIP6-Endorsed MIPs</v>
      </c>
      <c r="P146" s="7" t="str">
        <f>references!$D$29</f>
        <v>Hadley Centre Sea Ice and Sea Surface Temperature data set (HadISST)</v>
      </c>
      <c r="Q146" s="7" t="str">
        <f>references!$D$32</f>
        <v>Enfield, D., A. Mestas-Nuñez, and P. Trimble (2001), The Atlantic Multidecadal Oscillation and its relation to rainfall and river flows in the continental U. S., Geophys. Res. Lett., 28, 2077-2080</v>
      </c>
      <c r="R146" s="7" t="str">
        <f>references!$D$33</f>
        <v>Trenberth, K. E., and D. J. Shea (2006), Atlantic hurricanes and natural variability in 2005, Geophys. Res. Lett., 33, L12704</v>
      </c>
      <c r="S146" s="7" t="str">
        <f>references!$D$80</f>
        <v>Zhou, T., A. Turner, J. Kinter, B. Wang, Y. Qian, X. Chen, B. Wang, B. Liu, B. Wu, L. Zou (2016), Overview of the Global Monsoons Model Inter-comparison Project (GMMIP), Geosci. Model Dev., 9, 3589-3604</v>
      </c>
      <c r="T146" s="7"/>
      <c r="U146" s="7"/>
      <c r="V146" s="21" t="str">
        <f>party!$A$6</f>
        <v>Charlotte Pascoe</v>
      </c>
      <c r="W146" s="22" t="str">
        <f>$C$14</f>
        <v>historical</v>
      </c>
      <c r="X146" s="7" t="str">
        <f>experiment!$C$9</f>
        <v>piControl</v>
      </c>
      <c r="AA146" s="22" t="str">
        <f>$C$144</f>
        <v>amip-hist</v>
      </c>
      <c r="AF146" s="21" t="str">
        <f>TemporalConstraint!$A$14</f>
        <v>1870-2014 145yrs</v>
      </c>
      <c r="AH146" s="21" t="str">
        <f>EnsembleRequirement!$A$15</f>
        <v>ThreeMember</v>
      </c>
      <c r="AI146" s="31" t="str">
        <f>EnsembleRequirement!$A$19</f>
        <v>PreIndustrialInitialisation</v>
      </c>
      <c r="AJ146" s="31"/>
      <c r="AK146" s="31"/>
      <c r="AL146" s="31"/>
      <c r="AM146" s="31"/>
      <c r="AN146" s="31"/>
      <c r="AO146" s="31"/>
      <c r="AP146" s="31" t="str">
        <f>requirement!$A$78</f>
        <v>AOGCM Configuration</v>
      </c>
      <c r="AQ146" s="39"/>
      <c r="AR146" s="39"/>
      <c r="AS146" s="39"/>
      <c r="AT146" s="39"/>
      <c r="AU146" s="21" t="str">
        <f>ForcingConstraint!$A$219</f>
        <v>HadISST in AMO</v>
      </c>
      <c r="AV146" s="21" t="str">
        <f>requirement!$A$5</f>
        <v>Historical Aerosol Forcing</v>
      </c>
      <c r="AW146" s="21" t="str">
        <f>ForcingConstraint!$A$14</f>
        <v>Historical WMGHG Concentrations</v>
      </c>
      <c r="AX146" s="21" t="str">
        <f>requirement!$A$7</f>
        <v>Historical Emissions</v>
      </c>
      <c r="AY146" s="21" t="str">
        <f>ForcingConstraint!$A$16</f>
        <v>Historical Land Use</v>
      </c>
      <c r="AZ146" s="31" t="str">
        <f>requirement!$A$8</f>
        <v>Historical O3 and Stratospheric H2O Concentrations</v>
      </c>
      <c r="BA146" s="37" t="str">
        <f>ForcingConstraint!$A$21</f>
        <v>Historical Stratospheric Aerosol</v>
      </c>
      <c r="BB146" s="32" t="str">
        <f>ForcingConstraint!$A$20</f>
        <v>Historical Solar Irradiance Forcing</v>
      </c>
      <c r="BC146" s="32" t="str">
        <f>requirement!$A$10</f>
        <v xml:space="preserve">Historical Solar Particle Forcing </v>
      </c>
      <c r="BF146" s="43"/>
      <c r="BG146" s="43"/>
      <c r="BH146" s="43"/>
      <c r="BI146" s="43"/>
      <c r="BJ146" s="43"/>
      <c r="BK146" s="43"/>
      <c r="BL146" s="35"/>
    </row>
    <row r="147" spans="1:64" ht="75">
      <c r="A147" s="22" t="s">
        <v>1234</v>
      </c>
      <c r="B147" s="21" t="s">
        <v>3017</v>
      </c>
      <c r="C147" s="22" t="s">
        <v>1302</v>
      </c>
      <c r="E147" s="22" t="s">
        <v>4169</v>
      </c>
      <c r="F147" s="21" t="s">
        <v>4181</v>
      </c>
      <c r="G147" s="22" t="s">
        <v>4176</v>
      </c>
      <c r="H147" s="22" t="s">
        <v>1666</v>
      </c>
      <c r="I147" s="21" t="s">
        <v>70</v>
      </c>
      <c r="J147" s="21" t="str">
        <f>party!$A$51</f>
        <v>Tianjun Zhou</v>
      </c>
      <c r="K147" s="21" t="str">
        <f>party!$A$52</f>
        <v>Andy Turner</v>
      </c>
      <c r="L147" s="21" t="str">
        <f>party!$A$53</f>
        <v>James Kinter</v>
      </c>
      <c r="O147" s="13" t="str">
        <f>references!$D$14</f>
        <v>Overview CMIP6-Endorsed MIPs</v>
      </c>
      <c r="P147" s="7" t="str">
        <f>references!$D$34</f>
        <v>Wu, G., Y. Liu, B. He, Q. Bao, A. Duan, F.-F. Jin (2012), Thermal controls on the Asian summer monsoon, Sci. Rep., 2, 404</v>
      </c>
      <c r="Q147" s="7" t="str">
        <f>references!$D$80</f>
        <v>Zhou, T., A. Turner, J. Kinter, B. Wang, Y. Qian, X. Chen, B. Wang, B. Liu, B. Wu, L. Zou (2016), Overview of the Global Monsoons Model Inter-comparison Project (GMMIP), Geosci. Model Dev., 9, 3589-3604</v>
      </c>
      <c r="V147" s="21" t="str">
        <f>party!$A$6</f>
        <v>Charlotte Pascoe</v>
      </c>
      <c r="W147" s="22" t="str">
        <f>$C$7</f>
        <v>amip</v>
      </c>
      <c r="AA147" s="22" t="str">
        <f>$C$148</f>
        <v>amip-TIP-nosh</v>
      </c>
      <c r="AF147" s="21" t="str">
        <f>TemporalConstraint!$A$7</f>
        <v>1979-2014 36yrs</v>
      </c>
      <c r="AH147" s="21" t="str">
        <f>EnsembleRequirement!$A$22</f>
        <v>MinimumOne</v>
      </c>
      <c r="AP147" s="21" t="str">
        <f>requirement!$A$3</f>
        <v>AGCM Configuration</v>
      </c>
      <c r="AU147" s="21" t="str">
        <f>ForcingConstraint!$A$220</f>
        <v>TIP 500</v>
      </c>
      <c r="AV147" s="21" t="str">
        <f>ForcingConstraint!$A$23</f>
        <v>AMIP SST</v>
      </c>
      <c r="AW147" s="21" t="str">
        <f>ForcingConstraint!$A$22</f>
        <v>AMIP SIC</v>
      </c>
      <c r="AX147" s="21" t="str">
        <f>requirement!$A$5</f>
        <v>Historical Aerosol Forcing</v>
      </c>
      <c r="AY147" s="21" t="str">
        <f>ForcingConstraint!$A$14</f>
        <v>Historical WMGHG Concentrations</v>
      </c>
      <c r="AZ147" s="21" t="str">
        <f>requirement!$A$7</f>
        <v>Historical Emissions</v>
      </c>
      <c r="BA147" s="21" t="str">
        <f>ForcingConstraint!$A$16</f>
        <v>Historical Land Use</v>
      </c>
      <c r="BB147" s="31" t="str">
        <f>requirement!$A$8</f>
        <v>Historical O3 and Stratospheric H2O Concentrations</v>
      </c>
      <c r="BC147" s="37" t="str">
        <f>ForcingConstraint!$A$21</f>
        <v>Historical Stratospheric Aerosol</v>
      </c>
      <c r="BD147" s="32" t="str">
        <f>ForcingConstraint!$A$20</f>
        <v>Historical Solar Irradiance Forcing</v>
      </c>
      <c r="BE147" s="32" t="str">
        <f>requirement!$A$10</f>
        <v xml:space="preserve">Historical Solar Particle Forcing </v>
      </c>
      <c r="BF147" s="43"/>
      <c r="BG147" s="43"/>
      <c r="BH147" s="43"/>
      <c r="BI147" s="43"/>
      <c r="BJ147" s="43"/>
      <c r="BK147" s="43"/>
      <c r="BL147" s="35"/>
    </row>
    <row r="148" spans="1:64" ht="90">
      <c r="A148" s="22" t="s">
        <v>1233</v>
      </c>
      <c r="B148" s="21" t="s">
        <v>3018</v>
      </c>
      <c r="C148" s="22" t="s">
        <v>1301</v>
      </c>
      <c r="E148" s="22" t="s">
        <v>4175</v>
      </c>
      <c r="F148" s="21" t="s">
        <v>4180</v>
      </c>
      <c r="G148" s="22" t="s">
        <v>4183</v>
      </c>
      <c r="H148" s="22" t="s">
        <v>1667</v>
      </c>
      <c r="I148" s="21" t="s">
        <v>70</v>
      </c>
      <c r="J148" s="21" t="str">
        <f>party!$A$51</f>
        <v>Tianjun Zhou</v>
      </c>
      <c r="K148" s="21" t="str">
        <f>party!$A$52</f>
        <v>Andy Turner</v>
      </c>
      <c r="L148" s="21" t="str">
        <f>party!$A$53</f>
        <v>James Kinter</v>
      </c>
      <c r="O148" s="13" t="str">
        <f>references!$D$14</f>
        <v>Overview CMIP6-Endorsed MIPs</v>
      </c>
      <c r="P148" s="7" t="str">
        <f>references!$D$34</f>
        <v>Wu, G., Y. Liu, B. He, Q. Bao, A. Duan, F.-F. Jin (2012), Thermal controls on the Asian summer monsoon, Sci. Rep., 2, 404</v>
      </c>
      <c r="Q148" s="7" t="str">
        <f>references!$D$80</f>
        <v>Zhou, T., A. Turner, J. Kinter, B. Wang, Y. Qian, X. Chen, B. Wang, B. Liu, B. Wu, L. Zou (2016), Overview of the Global Monsoons Model Inter-comparison Project (GMMIP), Geosci. Model Dev., 9, 3589-3604</v>
      </c>
      <c r="V148" s="21" t="str">
        <f>party!$A$6</f>
        <v>Charlotte Pascoe</v>
      </c>
      <c r="W148" s="22" t="str">
        <f>$C$7</f>
        <v>amip</v>
      </c>
      <c r="AA148" s="22" t="str">
        <f>$C$147</f>
        <v>amip-TIP</v>
      </c>
      <c r="AF148" s="21" t="str">
        <f>TemporalConstraint!$A$7</f>
        <v>1979-2014 36yrs</v>
      </c>
      <c r="AH148" s="21" t="str">
        <f>EnsembleRequirement!$A$22</f>
        <v>MinimumOne</v>
      </c>
      <c r="AP148" s="21" t="str">
        <f>requirement!$A$3</f>
        <v>AGCM Configuration</v>
      </c>
      <c r="AU148" s="21" t="str">
        <f>ForcingConstraint!$A$221</f>
        <v>TIP 500 No Sensible Heat</v>
      </c>
      <c r="AV148" s="21" t="str">
        <f>ForcingConstraint!$A$23</f>
        <v>AMIP SST</v>
      </c>
      <c r="AW148" s="21" t="str">
        <f>ForcingConstraint!$A$22</f>
        <v>AMIP SIC</v>
      </c>
      <c r="AX148" s="21" t="str">
        <f>requirement!$A$5</f>
        <v>Historical Aerosol Forcing</v>
      </c>
      <c r="AY148" s="21" t="str">
        <f>ForcingConstraint!$A$14</f>
        <v>Historical WMGHG Concentrations</v>
      </c>
      <c r="AZ148" s="21" t="str">
        <f>requirement!$A$7</f>
        <v>Historical Emissions</v>
      </c>
      <c r="BA148" s="21" t="str">
        <f>ForcingConstraint!$A$16</f>
        <v>Historical Land Use</v>
      </c>
      <c r="BB148" s="31" t="str">
        <f>requirement!$A$8</f>
        <v>Historical O3 and Stratospheric H2O Concentrations</v>
      </c>
      <c r="BC148" s="37" t="str">
        <f>ForcingConstraint!$A$21</f>
        <v>Historical Stratospheric Aerosol</v>
      </c>
      <c r="BD148" s="32" t="str">
        <f>ForcingConstraint!$A$20</f>
        <v>Historical Solar Irradiance Forcing</v>
      </c>
      <c r="BE148" s="32" t="str">
        <f>requirement!$A$10</f>
        <v xml:space="preserve">Historical Solar Particle Forcing </v>
      </c>
      <c r="BF148" s="43"/>
      <c r="BG148" s="43"/>
      <c r="BH148" s="43"/>
      <c r="BI148" s="43"/>
      <c r="BJ148" s="43"/>
      <c r="BK148" s="43"/>
      <c r="BL148" s="35"/>
    </row>
    <row r="149" spans="1:64" ht="75">
      <c r="A149" s="22" t="s">
        <v>1235</v>
      </c>
      <c r="B149" s="21" t="s">
        <v>3016</v>
      </c>
      <c r="C149" s="22" t="s">
        <v>1300</v>
      </c>
      <c r="E149" s="22" t="s">
        <v>4179</v>
      </c>
      <c r="F149" s="21" t="s">
        <v>4182</v>
      </c>
      <c r="G149" s="22" t="s">
        <v>4184</v>
      </c>
      <c r="H149" s="22" t="s">
        <v>1668</v>
      </c>
      <c r="I149" s="21" t="s">
        <v>70</v>
      </c>
      <c r="J149" s="21" t="str">
        <f>party!$A$51</f>
        <v>Tianjun Zhou</v>
      </c>
      <c r="K149" s="21" t="str">
        <f>party!$A$52</f>
        <v>Andy Turner</v>
      </c>
      <c r="L149" s="21" t="str">
        <f>party!$A$53</f>
        <v>James Kinter</v>
      </c>
      <c r="O149" s="13" t="str">
        <f>references!$D$14</f>
        <v>Overview CMIP6-Endorsed MIPs</v>
      </c>
      <c r="P149" s="7" t="str">
        <f>references!$D$34</f>
        <v>Wu, G., Y. Liu, B. He, Q. Bao, A. Duan, F.-F. Jin (2012), Thermal controls on the Asian summer monsoon, Sci. Rep., 2, 404</v>
      </c>
      <c r="Q149" s="7" t="str">
        <f>references!$D$80</f>
        <v>Zhou, T., A. Turner, J. Kinter, B. Wang, Y. Qian, X. Chen, B. Wang, B. Liu, B. Wu, L. Zou (2016), Overview of the Global Monsoons Model Inter-comparison Project (GMMIP), Geosci. Model Dev., 9, 3589-3604</v>
      </c>
      <c r="V149" s="21" t="str">
        <f>party!$A$6</f>
        <v>Charlotte Pascoe</v>
      </c>
      <c r="W149" s="22" t="str">
        <f>$C$7</f>
        <v>amip</v>
      </c>
      <c r="AA149" s="22" t="str">
        <f>$C$147</f>
        <v>amip-TIP</v>
      </c>
      <c r="AF149" s="21" t="str">
        <f>TemporalConstraint!$A$7</f>
        <v>1979-2014 36yrs</v>
      </c>
      <c r="AH149" s="21" t="str">
        <f>EnsembleRequirement!$A$22</f>
        <v>MinimumOne</v>
      </c>
      <c r="AP149" s="21" t="str">
        <f>requirement!$A$3</f>
        <v>AGCM Configuration</v>
      </c>
      <c r="AU149" s="21" t="str">
        <f>ForcingConstraint!$A$222</f>
        <v>Highlands 500</v>
      </c>
      <c r="AV149" s="21" t="str">
        <f>ForcingConstraint!$A$23</f>
        <v>AMIP SST</v>
      </c>
      <c r="AW149" s="21" t="str">
        <f>ForcingConstraint!$A$22</f>
        <v>AMIP SIC</v>
      </c>
      <c r="AX149" s="21" t="str">
        <f>requirement!$A$5</f>
        <v>Historical Aerosol Forcing</v>
      </c>
      <c r="AY149" s="21" t="str">
        <f>ForcingConstraint!$A$14</f>
        <v>Historical WMGHG Concentrations</v>
      </c>
      <c r="AZ149" s="21" t="str">
        <f>requirement!$A$7</f>
        <v>Historical Emissions</v>
      </c>
      <c r="BA149" s="21" t="str">
        <f>ForcingConstraint!$A$16</f>
        <v>Historical Land Use</v>
      </c>
      <c r="BB149" s="31" t="str">
        <f>requirement!$A$8</f>
        <v>Historical O3 and Stratospheric H2O Concentrations</v>
      </c>
      <c r="BC149" s="37" t="str">
        <f>ForcingConstraint!$A$21</f>
        <v>Historical Stratospheric Aerosol</v>
      </c>
      <c r="BD149" s="32" t="str">
        <f>ForcingConstraint!$A$20</f>
        <v>Historical Solar Irradiance Forcing</v>
      </c>
      <c r="BE149" s="32" t="str">
        <f>requirement!$A$10</f>
        <v xml:space="preserve">Historical Solar Particle Forcing </v>
      </c>
      <c r="BF149" s="43"/>
      <c r="BG149" s="43"/>
      <c r="BH149" s="43"/>
      <c r="BI149" s="43"/>
      <c r="BJ149" s="43"/>
      <c r="BK149" s="43"/>
      <c r="BL149" s="35"/>
    </row>
    <row r="150" spans="1:64" ht="135">
      <c r="A150" s="22" t="s">
        <v>1277</v>
      </c>
      <c r="B150" s="21" t="s">
        <v>3020</v>
      </c>
      <c r="C150" s="22" t="s">
        <v>1299</v>
      </c>
      <c r="E150" s="22" t="s">
        <v>3019</v>
      </c>
      <c r="F150" s="21" t="s">
        <v>1400</v>
      </c>
      <c r="G150" s="22" t="s">
        <v>6333</v>
      </c>
      <c r="H150" s="22" t="s">
        <v>1669</v>
      </c>
      <c r="I150" s="16" t="s">
        <v>70</v>
      </c>
      <c r="J150" s="21" t="str">
        <f>party!$A$55</f>
        <v>Rein Haarsma</v>
      </c>
      <c r="K150" s="21" t="str">
        <f>party!$A$56</f>
        <v>Malcolm Roberts</v>
      </c>
      <c r="O150" s="7" t="str">
        <f>references!$D$36</f>
        <v>High Resolution Model Intercomparison Project home page</v>
      </c>
      <c r="P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0" s="7" t="str">
        <f>references!$D$119</f>
        <v>Kennedy, J. J., N. A. Rayner, H. A. Titchner, S. C. Millington, M. Saunby, R. O. Smith: The Met Office Hadley Centre Sea Ice and Sea-Surface Temperature data set, version 2.2.0.0, in prep.</v>
      </c>
      <c r="R150" s="13" t="str">
        <f>references!$D$120</f>
        <v>ERA-20C</v>
      </c>
      <c r="S150" s="13" t="str">
        <f>references!$D$14</f>
        <v>Overview CMIP6-Endorsed MIPs</v>
      </c>
      <c r="V150" s="21" t="str">
        <f>party!$A$6</f>
        <v>Charlotte Pascoe</v>
      </c>
      <c r="AA150" s="22" t="str">
        <f>$C$7</f>
        <v>amip</v>
      </c>
      <c r="AB150" s="22" t="str">
        <f>$C$14</f>
        <v>historical</v>
      </c>
      <c r="AF150" s="21" t="str">
        <f>TemporalConstraint!$A$10</f>
        <v>1950-2014 65yrs</v>
      </c>
      <c r="AH150" s="21" t="str">
        <f>EnsembleRequirement!$A$35</f>
        <v>HighAndStandardResolution</v>
      </c>
      <c r="AI150" s="21" t="str">
        <f>EnsembleRequirement!$A$18</f>
        <v>1950HistoricalInitialisation</v>
      </c>
      <c r="AP150" s="21" t="str">
        <f>requirement!$A$3</f>
        <v>AGCM Configuration</v>
      </c>
      <c r="AQ150" s="21" t="str">
        <f>requirement!$A$20</f>
        <v>High Res Atmos</v>
      </c>
      <c r="AR150" s="21" t="str">
        <f>requirement!$A$21</f>
        <v>Standard Model Resolution</v>
      </c>
      <c r="AU150" s="21" t="str">
        <f>ForcingConstraint!$A$434</f>
        <v>High Res HadISST2.2</v>
      </c>
      <c r="AV150" s="21" t="str">
        <f>ForcingConstraint!$A$14</f>
        <v>Historical WMGHG Concentrations</v>
      </c>
      <c r="AW150" s="21" t="str">
        <f>ForcingConstraint!$A$5</f>
        <v>Historical Aerosol Plume Climatology</v>
      </c>
      <c r="AX150" s="21" t="str">
        <f>ForcingConstraint!$A$418</f>
        <v>Present Day Land Surface Forcing</v>
      </c>
      <c r="AY150" s="21" t="str">
        <f>ForcingConstraint!$A$20</f>
        <v>Historical Solar Irradiance Forcing</v>
      </c>
      <c r="AZ150" s="37" t="str">
        <f>ForcingConstraint!$A$17</f>
        <v>Historical Ozone Concentrations</v>
      </c>
      <c r="BA150" s="37" t="str">
        <f>ForcingConstraint!$A$21</f>
        <v>Historical Stratospheric Aerosol</v>
      </c>
      <c r="BB150" s="21"/>
      <c r="BF150" s="43"/>
      <c r="BG150" s="43"/>
      <c r="BH150" s="43"/>
      <c r="BI150" s="43"/>
      <c r="BJ150" s="43"/>
      <c r="BK150" s="43"/>
      <c r="BL150" s="35"/>
    </row>
    <row r="151" spans="1:64" ht="135">
      <c r="A151" s="22" t="s">
        <v>1291</v>
      </c>
      <c r="B151" s="21" t="s">
        <v>3022</v>
      </c>
      <c r="C151" s="22" t="s">
        <v>1298</v>
      </c>
      <c r="E151" s="22" t="s">
        <v>3021</v>
      </c>
      <c r="F151" s="21" t="s">
        <v>1401</v>
      </c>
      <c r="G151" s="22" t="s">
        <v>6334</v>
      </c>
      <c r="H151" s="22" t="s">
        <v>1670</v>
      </c>
      <c r="I151" s="16" t="s">
        <v>70</v>
      </c>
      <c r="J151" s="21" t="str">
        <f>party!$A$55</f>
        <v>Rein Haarsma</v>
      </c>
      <c r="K151" s="21" t="str">
        <f>party!$A$56</f>
        <v>Malcolm Roberts</v>
      </c>
      <c r="O151" s="7" t="str">
        <f>references!$D$35</f>
        <v>Scaife, A. A., D. Copsey, C. Gordon, C. Harris, T. Hinton, S. J. Keeley, A. O'Neill, M. Roberts, K. Williams (2011), Improved Atlantic winter blocking in a climate model, Geophys. Res. Lett., 38, L23703</v>
      </c>
      <c r="P151" s="7" t="str">
        <f>references!$D$37</f>
        <v>Haarsma, R.J., W. Hazeleger, C. Severijns, H. de Vries, A. Sterl, R. Bintanja, G.J. van Oldenborgh, H.W. van den Brink (2013), More hurricanes to hit Western Europe due to global warming, Geophys. Res. Lett., 40, 1783–1788</v>
      </c>
      <c r="Q151" s="7" t="str">
        <f>references!$D$36</f>
        <v>High Resolution Model Intercomparison Project home page</v>
      </c>
      <c r="R15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1" s="13" t="str">
        <f>references!$D$14</f>
        <v>Overview CMIP6-Endorsed MIPs</v>
      </c>
      <c r="U151" s="7"/>
      <c r="V151" s="21" t="str">
        <f>party!$A$6</f>
        <v>Charlotte Pascoe</v>
      </c>
      <c r="X151" s="22" t="str">
        <f>$C$158</f>
        <v>spinup-1950</v>
      </c>
      <c r="AA151" s="22" t="str">
        <f>$C$14</f>
        <v>historical</v>
      </c>
      <c r="AB151" s="22" t="str">
        <f>$C$150</f>
        <v>highresSST-present</v>
      </c>
      <c r="AF151" s="21" t="str">
        <f>TemporalConstraint!$A$10</f>
        <v>1950-2014 65yrs</v>
      </c>
      <c r="AH151" s="21" t="str">
        <f>EnsembleRequirement!$A$35</f>
        <v>HighAndStandardResolution</v>
      </c>
      <c r="AI151" s="21" t="str">
        <f>EnsembleRequirement!$A$60</f>
        <v>1950 Control Initialisation</v>
      </c>
      <c r="AP151" s="21" t="str">
        <f>requirement!$A$78</f>
        <v>AOGCM Configuration</v>
      </c>
      <c r="AQ151" s="21" t="str">
        <f>requirement!$A$20</f>
        <v>High Res Atmos</v>
      </c>
      <c r="AR151" s="21" t="str">
        <f>requirement!$A$22</f>
        <v>High Resolution Ocean</v>
      </c>
      <c r="AS151" s="21" t="str">
        <f>requirement!$A$21</f>
        <v>Standard Model Resolution</v>
      </c>
      <c r="AT151" s="21" t="str">
        <f>requirement!$A$23</f>
        <v>Daily Coupling</v>
      </c>
      <c r="AU151" s="21" t="str">
        <f>ForcingConstraint!$A$14</f>
        <v>Historical WMGHG Concentrations</v>
      </c>
      <c r="AV151" s="21" t="str">
        <f>ForcingConstraint!$A$5</f>
        <v>Historical Aerosol Plume Climatology</v>
      </c>
      <c r="AW151" s="21" t="str">
        <f>ForcingConstraint!$A$418</f>
        <v>Present Day Land Surface Forcing</v>
      </c>
      <c r="AX151" s="21" t="str">
        <f>ForcingConstraint!$A$20</f>
        <v>Historical Solar Irradiance Forcing</v>
      </c>
      <c r="AY151" s="37" t="str">
        <f>ForcingConstraint!$A$17</f>
        <v>Historical Ozone Concentrations</v>
      </c>
      <c r="AZ151" s="37" t="str">
        <f>ForcingConstraint!$A$21</f>
        <v>Historical Stratospheric Aerosol</v>
      </c>
      <c r="BF151" s="43"/>
      <c r="BG151" s="43"/>
      <c r="BH151" s="43"/>
      <c r="BI151" s="43"/>
      <c r="BJ151" s="43"/>
      <c r="BK151" s="43"/>
      <c r="BL151" s="35"/>
    </row>
    <row r="152" spans="1:64" s="124" customFormat="1" ht="120">
      <c r="A152" s="106" t="s">
        <v>3443</v>
      </c>
      <c r="B152" s="84" t="s">
        <v>1296</v>
      </c>
      <c r="C152" s="106" t="s">
        <v>3443</v>
      </c>
      <c r="D152" s="106"/>
      <c r="E152" s="106" t="s">
        <v>1366</v>
      </c>
      <c r="F152" s="84" t="s">
        <v>1402</v>
      </c>
      <c r="G152" s="106" t="s">
        <v>1672</v>
      </c>
      <c r="H152" s="106" t="s">
        <v>1671</v>
      </c>
      <c r="I152" s="120" t="s">
        <v>70</v>
      </c>
      <c r="J152" s="84" t="str">
        <f>party!$A$55</f>
        <v>Rein Haarsma</v>
      </c>
      <c r="K152" s="84" t="str">
        <f>party!$A$56</f>
        <v>Malcolm Roberts</v>
      </c>
      <c r="L152" s="84"/>
      <c r="M152" s="84"/>
      <c r="N152" s="84"/>
      <c r="O152" s="177" t="str">
        <f>references!$D$14</f>
        <v>Overview CMIP6-Endorsed MIPs</v>
      </c>
      <c r="P152" s="119" t="str">
        <f>references!$D$36</f>
        <v>High Resolution Model Intercomparison Project home page</v>
      </c>
      <c r="Q152" s="119" t="str">
        <f>references!$D$35</f>
        <v>Scaife, A. A., D. Copsey, C. Gordon, C. Harris, T. Hinton, S. J. Keeley, A. O'Neill, M. Roberts, K. Williams (2011), Improved Atlantic winter blocking in a climate model, Geophys. Res. Lett., 38, L23703</v>
      </c>
      <c r="R152" s="119" t="str">
        <f>references!$D$37</f>
        <v>Haarsma, R.J., W. Hazeleger, C. Severijns, H. de Vries, A. Sterl, R. Bintanja, G.J. van Oldenborgh, H.W. van den Brink (2013), More hurricanes to hit Western Europe due to global warming, Geophys. Res. Lett., 40, 1783–1788</v>
      </c>
      <c r="S152" s="119"/>
      <c r="T152" s="119"/>
      <c r="U152" s="119"/>
      <c r="V152" s="84" t="str">
        <f>party!$A$6</f>
        <v>Charlotte Pascoe</v>
      </c>
      <c r="W152" s="106" t="str">
        <f>experiment!$C$21</f>
        <v>ssp245</v>
      </c>
      <c r="X152" s="106"/>
      <c r="Y152" s="106"/>
      <c r="Z152" s="106"/>
      <c r="AA152" s="106" t="str">
        <f>$C$151</f>
        <v>hist-1950</v>
      </c>
      <c r="AB152" s="106"/>
      <c r="AC152" s="106"/>
      <c r="AD152" s="106"/>
      <c r="AE152" s="106"/>
      <c r="AF152" s="84" t="str">
        <f>TemporalConstraint!$A$31</f>
        <v>2014-2049 36yrs</v>
      </c>
      <c r="AG152" s="84"/>
      <c r="AH152" s="84"/>
      <c r="AI152" s="84"/>
      <c r="AJ152" s="84"/>
      <c r="AK152" s="84"/>
      <c r="AL152" s="84" t="str">
        <f>MultiEnsemble!$A$12</f>
        <v>RCP85RCP70RCP45atHighAndStandardRes</v>
      </c>
      <c r="AM152" s="84"/>
      <c r="AN152" s="84"/>
      <c r="AO152" s="84"/>
      <c r="AP152" s="84" t="str">
        <f>requirement!$A$78</f>
        <v>AOGCM Configuration</v>
      </c>
      <c r="AQ152" s="84" t="str">
        <f>requirement!$A$20</f>
        <v>High Res Atmos</v>
      </c>
      <c r="AR152" s="84" t="str">
        <f>requirement!$A$22</f>
        <v>High Resolution Ocean</v>
      </c>
      <c r="AS152" s="84" t="str">
        <f>requirement!$A$21</f>
        <v>Standard Model Resolution</v>
      </c>
      <c r="AT152" s="84" t="str">
        <f>requirement!$A$23</f>
        <v>Daily Coupling</v>
      </c>
      <c r="AU152" s="84" t="str">
        <f>requirement!$A$33</f>
        <v>RCP45 Forcing</v>
      </c>
      <c r="AV152" s="84" t="str">
        <f>ForcingConstraint!$A$423</f>
        <v>Future Solar Irradiance Forcing</v>
      </c>
      <c r="AW152" s="84"/>
      <c r="AX152" s="84"/>
      <c r="AY152" s="84"/>
      <c r="AZ152" s="84"/>
      <c r="BA152" s="84"/>
      <c r="BB152" s="120"/>
      <c r="BC152" s="174"/>
      <c r="BD152" s="121"/>
      <c r="BE152" s="122"/>
      <c r="BF152" s="121"/>
      <c r="BG152" s="121"/>
      <c r="BH152" s="121"/>
      <c r="BI152" s="121"/>
      <c r="BJ152" s="121"/>
      <c r="BK152" s="121"/>
      <c r="BL152" s="122"/>
    </row>
    <row r="153" spans="1:64" ht="120">
      <c r="A153" s="22" t="s">
        <v>6338</v>
      </c>
      <c r="B153" s="21" t="s">
        <v>1295</v>
      </c>
      <c r="C153" s="22" t="s">
        <v>4302</v>
      </c>
      <c r="E153" s="112" t="s">
        <v>1364</v>
      </c>
      <c r="F153" s="21" t="s">
        <v>6045</v>
      </c>
      <c r="G153" s="22" t="s">
        <v>6335</v>
      </c>
      <c r="H153" s="22" t="s">
        <v>1671</v>
      </c>
      <c r="I153" s="16" t="s">
        <v>70</v>
      </c>
      <c r="J153" s="21" t="str">
        <f>party!$A$55</f>
        <v>Rein Haarsma</v>
      </c>
      <c r="K153" s="21" t="str">
        <f>party!$A$56</f>
        <v>Malcolm Roberts</v>
      </c>
      <c r="O153" s="7" t="str">
        <f>references!$D$36</f>
        <v>High Resolution Model Intercomparison Project home page</v>
      </c>
      <c r="P153" s="7" t="str">
        <f>references!$D$35</f>
        <v>Scaife, A. A., D. Copsey, C. Gordon, C. Harris, T. Hinton, S. J. Keeley, A. O'Neill, M. Roberts, K. Williams (2011), Improved Atlantic winter blocking in a climate model, Geophys. Res. Lett., 38, L23703</v>
      </c>
      <c r="Q153" s="7" t="str">
        <f>references!$D$37</f>
        <v>Haarsma, R.J., W. Hazeleger, C. Severijns, H. de Vries, A. Sterl, R. Bintanja, G.J. van Oldenborgh, H.W. van den Brink (2013), More hurricanes to hit Western Europe due to global warming, Geophys. Res. Lett., 40, 1783–1788</v>
      </c>
      <c r="R15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3" s="13" t="str">
        <f>references!$D$14</f>
        <v>Overview CMIP6-Endorsed MIPs</v>
      </c>
      <c r="U153" s="7"/>
      <c r="V153" s="21" t="str">
        <f>party!$A$6</f>
        <v>Charlotte Pascoe</v>
      </c>
      <c r="W153" s="22" t="str">
        <f>$C$19</f>
        <v>ssp585</v>
      </c>
      <c r="X153" s="22" t="str">
        <f>$C$151</f>
        <v>hist-1950</v>
      </c>
      <c r="AA153" s="22" t="str">
        <f>$C$157</f>
        <v>highresSST-future</v>
      </c>
      <c r="AF153" s="21" t="str">
        <f>TemporalConstraint!$A$77</f>
        <v>2015-2050 36yrs</v>
      </c>
      <c r="AH153" s="21" t="str">
        <f>EnsembleRequirement!$A$35</f>
        <v>HighAndStandardResolution</v>
      </c>
      <c r="AI153" s="21" t="str">
        <f>EnsembleRequirement!$A$63</f>
        <v>hist-1950 Initialisation</v>
      </c>
      <c r="AP153" s="21" t="str">
        <f>requirement!$A$78</f>
        <v>AOGCM Configuration</v>
      </c>
      <c r="AQ153" s="21" t="str">
        <f>requirement!$A$20</f>
        <v>High Res Atmos</v>
      </c>
      <c r="AR153" s="21" t="str">
        <f>requirement!$A$22</f>
        <v>High Resolution Ocean</v>
      </c>
      <c r="AS153" s="21" t="str">
        <f>requirement!$A$21</f>
        <v>Standard Model Resolution</v>
      </c>
      <c r="AT153" s="21" t="str">
        <f>requirement!$A$23</f>
        <v>Daily Coupling</v>
      </c>
      <c r="AU153" s="21" t="str">
        <f>requirement!$A$49</f>
        <v>RCP85 Forcing Excluding Land Use</v>
      </c>
      <c r="AV153" s="21" t="str">
        <f>ForcingConstraint!$A$418</f>
        <v>Present Day Land Surface Forcing</v>
      </c>
      <c r="AW153" s="21" t="str">
        <f>ForcingConstraint!$A$423</f>
        <v>Future Solar Irradiance Forcing</v>
      </c>
      <c r="AX153" s="21" t="str">
        <f>ForcingConstraint!$A$424</f>
        <v>Future Ozone Concentrations</v>
      </c>
      <c r="BF153" s="43"/>
      <c r="BG153" s="43"/>
      <c r="BH153" s="43"/>
      <c r="BI153" s="43"/>
      <c r="BJ153" s="43"/>
      <c r="BK153" s="43"/>
      <c r="BL153" s="35"/>
    </row>
    <row r="154" spans="1:64" s="124" customFormat="1" ht="120">
      <c r="A154" s="106" t="s">
        <v>3443</v>
      </c>
      <c r="B154" s="84" t="s">
        <v>1294</v>
      </c>
      <c r="C154" s="106" t="s">
        <v>3443</v>
      </c>
      <c r="D154" s="106"/>
      <c r="E154" s="106" t="s">
        <v>1365</v>
      </c>
      <c r="F154" s="84" t="s">
        <v>1399</v>
      </c>
      <c r="G154" s="106" t="s">
        <v>1673</v>
      </c>
      <c r="H154" s="106" t="s">
        <v>1671</v>
      </c>
      <c r="I154" s="120" t="s">
        <v>70</v>
      </c>
      <c r="J154" s="84" t="str">
        <f>party!$A$55</f>
        <v>Rein Haarsma</v>
      </c>
      <c r="K154" s="84" t="str">
        <f>party!$A$56</f>
        <v>Malcolm Roberts</v>
      </c>
      <c r="L154" s="84"/>
      <c r="M154" s="84"/>
      <c r="N154" s="84"/>
      <c r="O154" s="177" t="str">
        <f>references!$D$14</f>
        <v>Overview CMIP6-Endorsed MIPs</v>
      </c>
      <c r="P154" s="119" t="str">
        <f>references!$D$36</f>
        <v>High Resolution Model Intercomparison Project home page</v>
      </c>
      <c r="Q154" s="119" t="str">
        <f>references!$D$35</f>
        <v>Scaife, A. A., D. Copsey, C. Gordon, C. Harris, T. Hinton, S. J. Keeley, A. O'Neill, M. Roberts, K. Williams (2011), Improved Atlantic winter blocking in a climate model, Geophys. Res. Lett., 38, L23703</v>
      </c>
      <c r="R154" s="119" t="str">
        <f>references!$D$37</f>
        <v>Haarsma, R.J., W. Hazeleger, C. Severijns, H. de Vries, A. Sterl, R. Bintanja, G.J. van Oldenborgh, H.W. van den Brink (2013), More hurricanes to hit Western Europe due to global warming, Geophys. Res. Lett., 40, 1783–1788</v>
      </c>
      <c r="S154" s="119"/>
      <c r="T154" s="119"/>
      <c r="U154" s="119"/>
      <c r="V154" s="84" t="str">
        <f>party!$A$6</f>
        <v>Charlotte Pascoe</v>
      </c>
      <c r="W154" s="106" t="str">
        <f>experiment!$C$20</f>
        <v>ssp370</v>
      </c>
      <c r="X154" s="106"/>
      <c r="Y154" s="106"/>
      <c r="Z154" s="106"/>
      <c r="AA154" s="106" t="str">
        <f>$C$151</f>
        <v>hist-1950</v>
      </c>
      <c r="AB154" s="106"/>
      <c r="AC154" s="106"/>
      <c r="AD154" s="106"/>
      <c r="AE154" s="106"/>
      <c r="AF154" s="84" t="str">
        <f>TemporalConstraint!$A$31</f>
        <v>2014-2049 36yrs</v>
      </c>
      <c r="AG154" s="84"/>
      <c r="AH154" s="84" t="str">
        <f>EnsembleRequirement!$A$35</f>
        <v>HighAndStandardResolution</v>
      </c>
      <c r="AI154" s="84"/>
      <c r="AJ154" s="84"/>
      <c r="AK154" s="84"/>
      <c r="AL154" s="84"/>
      <c r="AM154" s="84"/>
      <c r="AN154" s="84"/>
      <c r="AO154" s="84"/>
      <c r="AP154" s="84" t="str">
        <f>requirement!$A$78</f>
        <v>AOGCM Configuration</v>
      </c>
      <c r="AQ154" s="84" t="str">
        <f>requirement!$A$20</f>
        <v>High Res Atmos</v>
      </c>
      <c r="AR154" s="84" t="str">
        <f>requirement!$A$22</f>
        <v>High Resolution Ocean</v>
      </c>
      <c r="AS154" s="84" t="str">
        <f>requirement!$A$21</f>
        <v>Standard Model Resolution</v>
      </c>
      <c r="AT154" s="84" t="str">
        <f>requirement!$A$23</f>
        <v>Daily Coupling</v>
      </c>
      <c r="AU154" s="84" t="str">
        <f>requirement!$A$32</f>
        <v>RCP70 Forcing</v>
      </c>
      <c r="AV154" s="84" t="str">
        <f>ForcingConstraint!$A$423</f>
        <v>Future Solar Irradiance Forcing</v>
      </c>
      <c r="AW154" s="84"/>
      <c r="AX154" s="84"/>
      <c r="AY154" s="84"/>
      <c r="AZ154" s="84"/>
      <c r="BA154" s="84"/>
      <c r="BB154" s="120"/>
      <c r="BC154" s="174"/>
      <c r="BD154" s="121"/>
      <c r="BE154" s="122"/>
      <c r="BF154" s="121"/>
      <c r="BG154" s="121"/>
      <c r="BH154" s="121"/>
      <c r="BI154" s="121"/>
      <c r="BJ154" s="121"/>
      <c r="BK154" s="121"/>
      <c r="BL154" s="122"/>
    </row>
    <row r="155" spans="1:64" ht="150">
      <c r="A155" s="22" t="s">
        <v>6339</v>
      </c>
      <c r="B155" s="21" t="s">
        <v>3023</v>
      </c>
      <c r="C155" s="22" t="s">
        <v>1297</v>
      </c>
      <c r="E155" s="22" t="s">
        <v>3021</v>
      </c>
      <c r="F155" s="21" t="s">
        <v>1398</v>
      </c>
      <c r="G155" s="22" t="s">
        <v>6347</v>
      </c>
      <c r="H155" s="22" t="s">
        <v>6337</v>
      </c>
      <c r="I155" s="16" t="s">
        <v>70</v>
      </c>
      <c r="J155" s="21" t="str">
        <f>party!$A$55</f>
        <v>Rein Haarsma</v>
      </c>
      <c r="K155" s="21" t="str">
        <f>party!$A$56</f>
        <v>Malcolm Roberts</v>
      </c>
      <c r="O155" s="7" t="str">
        <f>references!$D$36</f>
        <v>High Resolution Model Intercomparison Project home page</v>
      </c>
      <c r="P155" s="7" t="str">
        <f>references!$D$35</f>
        <v>Scaife, A. A., D. Copsey, C. Gordon, C. Harris, T. Hinton, S. J. Keeley, A. O'Neill, M. Roberts, K. Williams (2011), Improved Atlantic winter blocking in a climate model, Geophys. Res. Lett., 38, L23703</v>
      </c>
      <c r="Q155" s="7" t="str">
        <f>references!$D$37</f>
        <v>Haarsma, R.J., W. Hazeleger, C. Severijns, H. de Vries, A. Sterl, R. Bintanja, G.J. van Oldenborgh, H.W. van den Brink (2013), More hurricanes to hit Western Europe due to global warming, Geophys. Res. Lett., 40, 1783–1788</v>
      </c>
      <c r="R15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5" s="7" t="str">
        <f>references!$D$83</f>
        <v>Good, S., M. J. Martin, N. A. Rayner (2013), EN4: Quality controlled ocean temperature and salinity profiles and monthly objective analyses with uncertainty estimates, J. Geophys. Res., 118, 6704-6716</v>
      </c>
      <c r="T155" s="13" t="str">
        <f>references!$D$14</f>
        <v>Overview CMIP6-Endorsed MIPs</v>
      </c>
      <c r="V155" s="21" t="str">
        <f>party!$A$6</f>
        <v>Charlotte Pascoe</v>
      </c>
      <c r="X155" s="22" t="str">
        <f>$C$158</f>
        <v>spinup-1950</v>
      </c>
      <c r="AA155" s="22" t="str">
        <f>$C$151</f>
        <v>hist-1950</v>
      </c>
      <c r="AF155" s="21" t="str">
        <f>TemporalConstraint!$A$30</f>
        <v>1950-2049 100yrs</v>
      </c>
      <c r="AH155" s="21" t="str">
        <f>EnsembleRequirement!$A$35</f>
        <v>HighAndStandardResolution</v>
      </c>
      <c r="AI155" s="21" t="str">
        <f>EnsembleRequirement!$A$61</f>
        <v>1950s Ocean Initialisation</v>
      </c>
      <c r="AP155" s="21" t="str">
        <f>requirement!$A$78</f>
        <v>AOGCM Configuration</v>
      </c>
      <c r="AQ155" s="21" t="str">
        <f>requirement!$A$20</f>
        <v>High Res Atmos</v>
      </c>
      <c r="AR155" s="21" t="str">
        <f>requirement!$A$22</f>
        <v>High Resolution Ocean</v>
      </c>
      <c r="AS155" s="21" t="str">
        <f>requirement!$A$21</f>
        <v>Standard Model Resolution</v>
      </c>
      <c r="AT155" s="21" t="str">
        <f>requirement!$A$23</f>
        <v>Daily Coupling</v>
      </c>
      <c r="AU155" s="21" t="str">
        <f>ForcingConstraint!$A$224</f>
        <v>Historical Aerosol Plume Climatology 1950s</v>
      </c>
      <c r="AV155" s="21" t="str">
        <f>ForcingConstraint!$A$231</f>
        <v>1950s WMGHG Concentrations</v>
      </c>
      <c r="AW155" s="21" t="str">
        <f>ForcingConstraint!$A$233</f>
        <v xml:space="preserve">1950s Ozone Concentrations </v>
      </c>
      <c r="AX155" s="21" t="str">
        <f>ForcingConstraint!$A$418</f>
        <v>Present Day Land Surface Forcing</v>
      </c>
      <c r="AY155" s="21" t="str">
        <f>ForcingConstraint!$A$236</f>
        <v xml:space="preserve">1950s Solar Spectral Irradiance </v>
      </c>
      <c r="AZ155" s="21" t="str">
        <f>ForcingConstraint!$A$237</f>
        <v xml:space="preserve">1950s Stratospheric Aerosol </v>
      </c>
      <c r="BF155" s="43"/>
      <c r="BG155" s="43"/>
      <c r="BH155" s="43"/>
      <c r="BI155" s="43"/>
      <c r="BJ155" s="43"/>
      <c r="BK155" s="43"/>
      <c r="BL155" s="35"/>
    </row>
    <row r="156" spans="1:64" s="124" customFormat="1" ht="120">
      <c r="A156" s="106" t="s">
        <v>3443</v>
      </c>
      <c r="B156" s="84" t="s">
        <v>1407</v>
      </c>
      <c r="C156" s="106" t="s">
        <v>3443</v>
      </c>
      <c r="D156" s="106"/>
      <c r="E156" s="106" t="s">
        <v>1413</v>
      </c>
      <c r="F156" s="84" t="s">
        <v>1408</v>
      </c>
      <c r="G156" s="106" t="s">
        <v>1821</v>
      </c>
      <c r="H156" s="106" t="s">
        <v>1674</v>
      </c>
      <c r="I156" s="120" t="s">
        <v>70</v>
      </c>
      <c r="J156" s="84" t="str">
        <f>party!$A$55</f>
        <v>Rein Haarsma</v>
      </c>
      <c r="K156" s="84" t="str">
        <f>party!$A$56</f>
        <v>Malcolm Roberts</v>
      </c>
      <c r="L156" s="84"/>
      <c r="M156" s="84"/>
      <c r="N156" s="84"/>
      <c r="O156" s="177" t="str">
        <f>references!$D$14</f>
        <v>Overview CMIP6-Endorsed MIPs</v>
      </c>
      <c r="P156" s="119" t="str">
        <f>references!$D$35</f>
        <v>Scaife, A. A., D. Copsey, C. Gordon, C. Harris, T. Hinton, S. J. Keeley, A. O'Neill, M. Roberts, K. Williams (2011), Improved Atlantic winter blocking in a climate model, Geophys. Res. Lett., 38, L23703</v>
      </c>
      <c r="Q156" s="119" t="str">
        <f>references!$D$37</f>
        <v>Haarsma, R.J., W. Hazeleger, C. Severijns, H. de Vries, A. Sterl, R. Bintanja, G.J. van Oldenborgh, H.W. van den Brink (2013), More hurricanes to hit Western Europe due to global warming, Geophys. Res. Lett., 40, 1783–1788</v>
      </c>
      <c r="R156" s="119" t="str">
        <f>references!$D$36</f>
        <v>High Resolution Model Intercomparison Project home page</v>
      </c>
      <c r="S156" s="119"/>
      <c r="T156" s="119"/>
      <c r="U156" s="119"/>
      <c r="V156" s="84" t="str">
        <f>party!$A$6</f>
        <v>Charlotte Pascoe</v>
      </c>
      <c r="X156" s="106"/>
      <c r="Y156" s="106"/>
      <c r="Z156" s="106"/>
      <c r="AA156" s="106" t="str">
        <f>$C$150</f>
        <v>highresSST-present</v>
      </c>
      <c r="AB156" s="106"/>
      <c r="AC156" s="106"/>
      <c r="AD156" s="106"/>
      <c r="AE156" s="106"/>
      <c r="AF156" s="84" t="str">
        <f>TemporalConstraint!$A$32</f>
        <v>2015-2049  35yrs</v>
      </c>
      <c r="AG156" s="84" t="str">
        <f>TemporalConstraint!$A$33</f>
        <v>2015-2099 85yrs</v>
      </c>
      <c r="AH156" s="84" t="str">
        <f>EnsembleRequirement!$A$35</f>
        <v>HighAndStandardResolution</v>
      </c>
      <c r="AI156" s="84"/>
      <c r="AJ156" s="84"/>
      <c r="AK156" s="84"/>
      <c r="AL156" s="84"/>
      <c r="AM156" s="84"/>
      <c r="AN156" s="84"/>
      <c r="AO156" s="84"/>
      <c r="AP156" s="84" t="str">
        <f>requirement!$A$3</f>
        <v>AGCM Configuration</v>
      </c>
      <c r="AQ156" s="84" t="str">
        <f>requirement!$A$20</f>
        <v>High Res Atmos</v>
      </c>
      <c r="AR156" s="84" t="str">
        <f>requirement!$A$21</f>
        <v>Standard Model Resolution</v>
      </c>
      <c r="AS156" s="84"/>
      <c r="AT156" s="84"/>
      <c r="AU156" s="84" t="str">
        <f>ForcingConstraint!$A$238</f>
        <v>HadISSTextension</v>
      </c>
      <c r="AV156" s="84" t="str">
        <f>requirement!$A$33</f>
        <v>RCP45 Forcing</v>
      </c>
      <c r="AW156" s="84" t="str">
        <f>ForcingConstraint!$A$423</f>
        <v>Future Solar Irradiance Forcing</v>
      </c>
      <c r="AX156" s="84"/>
      <c r="AY156" s="84"/>
      <c r="AZ156" s="84"/>
      <c r="BA156" s="84"/>
      <c r="BB156" s="120"/>
      <c r="BC156" s="174"/>
      <c r="BD156" s="121"/>
      <c r="BE156" s="122"/>
      <c r="BF156" s="121"/>
      <c r="BG156" s="121"/>
      <c r="BH156" s="121"/>
      <c r="BI156" s="121"/>
      <c r="BJ156" s="121"/>
      <c r="BK156" s="121"/>
      <c r="BL156" s="122"/>
    </row>
    <row r="157" spans="1:64" ht="150">
      <c r="A157" s="22" t="s">
        <v>1406</v>
      </c>
      <c r="B157" s="21" t="s">
        <v>1409</v>
      </c>
      <c r="C157" s="22" t="s">
        <v>4312</v>
      </c>
      <c r="E157" s="22" t="s">
        <v>1415</v>
      </c>
      <c r="F157" s="21" t="s">
        <v>1410</v>
      </c>
      <c r="G157" s="22" t="s">
        <v>6336</v>
      </c>
      <c r="H157" s="22" t="s">
        <v>1674</v>
      </c>
      <c r="I157" s="16" t="s">
        <v>70</v>
      </c>
      <c r="J157" s="21" t="str">
        <f>party!$A$55</f>
        <v>Rein Haarsma</v>
      </c>
      <c r="K157" s="21" t="str">
        <f>party!$A$56</f>
        <v>Malcolm Roberts</v>
      </c>
      <c r="M157" s="84"/>
      <c r="N157" s="84"/>
      <c r="O157" s="7" t="str">
        <f>references!$D$35</f>
        <v>Scaife, A. A., D. Copsey, C. Gordon, C. Harris, T. Hinton, S. J. Keeley, A. O'Neill, M. Roberts, K. Williams (2011), Improved Atlantic winter blocking in a climate model, Geophys. Res. Lett., 38, L23703</v>
      </c>
      <c r="P157" s="7" t="str">
        <f>references!$D$37</f>
        <v>Haarsma, R.J., W. Hazeleger, C. Severijns, H. de Vries, A. Sterl, R. Bintanja, G.J. van Oldenborgh, H.W. van den Brink (2013), More hurricanes to hit Western Europe due to global warming, Geophys. Res. Lett., 40, 1783–1788</v>
      </c>
      <c r="Q157" s="7" t="str">
        <f>references!$D$36</f>
        <v>High Resolution Model Intercomparison Project home page</v>
      </c>
      <c r="R15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7" s="7" t="str">
        <f>references!$D$84</f>
        <v>Mizuta, R., Y. Adachi, S. Yukimoto, S. Kusunoki (2008), Estimation of the future distribution of sea surface temperature and sea ice using the CMIP3 multi-model ensemble mean, Tech. Rep. 56, 28 pp., Meteorol. Res. Inst., Tsukuba, Japan</v>
      </c>
      <c r="T157" s="7" t="str">
        <f>references!$D$119</f>
        <v>Kennedy, J. J., N. A. Rayner, H. A. Titchner, S. C. Millington, M. Saunby, R. O. Smith: The Met Office Hadley Centre Sea Ice and Sea-Surface Temperature data set, version 2.2.0.0, in prep.</v>
      </c>
      <c r="U157" s="7"/>
      <c r="V157" s="21" t="str">
        <f>party!$A$6</f>
        <v>Charlotte Pascoe</v>
      </c>
      <c r="X157" s="22" t="str">
        <f>$C$150</f>
        <v>highresSST-present</v>
      </c>
      <c r="AA157" s="22" t="str">
        <f>$C$150</f>
        <v>highresSST-present</v>
      </c>
      <c r="AB157" s="22" t="str">
        <f>$C$19</f>
        <v>ssp585</v>
      </c>
      <c r="AF157" s="21" t="str">
        <f>TemporalConstraint!$A$77</f>
        <v>2015-2050 36yrs</v>
      </c>
      <c r="AG157" s="21" t="str">
        <f>TemporalConstraint!$A$36</f>
        <v xml:space="preserve">2015-2100 86yrs </v>
      </c>
      <c r="AH157" s="21" t="str">
        <f>EnsembleRequirement!$A$35</f>
        <v>HighAndStandardResolution</v>
      </c>
      <c r="AP157" s="21" t="str">
        <f>requirement!$A$3</f>
        <v>AGCM Configuration</v>
      </c>
      <c r="AQ157" s="21" t="str">
        <f>requirement!$A$20</f>
        <v>High Res Atmos</v>
      </c>
      <c r="AR157" s="21" t="str">
        <f>requirement!$A$21</f>
        <v>Standard Model Resolution</v>
      </c>
      <c r="AU157" s="21" t="str">
        <f>ForcingConstraint!$A$364</f>
        <v>Future SST SIC</v>
      </c>
      <c r="AV157" s="21" t="str">
        <f>requirement!$A$49</f>
        <v>RCP85 Forcing Excluding Land Use</v>
      </c>
      <c r="AW157" s="21" t="str">
        <f>ForcingConstraint!$A$418</f>
        <v>Present Day Land Surface Forcing</v>
      </c>
      <c r="AX157" s="21" t="str">
        <f>ForcingConstraint!$A$423</f>
        <v>Future Solar Irradiance Forcing</v>
      </c>
      <c r="AY157" s="21" t="str">
        <f>ForcingConstraint!$A$424</f>
        <v>Future Ozone Concentrations</v>
      </c>
      <c r="BF157" s="43"/>
      <c r="BG157" s="43"/>
      <c r="BH157" s="43"/>
      <c r="BI157" s="43"/>
      <c r="BJ157" s="43"/>
      <c r="BK157" s="43"/>
      <c r="BL157" s="35"/>
    </row>
    <row r="158" spans="1:64" ht="195">
      <c r="A158" s="22" t="s">
        <v>1278</v>
      </c>
      <c r="B158" s="21" t="s">
        <v>7747</v>
      </c>
      <c r="C158" s="22" t="s">
        <v>6340</v>
      </c>
      <c r="F158" s="21" t="s">
        <v>6341</v>
      </c>
      <c r="G158" s="22" t="s">
        <v>7748</v>
      </c>
      <c r="H158" s="22" t="s">
        <v>6342</v>
      </c>
      <c r="I158" s="16" t="s">
        <v>70</v>
      </c>
      <c r="J158" s="21" t="str">
        <f>party!$A$55</f>
        <v>Rein Haarsma</v>
      </c>
      <c r="K158" s="21" t="str">
        <f>party!$A$56</f>
        <v>Malcolm Roberts</v>
      </c>
      <c r="M158" s="84"/>
      <c r="N158" s="84"/>
      <c r="O158" s="7" t="str">
        <f>references!$D$36</f>
        <v>High Resolution Model Intercomparison Project home page</v>
      </c>
      <c r="P158" s="7" t="str">
        <f>references!$D$35</f>
        <v>Scaife, A. A., D. Copsey, C. Gordon, C. Harris, T. Hinton, S. J. Keeley, A. O'Neill, M. Roberts, K. Williams (2011), Improved Atlantic winter blocking in a climate model, Geophys. Res. Lett., 38, L23703</v>
      </c>
      <c r="Q158" s="7" t="str">
        <f>references!$D$37</f>
        <v>Haarsma, R.J., W. Hazeleger, C. Severijns, H. de Vries, A. Sterl, R. Bintanja, G.J. van Oldenborgh, H.W. van den Brink (2013), More hurricanes to hit Western Europe due to global warming, Geophys. Res. Lett., 40, 1783–1788</v>
      </c>
      <c r="R15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8" s="7" t="str">
        <f>references!$D$83</f>
        <v>Good, S., M. J. Martin, N. A. Rayner (2013), EN4: Quality controlled ocean temperature and salinity profiles and monthly objective analyses with uncertainty estimates, J. Geophys. Res., 118, 6704-6716</v>
      </c>
      <c r="T158" s="13" t="str">
        <f>references!$D$14</f>
        <v>Overview CMIP6-Endorsed MIPs</v>
      </c>
      <c r="V158" s="21" t="str">
        <f>party!$A$6</f>
        <v>Charlotte Pascoe</v>
      </c>
      <c r="W158" s="42"/>
      <c r="AF158" s="21" t="str">
        <f>TemporalConstraint!$A$86</f>
        <v>30-50yrs</v>
      </c>
      <c r="AH158" s="21" t="str">
        <f>EnsembleRequirement!$A$35</f>
        <v>HighAndStandardResolution</v>
      </c>
      <c r="AI158" s="21" t="str">
        <f>EnsembleRequirement!$A$61</f>
        <v>1950s Ocean Initialisation</v>
      </c>
      <c r="AP158" s="21" t="str">
        <f>requirement!$A$3</f>
        <v>AGCM Configuration</v>
      </c>
      <c r="AQ158" s="21" t="str">
        <f>requirement!$A$20</f>
        <v>High Res Atmos</v>
      </c>
      <c r="AR158" s="21" t="str">
        <f>requirement!$A$22</f>
        <v>High Resolution Ocean</v>
      </c>
      <c r="AS158" s="21" t="str">
        <f>requirement!$A$21</f>
        <v>Standard Model Resolution</v>
      </c>
      <c r="AT158" s="21" t="str">
        <f>requirement!$A$23</f>
        <v>Daily Coupling</v>
      </c>
      <c r="AU158" s="21" t="str">
        <f>ForcingConstraint!$A$224</f>
        <v>Historical Aerosol Plume Climatology 1950s</v>
      </c>
      <c r="AV158" s="21" t="str">
        <f>ForcingConstraint!$A$231</f>
        <v>1950s WMGHG Concentrations</v>
      </c>
      <c r="AW158" s="21" t="str">
        <f>ForcingConstraint!$A$233</f>
        <v xml:space="preserve">1950s Ozone Concentrations </v>
      </c>
      <c r="AX158" s="21" t="str">
        <f>ForcingConstraint!$A$418</f>
        <v>Present Day Land Surface Forcing</v>
      </c>
      <c r="AY158" s="21" t="str">
        <f>ForcingConstraint!$A$236</f>
        <v xml:space="preserve">1950s Solar Spectral Irradiance </v>
      </c>
      <c r="AZ158" s="21" t="str">
        <f>ForcingConstraint!$A$237</f>
        <v xml:space="preserve">1950s Stratospheric Aerosol </v>
      </c>
      <c r="BF158" s="43"/>
      <c r="BG158" s="43"/>
      <c r="BH158" s="43"/>
      <c r="BI158" s="43"/>
      <c r="BJ158" s="43"/>
      <c r="BK158" s="43"/>
      <c r="BL158" s="35"/>
    </row>
    <row r="159" spans="1:64" s="124" customFormat="1" ht="105">
      <c r="A159" s="106" t="s">
        <v>3443</v>
      </c>
      <c r="B159" s="84" t="s">
        <v>1411</v>
      </c>
      <c r="C159" s="106" t="s">
        <v>3443</v>
      </c>
      <c r="D159" s="106"/>
      <c r="E159" s="106" t="s">
        <v>1414</v>
      </c>
      <c r="F159" s="84" t="s">
        <v>1412</v>
      </c>
      <c r="G159" s="106" t="s">
        <v>1675</v>
      </c>
      <c r="H159" s="106" t="s">
        <v>1674</v>
      </c>
      <c r="I159" s="120" t="s">
        <v>70</v>
      </c>
      <c r="J159" s="84" t="str">
        <f>party!$A$55</f>
        <v>Rein Haarsma</v>
      </c>
      <c r="K159" s="84" t="str">
        <f>party!$A$56</f>
        <v>Malcolm Roberts</v>
      </c>
      <c r="L159" s="84"/>
      <c r="M159" s="84"/>
      <c r="N159" s="84"/>
      <c r="O159" s="177" t="str">
        <f>references!$D$14</f>
        <v>Overview CMIP6-Endorsed MIPs</v>
      </c>
      <c r="P159" s="119" t="str">
        <f>references!$D$35</f>
        <v>Scaife, A. A., D. Copsey, C. Gordon, C. Harris, T. Hinton, S. J. Keeley, A. O'Neill, M. Roberts, K. Williams (2011), Improved Atlantic winter blocking in a climate model, Geophys. Res. Lett., 38, L23703</v>
      </c>
      <c r="Q159" s="119" t="str">
        <f>references!$D$37</f>
        <v>Haarsma, R.J., W. Hazeleger, C. Severijns, H. de Vries, A. Sterl, R. Bintanja, G.J. van Oldenborgh, H.W. van den Brink (2013), More hurricanes to hit Western Europe due to global warming, Geophys. Res. Lett., 40, 1783–1788</v>
      </c>
      <c r="R159" s="119" t="str">
        <f>references!$D$36</f>
        <v>High Resolution Model Intercomparison Project home page</v>
      </c>
      <c r="S159" s="119"/>
      <c r="T159" s="119"/>
      <c r="U159" s="119"/>
      <c r="V159" s="84" t="str">
        <f>party!$A$6</f>
        <v>Charlotte Pascoe</v>
      </c>
      <c r="X159" s="106"/>
      <c r="Y159" s="106"/>
      <c r="Z159" s="106"/>
      <c r="AA159" s="106" t="str">
        <f>$C$150</f>
        <v>highresSST-present</v>
      </c>
      <c r="AB159" s="106"/>
      <c r="AC159" s="106"/>
      <c r="AD159" s="106"/>
      <c r="AE159" s="106"/>
      <c r="AF159" s="84" t="str">
        <f>TemporalConstraint!$A$32</f>
        <v>2015-2049  35yrs</v>
      </c>
      <c r="AG159" s="84" t="str">
        <f>TemporalConstraint!$A$33</f>
        <v>2015-2099 85yrs</v>
      </c>
      <c r="AH159" s="84" t="str">
        <f>EnsembleRequirement!$A$35</f>
        <v>HighAndStandardResolution</v>
      </c>
      <c r="AI159" s="84"/>
      <c r="AJ159" s="84"/>
      <c r="AK159" s="84"/>
      <c r="AL159" s="84"/>
      <c r="AM159" s="84"/>
      <c r="AN159" s="84"/>
      <c r="AO159" s="84"/>
      <c r="AP159" s="84" t="str">
        <f>requirement!$A$3</f>
        <v>AGCM Configuration</v>
      </c>
      <c r="AQ159" s="84" t="str">
        <f>requirement!$A$20</f>
        <v>High Res Atmos</v>
      </c>
      <c r="AR159" s="84" t="str">
        <f>requirement!$A$21</f>
        <v>Standard Model Resolution</v>
      </c>
      <c r="AS159" s="84"/>
      <c r="AT159" s="84"/>
      <c r="AU159" s="84" t="str">
        <f>ForcingConstraint!$A$238</f>
        <v>HadISSTextension</v>
      </c>
      <c r="AV159" s="84" t="str">
        <f>requirement!$A$32</f>
        <v>RCP70 Forcing</v>
      </c>
      <c r="AW159" s="84" t="str">
        <f>ForcingConstraint!$A$423</f>
        <v>Future Solar Irradiance Forcing</v>
      </c>
      <c r="AX159" s="84"/>
      <c r="AY159" s="84"/>
      <c r="AZ159" s="84"/>
      <c r="BA159" s="84"/>
      <c r="BB159" s="120"/>
      <c r="BC159" s="174"/>
      <c r="BD159" s="121"/>
      <c r="BE159" s="122"/>
      <c r="BF159" s="121"/>
      <c r="BG159" s="121"/>
      <c r="BH159" s="121"/>
      <c r="BI159" s="121"/>
      <c r="BJ159" s="121"/>
      <c r="BK159" s="121"/>
      <c r="BL159" s="122"/>
    </row>
    <row r="160" spans="1:64" s="272" customFormat="1" ht="150">
      <c r="A160" s="265" t="s">
        <v>6417</v>
      </c>
      <c r="B160" s="266" t="s">
        <v>6421</v>
      </c>
      <c r="C160" s="265" t="s">
        <v>6415</v>
      </c>
      <c r="D160" s="265" t="s">
        <v>6428</v>
      </c>
      <c r="E160" s="265"/>
      <c r="F160" s="266" t="s">
        <v>6445</v>
      </c>
      <c r="G160" s="265" t="s">
        <v>6464</v>
      </c>
      <c r="H160" s="22" t="s">
        <v>6426</v>
      </c>
      <c r="I160" s="16" t="s">
        <v>70</v>
      </c>
      <c r="J160" s="21" t="str">
        <f>party!$A$55</f>
        <v>Rein Haarsma</v>
      </c>
      <c r="K160" s="21" t="str">
        <f>party!$A$56</f>
        <v>Malcolm Roberts</v>
      </c>
      <c r="L160" s="266"/>
      <c r="M160" s="266"/>
      <c r="N160" s="266"/>
      <c r="O16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0" s="7" t="str">
        <f>references!$D$119</f>
        <v>Kennedy, J. J., N. A. Rayner, H. A. Titchner, S. C. Millington, M. Saunby, R. O. Smith: The Met Office Hadley Centre Sea Ice and Sea-Surface Temperature data set, version 2.2.0.0, in prep.</v>
      </c>
      <c r="Q160" s="286"/>
      <c r="R160" s="286"/>
      <c r="S160" s="286"/>
      <c r="T160" s="286"/>
      <c r="U160" s="286"/>
      <c r="V160" s="21" t="str">
        <f>party!$A$6</f>
        <v>Charlotte Pascoe</v>
      </c>
      <c r="W160" s="22" t="str">
        <f t="shared" ref="W160:X163" si="9">$C$150</f>
        <v>highresSST-present</v>
      </c>
      <c r="X160" s="22" t="str">
        <f t="shared" si="9"/>
        <v>highresSST-present</v>
      </c>
      <c r="Y160" s="265"/>
      <c r="Z160" s="265"/>
      <c r="AA160" s="22" t="str">
        <f>$C$162</f>
        <v>highresSST-p4K</v>
      </c>
      <c r="AB160" s="22" t="str">
        <f>$C$80</f>
        <v>amip-4xCO2</v>
      </c>
      <c r="AC160" s="265"/>
      <c r="AD160" s="265"/>
      <c r="AE160" s="265"/>
      <c r="AF160" s="21" t="str">
        <f>TemporalConstraint!$A$29</f>
        <v>1979-2014 36yrs</v>
      </c>
      <c r="AG160" s="21"/>
      <c r="AH160" s="21" t="str">
        <f>EnsembleRequirement!$A$22</f>
        <v>MinimumOne</v>
      </c>
      <c r="AI160" s="266"/>
      <c r="AJ160" s="266"/>
      <c r="AK160" s="266"/>
      <c r="AL160" s="266"/>
      <c r="AM160" s="266"/>
      <c r="AN160" s="266"/>
      <c r="AO160" s="266"/>
      <c r="AP160" s="21" t="str">
        <f>requirement!$A$3</f>
        <v>AGCM Configuration</v>
      </c>
      <c r="AQ160" s="21" t="str">
        <f>requirement!$A$20</f>
        <v>High Res Atmos</v>
      </c>
      <c r="AR160" s="266"/>
      <c r="AS160" s="266"/>
      <c r="AT160" s="266"/>
      <c r="AU160" s="44" t="str">
        <f>ForcingConstraint!$A$167</f>
        <v>AMIP CO2 x4 for Radiation</v>
      </c>
      <c r="AV160" s="21" t="str">
        <f>ForcingConstraint!$A$434</f>
        <v>High Res HadISST2.2</v>
      </c>
      <c r="AW160" s="21" t="str">
        <f>ForcingConstraint!$A$14</f>
        <v>Historical WMGHG Concentrations</v>
      </c>
      <c r="AX160" s="21" t="str">
        <f>ForcingConstraint!$A$5</f>
        <v>Historical Aerosol Plume Climatology</v>
      </c>
      <c r="AY160" s="21" t="str">
        <f>ForcingConstraint!$A$418</f>
        <v>Present Day Land Surface Forcing</v>
      </c>
      <c r="AZ160" s="21" t="str">
        <f>ForcingConstraint!$A$20</f>
        <v>Historical Solar Irradiance Forcing</v>
      </c>
      <c r="BA160" s="37" t="str">
        <f>ForcingConstraint!$A$17</f>
        <v>Historical Ozone Concentrations</v>
      </c>
      <c r="BB160" s="37" t="str">
        <f>ForcingConstraint!$A$21</f>
        <v>Historical Stratospheric Aerosol</v>
      </c>
      <c r="BC160" s="269"/>
      <c r="BD160" s="270"/>
      <c r="BE160" s="271"/>
      <c r="BF160" s="270"/>
      <c r="BG160" s="270"/>
      <c r="BH160" s="270"/>
      <c r="BI160" s="270"/>
      <c r="BJ160" s="270"/>
      <c r="BK160" s="270"/>
      <c r="BL160" s="271"/>
    </row>
    <row r="161" spans="1:64" s="272" customFormat="1" ht="120">
      <c r="A161" s="265" t="s">
        <v>6418</v>
      </c>
      <c r="B161" s="266" t="s">
        <v>6422</v>
      </c>
      <c r="C161" s="265" t="s">
        <v>6414</v>
      </c>
      <c r="D161" s="265"/>
      <c r="E161" s="265"/>
      <c r="F161" s="266" t="s">
        <v>6425</v>
      </c>
      <c r="G161" s="265" t="s">
        <v>6465</v>
      </c>
      <c r="H161" s="265" t="s">
        <v>6452</v>
      </c>
      <c r="I161" s="16" t="s">
        <v>70</v>
      </c>
      <c r="J161" s="21" t="str">
        <f>party!$A$55</f>
        <v>Rein Haarsma</v>
      </c>
      <c r="K161" s="21" t="str">
        <f>party!$A$56</f>
        <v>Malcolm Roberts</v>
      </c>
      <c r="L161" s="266"/>
      <c r="M161" s="266"/>
      <c r="N161" s="266"/>
      <c r="O16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1" s="7" t="str">
        <f>references!$D$119</f>
        <v>Kennedy, J. J., N. A. Rayner, H. A. Titchner, S. C. Millington, M. Saunby, R. O. Smith: The Met Office Hadley Centre Sea Ice and Sea-Surface Temperature data set, version 2.2.0.0, in prep.</v>
      </c>
      <c r="Q161" s="7"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R161" s="286"/>
      <c r="S161" s="286"/>
      <c r="T161" s="286"/>
      <c r="U161" s="286"/>
      <c r="V161" s="21" t="str">
        <f>party!$A$6</f>
        <v>Charlotte Pascoe</v>
      </c>
      <c r="W161" s="22" t="str">
        <f t="shared" si="9"/>
        <v>highresSST-present</v>
      </c>
      <c r="X161" s="22" t="str">
        <f t="shared" si="9"/>
        <v>highresSST-present</v>
      </c>
      <c r="Y161" s="265"/>
      <c r="Z161" s="265"/>
      <c r="AA161" s="265"/>
      <c r="AB161" s="265"/>
      <c r="AC161" s="265"/>
      <c r="AD161" s="265"/>
      <c r="AE161" s="265"/>
      <c r="AF161" s="21" t="str">
        <f>TemporalConstraint!$A$7</f>
        <v>1979-2014 36yrs</v>
      </c>
      <c r="AG161" s="266"/>
      <c r="AH161" s="21" t="str">
        <f>EnsembleRequirement!$A$22</f>
        <v>MinimumOne</v>
      </c>
      <c r="AI161" s="266"/>
      <c r="AJ161" s="266"/>
      <c r="AK161" s="266"/>
      <c r="AL161" s="266"/>
      <c r="AM161" s="266"/>
      <c r="AN161" s="266"/>
      <c r="AO161" s="266"/>
      <c r="AP161" s="21" t="str">
        <f>requirement!$A$3</f>
        <v>AGCM Configuration</v>
      </c>
      <c r="AQ161" s="21" t="str">
        <f>requirement!$A$20</f>
        <v>High Res Atmos</v>
      </c>
      <c r="AR161" s="266"/>
      <c r="AS161" s="266"/>
      <c r="AT161" s="266"/>
      <c r="AU161" s="21" t="str">
        <f>ForcingConstraint!$A$444</f>
        <v>Present Day Land Surface Forcing with LAI3g LAI</v>
      </c>
      <c r="AV161" s="21" t="str">
        <f>ForcingConstraint!$A$434</f>
        <v>High Res HadISST2.2</v>
      </c>
      <c r="AW161" s="21" t="str">
        <f>ForcingConstraint!$A$14</f>
        <v>Historical WMGHG Concentrations</v>
      </c>
      <c r="AX161" s="21" t="str">
        <f>ForcingConstraint!$A$5</f>
        <v>Historical Aerosol Plume Climatology</v>
      </c>
      <c r="AY161" s="21" t="str">
        <f>ForcingConstraint!$A$20</f>
        <v>Historical Solar Irradiance Forcing</v>
      </c>
      <c r="AZ161" s="37" t="str">
        <f>ForcingConstraint!$A$17</f>
        <v>Historical Ozone Concentrations</v>
      </c>
      <c r="BA161" s="37" t="str">
        <f>ForcingConstraint!$A$21</f>
        <v>Historical Stratospheric Aerosol</v>
      </c>
      <c r="BB161" s="31"/>
      <c r="BC161" s="37"/>
      <c r="BD161" s="32"/>
      <c r="BE161" s="32"/>
      <c r="BF161" s="270"/>
      <c r="BG161" s="270"/>
      <c r="BH161" s="270"/>
      <c r="BI161" s="270"/>
      <c r="BJ161" s="270"/>
      <c r="BK161" s="270"/>
      <c r="BL161" s="271"/>
    </row>
    <row r="162" spans="1:64" s="272" customFormat="1" ht="120">
      <c r="A162" s="265" t="s">
        <v>6419</v>
      </c>
      <c r="B162" s="266" t="s">
        <v>6423</v>
      </c>
      <c r="C162" s="265" t="s">
        <v>6416</v>
      </c>
      <c r="D162" s="265"/>
      <c r="E162" s="265"/>
      <c r="F162" s="266" t="s">
        <v>6443</v>
      </c>
      <c r="G162" s="265" t="s">
        <v>6451</v>
      </c>
      <c r="H162" s="265" t="s">
        <v>6427</v>
      </c>
      <c r="I162" s="16" t="s">
        <v>70</v>
      </c>
      <c r="J162" s="21" t="str">
        <f>party!$A$55</f>
        <v>Rein Haarsma</v>
      </c>
      <c r="K162" s="21" t="str">
        <f>party!$A$56</f>
        <v>Malcolm Roberts</v>
      </c>
      <c r="L162" s="266"/>
      <c r="M162" s="266"/>
      <c r="N162" s="266"/>
      <c r="O16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2" s="7" t="str">
        <f>references!$D$119</f>
        <v>Kennedy, J. J., N. A. Rayner, H. A. Titchner, S. C. Millington, M. Saunby, R. O. Smith: The Met Office Hadley Centre Sea Ice and Sea-Surface Temperature data set, version 2.2.0.0, in prep.</v>
      </c>
      <c r="Q162" s="286"/>
      <c r="R162" s="286"/>
      <c r="S162" s="286"/>
      <c r="T162" s="286"/>
      <c r="U162" s="286"/>
      <c r="V162" s="21" t="str">
        <f>party!$A$6</f>
        <v>Charlotte Pascoe</v>
      </c>
      <c r="W162" s="22" t="str">
        <f t="shared" si="9"/>
        <v>highresSST-present</v>
      </c>
      <c r="X162" s="22" t="str">
        <f t="shared" si="9"/>
        <v>highresSST-present</v>
      </c>
      <c r="Y162" s="265"/>
      <c r="Z162" s="265"/>
      <c r="AA162" s="22" t="str">
        <f>$C$160</f>
        <v>highresSST-4xCO2</v>
      </c>
      <c r="AB162" s="22" t="str">
        <f>$C$79</f>
        <v>amip-p4K</v>
      </c>
      <c r="AC162" s="265"/>
      <c r="AD162" s="265"/>
      <c r="AE162" s="265"/>
      <c r="AF162" s="21" t="str">
        <f>TemporalConstraint!$A$7</f>
        <v>1979-2014 36yrs</v>
      </c>
      <c r="AG162" s="266"/>
      <c r="AH162" s="21" t="str">
        <f>EnsembleRequirement!$A$22</f>
        <v>MinimumOne</v>
      </c>
      <c r="AI162" s="266"/>
      <c r="AJ162" s="266"/>
      <c r="AK162" s="266"/>
      <c r="AL162" s="266"/>
      <c r="AM162" s="266"/>
      <c r="AN162" s="266"/>
      <c r="AO162" s="266"/>
      <c r="AP162" s="21" t="str">
        <f>requirement!$A$3</f>
        <v>AGCM Configuration</v>
      </c>
      <c r="AQ162" s="21" t="str">
        <f>requirement!$A$20</f>
        <v>High Res Atmos</v>
      </c>
      <c r="AR162" s="266"/>
      <c r="AS162" s="266"/>
      <c r="AT162" s="266"/>
      <c r="AU162" s="21" t="str">
        <f>ForcingConstraint!$A$442</f>
        <v>High Res HadISST2.2 Plus Uniform 4K</v>
      </c>
      <c r="AV162" s="21" t="str">
        <f>ForcingConstraint!$A$14</f>
        <v>Historical WMGHG Concentrations</v>
      </c>
      <c r="AW162" s="21" t="str">
        <f>ForcingConstraint!$A$5</f>
        <v>Historical Aerosol Plume Climatology</v>
      </c>
      <c r="AX162" s="21" t="str">
        <f>ForcingConstraint!$A$418</f>
        <v>Present Day Land Surface Forcing</v>
      </c>
      <c r="AY162" s="21" t="str">
        <f>ForcingConstraint!$A$20</f>
        <v>Historical Solar Irradiance Forcing</v>
      </c>
      <c r="AZ162" s="37" t="str">
        <f>ForcingConstraint!$A$17</f>
        <v>Historical Ozone Concentrations</v>
      </c>
      <c r="BA162" s="37" t="str">
        <f>ForcingConstraint!$A$21</f>
        <v>Historical Stratospheric Aerosol</v>
      </c>
      <c r="BB162" s="268"/>
      <c r="BC162" s="269"/>
      <c r="BD162" s="270"/>
      <c r="BE162" s="271"/>
      <c r="BF162" s="270"/>
      <c r="BG162" s="270"/>
      <c r="BH162" s="270"/>
      <c r="BI162" s="270"/>
      <c r="BJ162" s="270"/>
      <c r="BK162" s="270"/>
      <c r="BL162" s="271"/>
    </row>
    <row r="163" spans="1:64" s="272" customFormat="1" ht="120">
      <c r="A163" s="265" t="s">
        <v>6420</v>
      </c>
      <c r="B163" s="266" t="s">
        <v>6424</v>
      </c>
      <c r="C163" s="265" t="s">
        <v>6413</v>
      </c>
      <c r="D163" s="265"/>
      <c r="E163" s="265"/>
      <c r="F163" s="266" t="s">
        <v>6444</v>
      </c>
      <c r="G163" s="265" t="s">
        <v>6691</v>
      </c>
      <c r="H163" s="265" t="s">
        <v>6433</v>
      </c>
      <c r="I163" s="16" t="s">
        <v>70</v>
      </c>
      <c r="J163" s="21" t="str">
        <f>party!$A$55</f>
        <v>Rein Haarsma</v>
      </c>
      <c r="K163" s="21" t="str">
        <f>party!$A$56</f>
        <v>Malcolm Roberts</v>
      </c>
      <c r="L163" s="266"/>
      <c r="M163" s="266"/>
      <c r="N163" s="266"/>
      <c r="O16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3" s="7" t="str">
        <f>references!$D$119</f>
        <v>Kennedy, J. J., N. A. Rayner, H. A. Titchner, S. C. Millington, M. Saunby, R. O. Smith: The Met Office Hadley Centre Sea Ice and Sea-Surface Temperature data set, version 2.2.0.0, in prep.</v>
      </c>
      <c r="Q163" s="7" t="str">
        <f>references!$D$121</f>
        <v xml:space="preserve">Ma, X., P. Chang, R. Saravanan, R. Montuoro, J.-S. Hsieh, D. Wu, X. Lin, L. Wu, Z. Jing (2015), Distant Influence of Kuroshio Eddies on North Pacific Weather Patterns?, Sci. Rep., 5, 17785 </v>
      </c>
      <c r="R163" s="7" t="str">
        <f>references!$D$122</f>
        <v>Chelton, D. B. and S.-P. Xie (2010), Coupled ocean-atmosphere interaction at oceanic mesoscales, Oceanography, 23, 52-69</v>
      </c>
      <c r="S163" s="286"/>
      <c r="T163" s="286"/>
      <c r="U163" s="286"/>
      <c r="V163" s="21" t="str">
        <f>party!$A$6</f>
        <v>Charlotte Pascoe</v>
      </c>
      <c r="W163" s="22" t="str">
        <f t="shared" si="9"/>
        <v>highresSST-present</v>
      </c>
      <c r="X163" s="22" t="str">
        <f t="shared" si="9"/>
        <v>highresSST-present</v>
      </c>
      <c r="Y163" s="265"/>
      <c r="Z163" s="265"/>
      <c r="AA163" s="265"/>
      <c r="AB163" s="265"/>
      <c r="AC163" s="265"/>
      <c r="AD163" s="265"/>
      <c r="AE163" s="265"/>
      <c r="AF163" s="21" t="str">
        <f>TemporalConstraint!$A$7</f>
        <v>1979-2014 36yrs</v>
      </c>
      <c r="AG163" s="266"/>
      <c r="AH163" s="21" t="str">
        <f>EnsembleRequirement!$A$22</f>
        <v>MinimumOne</v>
      </c>
      <c r="AI163" s="266"/>
      <c r="AJ163" s="266"/>
      <c r="AK163" s="266"/>
      <c r="AL163" s="266"/>
      <c r="AM163" s="266"/>
      <c r="AN163" s="266"/>
      <c r="AO163" s="266"/>
      <c r="AP163" s="21" t="str">
        <f>requirement!$A$3</f>
        <v>AGCM Configuration</v>
      </c>
      <c r="AQ163" s="21" t="str">
        <f>requirement!$A$20</f>
        <v>High Res Atmos</v>
      </c>
      <c r="AR163" s="266"/>
      <c r="AS163" s="266"/>
      <c r="AT163" s="266"/>
      <c r="AU163" s="21" t="str">
        <f>ForcingConstraint!$A$443</f>
        <v>Smoothed HadISST2.2</v>
      </c>
      <c r="AV163" s="21" t="str">
        <f>ForcingConstraint!$A$14</f>
        <v>Historical WMGHG Concentrations</v>
      </c>
      <c r="AW163" s="21" t="str">
        <f>ForcingConstraint!$A$5</f>
        <v>Historical Aerosol Plume Climatology</v>
      </c>
      <c r="AX163" s="21" t="str">
        <f>ForcingConstraint!$A$418</f>
        <v>Present Day Land Surface Forcing</v>
      </c>
      <c r="AY163" s="21" t="str">
        <f>ForcingConstraint!$A$20</f>
        <v>Historical Solar Irradiance Forcing</v>
      </c>
      <c r="AZ163" s="37" t="str">
        <f>ForcingConstraint!$A$17</f>
        <v>Historical Ozone Concentrations</v>
      </c>
      <c r="BA163" s="37" t="str">
        <f>ForcingConstraint!$A$21</f>
        <v>Historical Stratospheric Aerosol</v>
      </c>
      <c r="BB163" s="268"/>
      <c r="BC163" s="269"/>
      <c r="BD163" s="270"/>
      <c r="BE163" s="271"/>
      <c r="BF163" s="270"/>
      <c r="BG163" s="270"/>
      <c r="BH163" s="270"/>
      <c r="BI163" s="270"/>
      <c r="BJ163" s="270"/>
      <c r="BK163" s="270"/>
      <c r="BL163" s="271"/>
    </row>
    <row r="164" spans="1:64" ht="105">
      <c r="A164" s="22" t="s">
        <v>1472</v>
      </c>
      <c r="B164" s="21" t="s">
        <v>3029</v>
      </c>
      <c r="C164" s="22" t="s">
        <v>3030</v>
      </c>
      <c r="E164" s="22" t="s">
        <v>3028</v>
      </c>
      <c r="F164" s="21" t="s">
        <v>1450</v>
      </c>
      <c r="G164" s="22" t="s">
        <v>6703</v>
      </c>
      <c r="H164" s="22" t="s">
        <v>1676</v>
      </c>
      <c r="I164" s="21" t="s">
        <v>70</v>
      </c>
      <c r="J164" s="21" t="str">
        <f>party!$A$77</f>
        <v>ISMIP6 email</v>
      </c>
      <c r="K164" s="21" t="str">
        <f>party!$A$78</f>
        <v>ISMIP6 leads</v>
      </c>
      <c r="L164" s="21" t="str">
        <f>party!$A$57</f>
        <v>Eric Larour</v>
      </c>
      <c r="M164" s="21" t="str">
        <f>party!$A$58</f>
        <v>Sophie Nowicki</v>
      </c>
      <c r="N164" s="21" t="str">
        <f>party!$A$59</f>
        <v>Tony Payne</v>
      </c>
      <c r="O164" s="13" t="str">
        <f>references!$D$14</f>
        <v>Overview CMIP6-Endorsed MIPs</v>
      </c>
      <c r="P164" s="13" t="str">
        <f>references!$D$38</f>
        <v>Ice Sheet Model Intercomparison Project home page</v>
      </c>
      <c r="Q164" s="13" t="str">
        <f>references!$D$85</f>
        <v>Nowicki, S. M. J., T. Payne, E. Larour, H. Seroussi, H. Goelzer, W. Lipscomb, J. Gregory, A. Abe-Ouchi, A. Shepherd (2016), Ice Sheet Model Intercomparison Project (ISMIP6) contribution to CMIP6, Geosci. Model Dev., 9, 4521-4545</v>
      </c>
      <c r="V164" s="21" t="str">
        <f>party!$A$6</f>
        <v>Charlotte Pascoe</v>
      </c>
      <c r="W164" s="7" t="str">
        <f>experiment!$C$9</f>
        <v>piControl</v>
      </c>
      <c r="AF164" s="21" t="str">
        <f>TemporalConstraint!$A$4</f>
        <v>500yrs</v>
      </c>
      <c r="AH164" s="21" t="str">
        <f>EnsembleRequirement!$A$4</f>
        <v>SingleMember</v>
      </c>
      <c r="AI164" s="21" t="str">
        <f>EnsembleRequirement!$A$36</f>
        <v>Initialisation after spin-up</v>
      </c>
      <c r="AP164" s="21" t="str">
        <f>requirement!$A$28</f>
        <v>AOGCM-ISM Configuration</v>
      </c>
      <c r="AU164" s="21" t="str">
        <f>ForcingConstraint!$A$26</f>
        <v>Pre-Industrial CO2 Concentration</v>
      </c>
      <c r="AV164" s="21" t="str">
        <f>requirement!$A$43</f>
        <v>Pre-Industrial Forcing Excluding CO2</v>
      </c>
      <c r="AW164" s="21" t="str">
        <f>requirement!$A$12</f>
        <v>Pre-Industrial Solar Particle Forcing</v>
      </c>
      <c r="BF164" s="43"/>
      <c r="BG164" s="43"/>
      <c r="BH164" s="43"/>
      <c r="BI164" s="43"/>
      <c r="BJ164" s="43"/>
      <c r="BK164" s="43"/>
      <c r="BL164" s="35"/>
    </row>
    <row r="165" spans="1:64" ht="135">
      <c r="A165" s="22" t="s">
        <v>1471</v>
      </c>
      <c r="B165" s="21" t="s">
        <v>4325</v>
      </c>
      <c r="C165" s="22" t="s">
        <v>4327</v>
      </c>
      <c r="E165" s="22" t="s">
        <v>4326</v>
      </c>
      <c r="F165" s="21" t="s">
        <v>1449</v>
      </c>
      <c r="G165" s="22" t="s">
        <v>5997</v>
      </c>
      <c r="H165" s="22" t="s">
        <v>1677</v>
      </c>
      <c r="I165" s="21" t="s">
        <v>70</v>
      </c>
      <c r="J165" s="21" t="str">
        <f>party!$A$77</f>
        <v>ISMIP6 email</v>
      </c>
      <c r="K165" s="21" t="str">
        <f>party!$A$78</f>
        <v>ISMIP6 leads</v>
      </c>
      <c r="L165" s="21" t="str">
        <f>party!$A$57</f>
        <v>Eric Larour</v>
      </c>
      <c r="M165" s="21" t="str">
        <f>party!$A$58</f>
        <v>Sophie Nowicki</v>
      </c>
      <c r="N165" s="21" t="str">
        <f>party!$A$59</f>
        <v>Tony Payne</v>
      </c>
      <c r="O165" s="13" t="str">
        <f>references!$D$14</f>
        <v>Overview CMIP6-Endorsed MIPs</v>
      </c>
      <c r="P165" s="13" t="str">
        <f>references!$D$38</f>
        <v>Ice Sheet Model Intercomparison Project home page</v>
      </c>
      <c r="Q165" s="13" t="str">
        <f>references!$D$85</f>
        <v>Nowicki, S. M. J., T. Payne, E. Larour, H. Seroussi, H. Goelzer, W. Lipscomb, J. Gregory, A. Abe-Ouchi, A. Shepherd (2016), Ice Sheet Model Intercomparison Project (ISMIP6) contribution to CMIP6, Geosci. Model Dev., 9, 4521-4545</v>
      </c>
      <c r="V165" s="21" t="str">
        <f>party!$A$6</f>
        <v>Charlotte Pascoe</v>
      </c>
      <c r="W165" s="7" t="str">
        <f>experiment!$C$3</f>
        <v>1pctCO2</v>
      </c>
      <c r="X165" s="7" t="str">
        <f>experiment!$C$164</f>
        <v>piControl-withism</v>
      </c>
      <c r="Y165" s="7"/>
      <c r="Z165" s="7"/>
      <c r="AA165" s="7" t="str">
        <f>experiment!$C$169</f>
        <v>ism-1pctCO2to4x-self</v>
      </c>
      <c r="AB165" s="7" t="str">
        <f>experiment!$C$173</f>
        <v>ism-1pctCO2to4x-std</v>
      </c>
      <c r="AF165" s="21" t="str">
        <f>TemporalConstraint!$A$68</f>
        <v>150yrs</v>
      </c>
      <c r="AH165" s="21" t="str">
        <f>EnsembleRequirement!$A$4</f>
        <v>SingleMember</v>
      </c>
      <c r="AI165" s="21" t="str">
        <f>EnsembleRequirement!$A$37</f>
        <v>PreIndustrialISMInitialisation</v>
      </c>
      <c r="AP165" s="21" t="str">
        <f>requirement!$A$28</f>
        <v>AOGCM-ISM Configuration</v>
      </c>
      <c r="AU165" s="21" t="str">
        <f>ForcingConstraint!$A$3</f>
        <v>1% per year CO2 Increase</v>
      </c>
      <c r="AV165" s="21" t="str">
        <f>ForcingConstraint!$A$419</f>
        <v>Maintain 4xCO2 concentration</v>
      </c>
      <c r="AW165" s="21" t="str">
        <f>requirement!$A$43</f>
        <v>Pre-Industrial Forcing Excluding CO2</v>
      </c>
      <c r="AX165" s="21" t="str">
        <f>requirement!$A$12</f>
        <v>Pre-Industrial Solar Particle Forcing</v>
      </c>
      <c r="BF165" s="43"/>
      <c r="BG165" s="43"/>
      <c r="BH165" s="43"/>
      <c r="BI165" s="43"/>
      <c r="BJ165" s="43"/>
      <c r="BK165" s="43"/>
      <c r="BL165" s="35"/>
    </row>
    <row r="166" spans="1:64" ht="120">
      <c r="A166" s="22" t="s">
        <v>4332</v>
      </c>
      <c r="B166" s="21" t="s">
        <v>4329</v>
      </c>
      <c r="C166" s="22" t="s">
        <v>4328</v>
      </c>
      <c r="F166" s="21" t="s">
        <v>4337</v>
      </c>
      <c r="G166" s="22" t="s">
        <v>4330</v>
      </c>
      <c r="I166" s="21" t="s">
        <v>70</v>
      </c>
      <c r="J166" s="21" t="str">
        <f>party!$A$77</f>
        <v>ISMIP6 email</v>
      </c>
      <c r="K166" s="21" t="str">
        <f>party!$A$78</f>
        <v>ISMIP6 leads</v>
      </c>
      <c r="L166" s="21" t="str">
        <f>party!$A$57</f>
        <v>Eric Larour</v>
      </c>
      <c r="M166" s="21" t="str">
        <f>party!$A$58</f>
        <v>Sophie Nowicki</v>
      </c>
      <c r="N166" s="21" t="str">
        <f>party!$A$59</f>
        <v>Tony Payne</v>
      </c>
      <c r="O166" s="13" t="str">
        <f>references!$D$85</f>
        <v>Nowicki, S. M. J., T. Payne, E. Larour, H. Seroussi, H. Goelzer, W. Lipscomb, J. Gregory, A. Abe-Ouchi, A. Shepherd (2016), Ice Sheet Model Intercomparison Project (ISMIP6) contribution to CMIP6, Geosci. Model Dev., 9, 4521-4545</v>
      </c>
      <c r="P166" s="13"/>
      <c r="Q166" s="13"/>
      <c r="V166" s="21" t="str">
        <f>party!$A$6</f>
        <v>Charlotte Pascoe</v>
      </c>
      <c r="W166" s="22" t="str">
        <f>$C$14</f>
        <v>historical</v>
      </c>
      <c r="X166" s="7" t="str">
        <f>experiment!$C$164</f>
        <v>piControl-withism</v>
      </c>
      <c r="Y166" s="7"/>
      <c r="Z166" s="7"/>
      <c r="AA166" s="22" t="str">
        <f>$C$170</f>
        <v>ism-historical-self</v>
      </c>
      <c r="AF166" s="21" t="str">
        <f>TemporalConstraint!A3</f>
        <v>1850-2014 165yrs</v>
      </c>
      <c r="AH166" s="21" t="str">
        <f>EnsembleRequirement!$A$4</f>
        <v>SingleMember</v>
      </c>
      <c r="AI166" s="21" t="str">
        <f>EnsembleRequirement!$A$37</f>
        <v>PreIndustrialISMInitialisation</v>
      </c>
      <c r="AP166" s="21" t="str">
        <f>requirement!$A$28</f>
        <v>AOGCM-ISM Configuration</v>
      </c>
      <c r="AU166" s="37" t="str">
        <f>requirement!$A$5</f>
        <v>Historical Aerosol Forcing</v>
      </c>
      <c r="AV166" s="133" t="str">
        <f>ForcingConstraint!$A$14</f>
        <v>Historical WMGHG Concentrations</v>
      </c>
      <c r="AW166" s="134" t="str">
        <f>ForcingConstraint!$A$16</f>
        <v>Historical Land Use</v>
      </c>
      <c r="AX166" s="31" t="str">
        <f>requirement!$A$8</f>
        <v>Historical O3 and Stratospheric H2O Concentrations</v>
      </c>
      <c r="AY166" s="37" t="str">
        <f>ForcingConstraint!$A$21</f>
        <v>Historical Stratospheric Aerosol</v>
      </c>
      <c r="AZ166" s="32" t="str">
        <f>ForcingConstraint!$A$20</f>
        <v>Historical Solar Irradiance Forcing</v>
      </c>
      <c r="BA166" s="32" t="str">
        <f>requirement!$A$10</f>
        <v xml:space="preserve">Historical Solar Particle Forcing </v>
      </c>
      <c r="BF166" s="43"/>
      <c r="BG166" s="43"/>
      <c r="BH166" s="43"/>
      <c r="BI166" s="43"/>
      <c r="BJ166" s="43"/>
      <c r="BK166" s="43"/>
      <c r="BL166" s="35"/>
    </row>
    <row r="167" spans="1:64" ht="105">
      <c r="A167" s="22" t="s">
        <v>1470</v>
      </c>
      <c r="B167" s="21" t="s">
        <v>3024</v>
      </c>
      <c r="C167" s="22" t="s">
        <v>3027</v>
      </c>
      <c r="E167" s="22" t="s">
        <v>3026</v>
      </c>
      <c r="F167" s="21" t="s">
        <v>1469</v>
      </c>
      <c r="G167" s="22" t="s">
        <v>4324</v>
      </c>
      <c r="I167" s="21" t="s">
        <v>70</v>
      </c>
      <c r="J167" s="21" t="str">
        <f>party!$A$77</f>
        <v>ISMIP6 email</v>
      </c>
      <c r="K167" s="21" t="str">
        <f>party!$A$78</f>
        <v>ISMIP6 leads</v>
      </c>
      <c r="L167" s="21" t="str">
        <f>party!$A$57</f>
        <v>Eric Larour</v>
      </c>
      <c r="M167" s="21" t="str">
        <f>party!$A$58</f>
        <v>Sophie Nowicki</v>
      </c>
      <c r="N167" s="21" t="str">
        <f>party!$A$59</f>
        <v>Tony Payne</v>
      </c>
      <c r="O167" s="13" t="str">
        <f>references!$D$14</f>
        <v>Overview CMIP6-Endorsed MIPs</v>
      </c>
      <c r="P167" s="13" t="str">
        <f>references!$D$38</f>
        <v>Ice Sheet Model Intercomparison Project home page</v>
      </c>
      <c r="Q167" s="13" t="str">
        <f>references!$D$85</f>
        <v>Nowicki, S. M. J., T. Payne, E. Larour, H. Seroussi, H. Goelzer, W. Lipscomb, J. Gregory, A. Abe-Ouchi, A. Shepherd (2016), Ice Sheet Model Intercomparison Project (ISMIP6) contribution to CMIP6, Geosci. Model Dev., 9, 4521-4545</v>
      </c>
      <c r="V167" s="21" t="str">
        <f>party!$A$6</f>
        <v>Charlotte Pascoe</v>
      </c>
      <c r="W167" s="7" t="str">
        <f>experiment!$C$19</f>
        <v>ssp585</v>
      </c>
      <c r="X167" s="7" t="str">
        <f>experiment!$C$166</f>
        <v>historical-withism</v>
      </c>
      <c r="AA167" s="7" t="str">
        <f>experiment!$C$171</f>
        <v>ism-ssp585-self</v>
      </c>
      <c r="AB167" s="7" t="str">
        <f>experiment!$C$172</f>
        <v>ism-pdControl-std</v>
      </c>
      <c r="AF167" s="21" t="str">
        <f>TemporalConstraint!$A$36</f>
        <v xml:space="preserve">2015-2100 86yrs </v>
      </c>
      <c r="AH167" s="21" t="str">
        <f>EnsembleRequirement!$A$4</f>
        <v>SingleMember</v>
      </c>
      <c r="AI167" s="21" t="str">
        <f>EnsembleRequirement!$A$38</f>
        <v>HistoricalISMInitialisation</v>
      </c>
      <c r="AP167" s="21" t="str">
        <f>requirement!$A$28</f>
        <v>AOGCM-ISM Configuration</v>
      </c>
      <c r="AU167" s="21" t="str">
        <f>requirement!$A$31</f>
        <v>RCP85 Forcing</v>
      </c>
      <c r="AV167" s="266" t="str">
        <f>ForcingConstraint!$A$423</f>
        <v>Future Solar Irradiance Forcing</v>
      </c>
      <c r="AW167" s="21" t="str">
        <f>requirement!$A$11</f>
        <v>Future Solar Particle Forcing</v>
      </c>
      <c r="BF167" s="43"/>
      <c r="BG167" s="43"/>
      <c r="BH167" s="43"/>
      <c r="BI167" s="43"/>
      <c r="BJ167" s="43"/>
      <c r="BK167" s="43"/>
      <c r="BL167" s="35"/>
    </row>
    <row r="168" spans="1:64" ht="75">
      <c r="A168" s="22" t="s">
        <v>1473</v>
      </c>
      <c r="B168" s="21" t="s">
        <v>3025</v>
      </c>
      <c r="C168" s="22" t="s">
        <v>4335</v>
      </c>
      <c r="E168" s="22" t="s">
        <v>4339</v>
      </c>
      <c r="F168" s="21" t="s">
        <v>1475</v>
      </c>
      <c r="G168" s="22" t="s">
        <v>5883</v>
      </c>
      <c r="I168" s="21" t="s">
        <v>70</v>
      </c>
      <c r="J168" s="21" t="str">
        <f>party!$A$77</f>
        <v>ISMIP6 email</v>
      </c>
      <c r="K168" s="21" t="str">
        <f>party!$A$78</f>
        <v>ISMIP6 leads</v>
      </c>
      <c r="L168" s="21" t="str">
        <f>party!$A$57</f>
        <v>Eric Larour</v>
      </c>
      <c r="M168" s="21" t="str">
        <f>party!$A$58</f>
        <v>Sophie Nowicki</v>
      </c>
      <c r="N168" s="21" t="str">
        <f>party!$A$59</f>
        <v>Tony Payne</v>
      </c>
      <c r="O168" s="13" t="str">
        <f>references!$D$14</f>
        <v>Overview CMIP6-Endorsed MIPs</v>
      </c>
      <c r="P168" s="13" t="str">
        <f>references!$D$38</f>
        <v>Ice Sheet Model Intercomparison Project home page</v>
      </c>
      <c r="Q168" s="13" t="str">
        <f>references!$D$85</f>
        <v>Nowicki, S. M. J., T. Payne, E. Larour, H. Seroussi, H. Goelzer, W. Lipscomb, J. Gregory, A. Abe-Ouchi, A. Shepherd (2016), Ice Sheet Model Intercomparison Project (ISMIP6) contribution to CMIP6, Geosci. Model Dev., 9, 4521-4545</v>
      </c>
      <c r="V168" s="21" t="str">
        <f>party!$A$6</f>
        <v>Charlotte Pascoe</v>
      </c>
      <c r="W168" s="7" t="str">
        <f>experiment!$C$9</f>
        <v>piControl</v>
      </c>
      <c r="AF168" s="21" t="str">
        <f>TemporalConstraint!$A$4</f>
        <v>500yrs</v>
      </c>
      <c r="AH168" s="21" t="str">
        <f>EnsembleRequirement!$A$4</f>
        <v>SingleMember</v>
      </c>
      <c r="AI168" s="21" t="str">
        <f>EnsembleRequirement!$A$36</f>
        <v>Initialisation after spin-up</v>
      </c>
      <c r="AP168" s="21" t="str">
        <f>requirement!$A$29</f>
        <v>ISM Configuration</v>
      </c>
      <c r="AU168" s="21" t="str">
        <f>ForcingConstraint!$A$26</f>
        <v>Pre-Industrial CO2 Concentration</v>
      </c>
      <c r="AV168" s="21" t="str">
        <f>requirement!$A$43</f>
        <v>Pre-Industrial Forcing Excluding CO2</v>
      </c>
      <c r="BF168" s="43"/>
      <c r="BG168" s="43"/>
      <c r="BH168" s="43"/>
      <c r="BI168" s="43"/>
      <c r="BJ168" s="43"/>
      <c r="BK168" s="43"/>
      <c r="BL168" s="35"/>
    </row>
    <row r="169" spans="1:64" ht="105">
      <c r="A169" s="22" t="s">
        <v>1476</v>
      </c>
      <c r="B169" s="21" t="s">
        <v>3031</v>
      </c>
      <c r="C169" s="22" t="s">
        <v>4344</v>
      </c>
      <c r="E169" s="22" t="s">
        <v>4345</v>
      </c>
      <c r="F169" s="21" t="s">
        <v>1477</v>
      </c>
      <c r="G169" s="22" t="s">
        <v>4343</v>
      </c>
      <c r="I169" s="21" t="s">
        <v>70</v>
      </c>
      <c r="J169" s="21" t="str">
        <f>party!$A$77</f>
        <v>ISMIP6 email</v>
      </c>
      <c r="K169" s="21" t="str">
        <f>party!$A$78</f>
        <v>ISMIP6 leads</v>
      </c>
      <c r="L169" s="21" t="str">
        <f>party!$A$57</f>
        <v>Eric Larour</v>
      </c>
      <c r="M169" s="21" t="str">
        <f>party!$A$58</f>
        <v>Sophie Nowicki</v>
      </c>
      <c r="N169" s="21" t="str">
        <f>party!$A$59</f>
        <v>Tony Payne</v>
      </c>
      <c r="O169" s="13" t="str">
        <f>references!$D$14</f>
        <v>Overview CMIP6-Endorsed MIPs</v>
      </c>
      <c r="P169" s="13" t="str">
        <f>references!$D$38</f>
        <v>Ice Sheet Model Intercomparison Project home page</v>
      </c>
      <c r="Q169" s="13" t="str">
        <f>references!$D$85</f>
        <v>Nowicki, S. M. J., T. Payne, E. Larour, H. Seroussi, H. Goelzer, W. Lipscomb, J. Gregory, A. Abe-Ouchi, A. Shepherd (2016), Ice Sheet Model Intercomparison Project (ISMIP6) contribution to CMIP6, Geosci. Model Dev., 9, 4521-4545</v>
      </c>
      <c r="V169" s="21" t="str">
        <f>party!$A$6</f>
        <v>Charlotte Pascoe</v>
      </c>
      <c r="W169" s="7" t="str">
        <f>experiment!$C$3</f>
        <v>1pctCO2</v>
      </c>
      <c r="X169" s="22" t="str">
        <f>$C$168</f>
        <v>ism-piControl-self</v>
      </c>
      <c r="Y169" s="7"/>
      <c r="Z169" s="7"/>
      <c r="AA169" s="7" t="str">
        <f>experiment!$C$164</f>
        <v>piControl-withism</v>
      </c>
      <c r="AF169" s="21" t="str">
        <f>TemporalConstraint!$A$68</f>
        <v>150yrs</v>
      </c>
      <c r="AH169" s="21" t="str">
        <f>EnsembleRequirement!$A$4</f>
        <v>SingleMember</v>
      </c>
      <c r="AI169" s="21" t="str">
        <f>EnsembleRequirement!$A$37</f>
        <v>PreIndustrialISMInitialisation</v>
      </c>
      <c r="AP169" s="21" t="str">
        <f>requirement!$A$29</f>
        <v>ISM Configuration</v>
      </c>
      <c r="AU169" s="21" t="str">
        <f>ForcingConstraint!$A$3</f>
        <v>1% per year CO2 Increase</v>
      </c>
      <c r="AV169" s="21" t="str">
        <f>requirement!$A$43</f>
        <v>Pre-Industrial Forcing Excluding CO2</v>
      </c>
      <c r="BF169" s="43"/>
      <c r="BG169" s="43"/>
      <c r="BH169" s="43"/>
      <c r="BI169" s="43"/>
      <c r="BJ169" s="43"/>
      <c r="BK169" s="43"/>
      <c r="BL169" s="35"/>
    </row>
    <row r="170" spans="1:64" ht="105">
      <c r="A170" s="22" t="s">
        <v>4333</v>
      </c>
      <c r="B170" s="21" t="s">
        <v>4334</v>
      </c>
      <c r="C170" s="22" t="s">
        <v>4331</v>
      </c>
      <c r="F170" s="21" t="s">
        <v>4338</v>
      </c>
      <c r="G170" s="22" t="s">
        <v>4341</v>
      </c>
      <c r="I170" s="21" t="s">
        <v>70</v>
      </c>
      <c r="J170" s="21" t="str">
        <f>party!$A$77</f>
        <v>ISMIP6 email</v>
      </c>
      <c r="K170" s="21" t="str">
        <f>party!$A$78</f>
        <v>ISMIP6 leads</v>
      </c>
      <c r="L170" s="21" t="str">
        <f>party!$A$57</f>
        <v>Eric Larour</v>
      </c>
      <c r="M170" s="21" t="str">
        <f>party!$A$58</f>
        <v>Sophie Nowicki</v>
      </c>
      <c r="N170" s="21" t="str">
        <f>party!$A$59</f>
        <v>Tony Payne</v>
      </c>
      <c r="O170" s="13" t="str">
        <f>references!$D$85</f>
        <v>Nowicki, S. M. J., T. Payne, E. Larour, H. Seroussi, H. Goelzer, W. Lipscomb, J. Gregory, A. Abe-Ouchi, A. Shepherd (2016), Ice Sheet Model Intercomparison Project (ISMIP6) contribution to CMIP6, Geosci. Model Dev., 9, 4521-4545</v>
      </c>
      <c r="P170" s="13"/>
      <c r="Q170" s="13"/>
      <c r="V170" s="21" t="str">
        <f>party!$A$6</f>
        <v>Charlotte Pascoe</v>
      </c>
      <c r="W170" s="22" t="str">
        <f>$C$14</f>
        <v>historical</v>
      </c>
      <c r="X170" s="22" t="str">
        <f>$C$168</f>
        <v>ism-piControl-self</v>
      </c>
      <c r="Y170" s="7"/>
      <c r="Z170" s="7"/>
      <c r="AA170" s="7" t="str">
        <f>experiment!$C$166</f>
        <v>historical-withism</v>
      </c>
      <c r="AB170" s="7" t="str">
        <f>experiment!$C$175</f>
        <v>ism-historical-std</v>
      </c>
      <c r="AF170" s="21" t="str">
        <f>TemporalConstraint!A3</f>
        <v>1850-2014 165yrs</v>
      </c>
      <c r="AH170" s="21" t="str">
        <f>EnsembleRequirement!$A$4</f>
        <v>SingleMember</v>
      </c>
      <c r="AI170" s="21" t="str">
        <f>EnsembleRequirement!$A$37</f>
        <v>PreIndustrialISMInitialisation</v>
      </c>
      <c r="AP170" s="21" t="str">
        <f>requirement!$A$29</f>
        <v>ISM Configuration</v>
      </c>
      <c r="AU170" s="37" t="str">
        <f>requirement!$A$5</f>
        <v>Historical Aerosol Forcing</v>
      </c>
      <c r="AV170" s="133" t="str">
        <f>ForcingConstraint!$A$14</f>
        <v>Historical WMGHG Concentrations</v>
      </c>
      <c r="AW170" s="134" t="str">
        <f>ForcingConstraint!$A$16</f>
        <v>Historical Land Use</v>
      </c>
      <c r="AX170" s="31" t="str">
        <f>requirement!$A$8</f>
        <v>Historical O3 and Stratospheric H2O Concentrations</v>
      </c>
      <c r="AY170" s="37" t="str">
        <f>ForcingConstraint!$A$21</f>
        <v>Historical Stratospheric Aerosol</v>
      </c>
      <c r="AZ170" s="32" t="str">
        <f>ForcingConstraint!$A$20</f>
        <v>Historical Solar Irradiance Forcing</v>
      </c>
      <c r="BA170" s="32"/>
      <c r="BF170" s="43"/>
      <c r="BG170" s="43"/>
      <c r="BH170" s="43"/>
      <c r="BI170" s="43"/>
      <c r="BJ170" s="43"/>
      <c r="BK170" s="43"/>
      <c r="BL170" s="35"/>
    </row>
    <row r="171" spans="1:64" ht="75">
      <c r="A171" s="22" t="s">
        <v>1478</v>
      </c>
      <c r="B171" s="21" t="s">
        <v>3032</v>
      </c>
      <c r="C171" s="22" t="s">
        <v>4336</v>
      </c>
      <c r="E171" s="22" t="s">
        <v>4340</v>
      </c>
      <c r="F171" s="21" t="s">
        <v>1479</v>
      </c>
      <c r="G171" s="22" t="s">
        <v>4342</v>
      </c>
      <c r="I171" s="21" t="s">
        <v>70</v>
      </c>
      <c r="J171" s="21" t="str">
        <f>party!$A$77</f>
        <v>ISMIP6 email</v>
      </c>
      <c r="K171" s="21" t="str">
        <f>party!$A$78</f>
        <v>ISMIP6 leads</v>
      </c>
      <c r="L171" s="21" t="str">
        <f>party!$A$57</f>
        <v>Eric Larour</v>
      </c>
      <c r="M171" s="21" t="str">
        <f>party!$A$58</f>
        <v>Sophie Nowicki</v>
      </c>
      <c r="N171" s="21" t="str">
        <f>party!$A$59</f>
        <v>Tony Payne</v>
      </c>
      <c r="O171" s="13" t="str">
        <f>references!$D$14</f>
        <v>Overview CMIP6-Endorsed MIPs</v>
      </c>
      <c r="P171" s="13" t="str">
        <f>references!$D$38</f>
        <v>Ice Sheet Model Intercomparison Project home page</v>
      </c>
      <c r="Q171" s="13" t="str">
        <f>references!$D$85</f>
        <v>Nowicki, S. M. J., T. Payne, E. Larour, H. Seroussi, H. Goelzer, W. Lipscomb, J. Gregory, A. Abe-Ouchi, A. Shepherd (2016), Ice Sheet Model Intercomparison Project (ISMIP6) contribution to CMIP6, Geosci. Model Dev., 9, 4521-4545</v>
      </c>
      <c r="V171" s="21" t="str">
        <f>party!$A$6</f>
        <v>Charlotte Pascoe</v>
      </c>
      <c r="W171" s="7" t="str">
        <f>experiment!$C$19</f>
        <v>ssp585</v>
      </c>
      <c r="X171" s="22" t="str">
        <f>$C$170</f>
        <v>ism-historical-self</v>
      </c>
      <c r="AA171" s="7" t="str">
        <f>experiment!$C$167</f>
        <v>ssp585-withism</v>
      </c>
      <c r="AB171" s="7" t="str">
        <f>experiment!$C$174</f>
        <v>ism-ssp585-std</v>
      </c>
      <c r="AF171" s="21" t="str">
        <f>TemporalConstraint!$A$36</f>
        <v xml:space="preserve">2015-2100 86yrs </v>
      </c>
      <c r="AH171" s="21" t="str">
        <f>EnsembleRequirement!$A$4</f>
        <v>SingleMember</v>
      </c>
      <c r="AI171" s="21" t="str">
        <f>EnsembleRequirement!$A$38</f>
        <v>HistoricalISMInitialisation</v>
      </c>
      <c r="AP171" s="21" t="str">
        <f>requirement!$A$29</f>
        <v>ISM Configuration</v>
      </c>
      <c r="AU171" s="21" t="str">
        <f>requirement!$A$31</f>
        <v>RCP85 Forcing</v>
      </c>
      <c r="AV171" s="266" t="str">
        <f>ForcingConstraint!$A$423</f>
        <v>Future Solar Irradiance Forcing</v>
      </c>
      <c r="BF171" s="43"/>
      <c r="BG171" s="43"/>
      <c r="BH171" s="43"/>
      <c r="BI171" s="43"/>
      <c r="BJ171" s="43"/>
      <c r="BK171" s="43"/>
      <c r="BL171" s="35"/>
    </row>
    <row r="172" spans="1:64" ht="75">
      <c r="A172" s="22" t="s">
        <v>4379</v>
      </c>
      <c r="B172" s="21" t="s">
        <v>4405</v>
      </c>
      <c r="C172" s="22" t="s">
        <v>4346</v>
      </c>
      <c r="F172" s="21" t="s">
        <v>4375</v>
      </c>
      <c r="G172" s="22" t="s">
        <v>4368</v>
      </c>
      <c r="H172" s="22" t="s">
        <v>4347</v>
      </c>
      <c r="I172" s="21" t="s">
        <v>70</v>
      </c>
      <c r="J172" s="21" t="str">
        <f>party!$A$77</f>
        <v>ISMIP6 email</v>
      </c>
      <c r="K172" s="21" t="str">
        <f>party!$A$78</f>
        <v>ISMIP6 leads</v>
      </c>
      <c r="L172" s="21" t="str">
        <f>party!$A$57</f>
        <v>Eric Larour</v>
      </c>
      <c r="M172" s="21" t="str">
        <f>party!$A$58</f>
        <v>Sophie Nowicki</v>
      </c>
      <c r="N172" s="21" t="str">
        <f>party!$A$59</f>
        <v>Tony Payne</v>
      </c>
      <c r="O172" s="13" t="str">
        <f>references!$D$85</f>
        <v>Nowicki, S. M. J., T. Payne, E. Larour, H. Seroussi, H. Goelzer, W. Lipscomb, J. Gregory, A. Abe-Ouchi, A. Shepherd (2016), Ice Sheet Model Intercomparison Project (ISMIP6) contribution to CMIP6, Geosci. Model Dev., 9, 4521-4545</v>
      </c>
      <c r="P172" s="13"/>
      <c r="Q172" s="13"/>
      <c r="V172" s="21" t="str">
        <f>party!$A$6</f>
        <v>Charlotte Pascoe</v>
      </c>
      <c r="W172" s="7"/>
      <c r="AF172" s="21" t="str">
        <f>TemporalConstraint!$A$4</f>
        <v>500yrs</v>
      </c>
      <c r="AH172" s="21" t="str">
        <f>EnsembleRequirement!$A$4</f>
        <v>SingleMember</v>
      </c>
      <c r="AP172" s="21" t="str">
        <f>requirement!$A$29</f>
        <v>ISM Configuration</v>
      </c>
      <c r="AU172" s="21" t="str">
        <f>ForcingConstraint!$A$365</f>
        <v>ISMIP6-specified pdControl input</v>
      </c>
      <c r="BF172" s="43"/>
      <c r="BG172" s="43"/>
      <c r="BH172" s="43"/>
      <c r="BI172" s="43"/>
      <c r="BJ172" s="43"/>
      <c r="BK172" s="43"/>
      <c r="BL172" s="35"/>
    </row>
    <row r="173" spans="1:64" ht="105">
      <c r="A173" s="22" t="s">
        <v>4381</v>
      </c>
      <c r="B173" s="21" t="s">
        <v>4380</v>
      </c>
      <c r="C173" s="22" t="s">
        <v>4348</v>
      </c>
      <c r="E173" s="22" t="s">
        <v>4349</v>
      </c>
      <c r="F173" s="21" t="s">
        <v>1477</v>
      </c>
      <c r="G173" s="22" t="s">
        <v>4351</v>
      </c>
      <c r="H173" s="22" t="s">
        <v>4350</v>
      </c>
      <c r="I173" s="21" t="s">
        <v>70</v>
      </c>
      <c r="J173" s="21" t="str">
        <f>party!$A$77</f>
        <v>ISMIP6 email</v>
      </c>
      <c r="K173" s="21" t="str">
        <f>party!$A$78</f>
        <v>ISMIP6 leads</v>
      </c>
      <c r="L173" s="21" t="str">
        <f>party!$A$57</f>
        <v>Eric Larour</v>
      </c>
      <c r="M173" s="21" t="str">
        <f>party!$A$58</f>
        <v>Sophie Nowicki</v>
      </c>
      <c r="N173" s="21" t="str">
        <f>party!$A$59</f>
        <v>Tony Payne</v>
      </c>
      <c r="O173" s="13" t="str">
        <f>references!$D$85</f>
        <v>Nowicki, S. M. J., T. Payne, E. Larour, H. Seroussi, H. Goelzer, W. Lipscomb, J. Gregory, A. Abe-Ouchi, A. Shepherd (2016), Ice Sheet Model Intercomparison Project (ISMIP6) contribution to CMIP6, Geosci. Model Dev., 9, 4521-4545</v>
      </c>
      <c r="P173" s="13"/>
      <c r="Q173" s="13"/>
      <c r="V173" s="21" t="str">
        <f>party!$A$6</f>
        <v>Charlotte Pascoe</v>
      </c>
      <c r="X173" s="22" t="str">
        <f>$C$172</f>
        <v>ism-pdControl-std</v>
      </c>
      <c r="AA173" s="7" t="str">
        <f>experiment!$C$3</f>
        <v>1pctCO2</v>
      </c>
      <c r="AB173" s="22" t="str">
        <f>$C$165</f>
        <v>1pctCO2to4x-withism</v>
      </c>
      <c r="AC173" s="7" t="str">
        <f>experiment!$C$169</f>
        <v>ism-1pctCO2to4x-self</v>
      </c>
      <c r="AD173" s="7" t="str">
        <f>experiment!$C$178</f>
        <v>1pctCO2-4xext</v>
      </c>
      <c r="AF173" s="21" t="str">
        <f>TemporalConstraint!$A$68</f>
        <v>150yrs</v>
      </c>
      <c r="AH173" s="21" t="str">
        <f>EnsembleRequirement!$A$4</f>
        <v>SingleMember</v>
      </c>
      <c r="AI173" s="21" t="str">
        <f>EnsembleRequirement!$A$37</f>
        <v>PreIndustrialISMInitialisation</v>
      </c>
      <c r="AP173" s="21" t="str">
        <f>requirement!$A$29</f>
        <v>ISM Configuration</v>
      </c>
      <c r="AU173" s="21" t="str">
        <f>ForcingConstraint!$A$366</f>
        <v>ISMIP6-specified 1pctCO2to4x input</v>
      </c>
      <c r="BF173" s="43"/>
      <c r="BG173" s="43"/>
      <c r="BH173" s="43"/>
      <c r="BI173" s="43"/>
      <c r="BJ173" s="43"/>
      <c r="BK173" s="43"/>
      <c r="BL173" s="35"/>
    </row>
    <row r="174" spans="1:64" ht="75">
      <c r="A174" s="22" t="s">
        <v>4390</v>
      </c>
      <c r="B174" s="21" t="s">
        <v>4406</v>
      </c>
      <c r="C174" s="22" t="s">
        <v>5510</v>
      </c>
      <c r="E174" s="22" t="s">
        <v>5509</v>
      </c>
      <c r="F174" s="21" t="s">
        <v>1479</v>
      </c>
      <c r="G174" s="22" t="s">
        <v>4353</v>
      </c>
      <c r="H174" s="22" t="s">
        <v>4352</v>
      </c>
      <c r="I174" s="21" t="s">
        <v>70</v>
      </c>
      <c r="J174" s="21" t="str">
        <f>party!$A$77</f>
        <v>ISMIP6 email</v>
      </c>
      <c r="K174" s="21" t="str">
        <f>party!$A$78</f>
        <v>ISMIP6 leads</v>
      </c>
      <c r="L174" s="21" t="str">
        <f>party!$A$57</f>
        <v>Eric Larour</v>
      </c>
      <c r="M174" s="21" t="str">
        <f>party!$A$58</f>
        <v>Sophie Nowicki</v>
      </c>
      <c r="N174" s="21" t="str">
        <f>party!$A$59</f>
        <v>Tony Payne</v>
      </c>
      <c r="O174" s="13" t="str">
        <f>references!$D$85</f>
        <v>Nowicki, S. M. J., T. Payne, E. Larour, H. Seroussi, H. Goelzer, W. Lipscomb, J. Gregory, A. Abe-Ouchi, A. Shepherd (2016), Ice Sheet Model Intercomparison Project (ISMIP6) contribution to CMIP6, Geosci. Model Dev., 9, 4521-4545</v>
      </c>
      <c r="P174" s="13"/>
      <c r="Q174" s="13"/>
      <c r="V174" s="21" t="str">
        <f>party!$A$6</f>
        <v>Charlotte Pascoe</v>
      </c>
      <c r="X174" s="22" t="str">
        <f>$C$175</f>
        <v>ism-historical-std</v>
      </c>
      <c r="AA174" s="7" t="str">
        <f>experiment!$C$19</f>
        <v>ssp585</v>
      </c>
      <c r="AB174" s="7" t="str">
        <f>experiment!$C$167</f>
        <v>ssp585-withism</v>
      </c>
      <c r="AC174" s="7" t="str">
        <f>experiment!$C$171</f>
        <v>ism-ssp585-self</v>
      </c>
      <c r="AF174" s="21" t="str">
        <f>TemporalConstraint!$A$36</f>
        <v xml:space="preserve">2015-2100 86yrs </v>
      </c>
      <c r="AH174" s="21" t="str">
        <f>EnsembleRequirement!$A$4</f>
        <v>SingleMember</v>
      </c>
      <c r="AI174" s="21" t="str">
        <f>EnsembleRequirement!$A$64</f>
        <v>Present Day ISM Initialisation</v>
      </c>
      <c r="AP174" s="21" t="str">
        <f>requirement!$A$29</f>
        <v>ISM Configuration</v>
      </c>
      <c r="AU174" s="21" t="str">
        <f>ForcingConstraint!$A$367</f>
        <v>ISMIP6-specified SSP585 input</v>
      </c>
      <c r="BF174" s="43"/>
      <c r="BG174" s="43"/>
      <c r="BH174" s="43"/>
      <c r="BI174" s="43"/>
      <c r="BJ174" s="43"/>
      <c r="BK174" s="43"/>
      <c r="BL174" s="35"/>
    </row>
    <row r="175" spans="1:64" ht="105">
      <c r="A175" s="22" t="s">
        <v>4399</v>
      </c>
      <c r="B175" s="21" t="s">
        <v>4398</v>
      </c>
      <c r="C175" s="22" t="s">
        <v>4354</v>
      </c>
      <c r="F175" s="21" t="s">
        <v>4338</v>
      </c>
      <c r="G175" s="22" t="s">
        <v>4355</v>
      </c>
      <c r="H175" s="22" t="s">
        <v>4356</v>
      </c>
      <c r="I175" s="21" t="s">
        <v>70</v>
      </c>
      <c r="J175" s="21" t="str">
        <f>party!$A$77</f>
        <v>ISMIP6 email</v>
      </c>
      <c r="K175" s="21" t="str">
        <f>party!$A$78</f>
        <v>ISMIP6 leads</v>
      </c>
      <c r="L175" s="21" t="str">
        <f>party!$A$57</f>
        <v>Eric Larour</v>
      </c>
      <c r="M175" s="21" t="str">
        <f>party!$A$58</f>
        <v>Sophie Nowicki</v>
      </c>
      <c r="N175" s="21" t="str">
        <f>party!$A$59</f>
        <v>Tony Payne</v>
      </c>
      <c r="O175" s="13" t="str">
        <f>references!$D$85</f>
        <v>Nowicki, S. M. J., T. Payne, E. Larour, H. Seroussi, H. Goelzer, W. Lipscomb, J. Gregory, A. Abe-Ouchi, A. Shepherd (2016), Ice Sheet Model Intercomparison Project (ISMIP6) contribution to CMIP6, Geosci. Model Dev., 9, 4521-4545</v>
      </c>
      <c r="P175" s="13"/>
      <c r="Q175" s="13"/>
      <c r="V175" s="21" t="str">
        <f>party!$A$6</f>
        <v>Charlotte Pascoe</v>
      </c>
      <c r="X175" s="22" t="str">
        <f>$C$172</f>
        <v>ism-pdControl-std</v>
      </c>
      <c r="AA175" s="22" t="str">
        <f>$C$14</f>
        <v>historical</v>
      </c>
      <c r="AB175" s="22" t="str">
        <f>$C$176</f>
        <v>ism-amip-std</v>
      </c>
      <c r="AC175" s="22" t="str">
        <f>$C$166</f>
        <v>historical-withism</v>
      </c>
      <c r="AD175" s="22" t="str">
        <f>$C$170</f>
        <v>ism-historical-self</v>
      </c>
      <c r="AF175" s="21" t="str">
        <f>TemporalConstraint!$A$7</f>
        <v>1979-2014 36yrs</v>
      </c>
      <c r="AH175" s="21" t="str">
        <f>EnsembleRequirement!$A$4</f>
        <v>SingleMember</v>
      </c>
      <c r="AI175" s="21" t="str">
        <f>EnsembleRequirement!$A$64</f>
        <v>Present Day ISM Initialisation</v>
      </c>
      <c r="AP175" s="21" t="str">
        <f>requirement!$A$29</f>
        <v>ISM Configuration</v>
      </c>
      <c r="AU175" s="21" t="str">
        <f>ForcingConstraint!$A$368</f>
        <v>ISMIP6-specified Historical input</v>
      </c>
      <c r="BF175" s="43"/>
      <c r="BG175" s="43"/>
      <c r="BH175" s="43"/>
      <c r="BI175" s="43"/>
      <c r="BJ175" s="43"/>
      <c r="BK175" s="43"/>
      <c r="BL175" s="35"/>
    </row>
    <row r="176" spans="1:64" ht="75">
      <c r="A176" s="22" t="s">
        <v>4408</v>
      </c>
      <c r="B176" s="21" t="s">
        <v>4407</v>
      </c>
      <c r="C176" s="22" t="s">
        <v>4357</v>
      </c>
      <c r="F176" s="21" t="s">
        <v>4404</v>
      </c>
      <c r="G176" s="22" t="s">
        <v>4359</v>
      </c>
      <c r="H176" s="22" t="s">
        <v>4358</v>
      </c>
      <c r="I176" s="21" t="s">
        <v>70</v>
      </c>
      <c r="J176" s="21" t="str">
        <f>party!$A$77</f>
        <v>ISMIP6 email</v>
      </c>
      <c r="K176" s="21" t="str">
        <f>party!$A$78</f>
        <v>ISMIP6 leads</v>
      </c>
      <c r="L176" s="21" t="str">
        <f>party!$A$57</f>
        <v>Eric Larour</v>
      </c>
      <c r="M176" s="21" t="str">
        <f>party!$A$58</f>
        <v>Sophie Nowicki</v>
      </c>
      <c r="N176" s="21" t="str">
        <f>party!$A$59</f>
        <v>Tony Payne</v>
      </c>
      <c r="O176" s="13" t="str">
        <f>references!$D$85</f>
        <v>Nowicki, S. M. J., T. Payne, E. Larour, H. Seroussi, H. Goelzer, W. Lipscomb, J. Gregory, A. Abe-Ouchi, A. Shepherd (2016), Ice Sheet Model Intercomparison Project (ISMIP6) contribution to CMIP6, Geosci. Model Dev., 9, 4521-4545</v>
      </c>
      <c r="P176" s="13"/>
      <c r="Q176" s="13"/>
      <c r="V176" s="21" t="str">
        <f>party!$A$6</f>
        <v>Charlotte Pascoe</v>
      </c>
      <c r="AA176" s="22" t="str">
        <f>$C$7</f>
        <v>amip</v>
      </c>
      <c r="AB176" s="22" t="str">
        <f>$C$175</f>
        <v>ism-historical-std</v>
      </c>
      <c r="AF176" s="21" t="str">
        <f>TemporalConstraint!$A$7</f>
        <v>1979-2014 36yrs</v>
      </c>
      <c r="AH176" s="21" t="str">
        <f>EnsembleRequirement!$A$4</f>
        <v>SingleMember</v>
      </c>
      <c r="AP176" s="21" t="str">
        <f>requirement!$A$29</f>
        <v>ISM Configuration</v>
      </c>
      <c r="AU176" s="21" t="str">
        <f>ForcingConstraint!$A$369</f>
        <v>ISMIP6-specified AMIP input</v>
      </c>
      <c r="BF176" s="43"/>
      <c r="BG176" s="43"/>
      <c r="BH176" s="43"/>
      <c r="BI176" s="43"/>
      <c r="BJ176" s="43"/>
      <c r="BK176" s="43"/>
      <c r="BL176" s="35"/>
    </row>
    <row r="177" spans="1:64" ht="135">
      <c r="A177" s="22" t="s">
        <v>4418</v>
      </c>
      <c r="B177" s="21" t="s">
        <v>4416</v>
      </c>
      <c r="C177" s="22" t="s">
        <v>4360</v>
      </c>
      <c r="F177" s="21" t="s">
        <v>4417</v>
      </c>
      <c r="G177" s="22" t="s">
        <v>4361</v>
      </c>
      <c r="H177" s="22" t="s">
        <v>4362</v>
      </c>
      <c r="I177" s="21" t="s">
        <v>70</v>
      </c>
      <c r="J177" s="21" t="str">
        <f>party!$A$77</f>
        <v>ISMIP6 email</v>
      </c>
      <c r="K177" s="21" t="str">
        <f>party!$A$78</f>
        <v>ISMIP6 leads</v>
      </c>
      <c r="L177" s="21" t="str">
        <f>party!$A$57</f>
        <v>Eric Larour</v>
      </c>
      <c r="M177" s="21" t="str">
        <f>party!$A$58</f>
        <v>Sophie Nowicki</v>
      </c>
      <c r="N177" s="21" t="str">
        <f>party!$A$59</f>
        <v>Tony Payne</v>
      </c>
      <c r="O177" s="13" t="str">
        <f>references!$D$85</f>
        <v>Nowicki, S. M. J., T. Payne, E. Larour, H. Seroussi, H. Goelzer, W. Lipscomb, J. Gregory, A. Abe-Ouchi, A. Shepherd (2016), Ice Sheet Model Intercomparison Project (ISMIP6) contribution to CMIP6, Geosci. Model Dev., 9, 4521-4545</v>
      </c>
      <c r="P177"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Q177" s="13"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V177" s="21" t="str">
        <f>party!$A$6</f>
        <v>Charlotte Pascoe</v>
      </c>
      <c r="AA177" s="22" t="str">
        <f>$C$265</f>
        <v>lig127k</v>
      </c>
      <c r="AF177" s="21" t="str">
        <f>TemporalConstraint!$A$55</f>
        <v>100yrsAfterSpinUp</v>
      </c>
      <c r="AH177" s="21" t="str">
        <f>EnsembleRequirement!$A$4</f>
        <v>SingleMember</v>
      </c>
      <c r="AP177" s="21" t="str">
        <f>requirement!$A$29</f>
        <v>ISM Configuration</v>
      </c>
      <c r="AU177" s="21" t="str">
        <f>ForcingConstraint!$A$370</f>
        <v>ISMIP6-specified lig127k input</v>
      </c>
      <c r="BF177" s="43"/>
      <c r="BG177" s="43"/>
      <c r="BH177" s="43"/>
      <c r="BI177" s="43"/>
      <c r="BJ177" s="43"/>
      <c r="BK177" s="43"/>
      <c r="BL177" s="35"/>
    </row>
    <row r="178" spans="1:64" s="118" customFormat="1" ht="75">
      <c r="A178" s="112" t="s">
        <v>6004</v>
      </c>
      <c r="B178" s="113" t="s">
        <v>6005</v>
      </c>
      <c r="C178" s="112" t="s">
        <v>6006</v>
      </c>
      <c r="D178" s="112"/>
      <c r="E178" s="112"/>
      <c r="F178" s="113" t="s">
        <v>6007</v>
      </c>
      <c r="G178" s="112" t="s">
        <v>6024</v>
      </c>
      <c r="H178" s="112" t="s">
        <v>6023</v>
      </c>
      <c r="I178" s="21" t="s">
        <v>70</v>
      </c>
      <c r="J178" s="21" t="str">
        <f>party!$A$77</f>
        <v>ISMIP6 email</v>
      </c>
      <c r="K178" s="21" t="str">
        <f>party!$A$78</f>
        <v>ISMIP6 leads</v>
      </c>
      <c r="L178" s="21" t="str">
        <f>party!$A$57</f>
        <v>Eric Larour</v>
      </c>
      <c r="M178" s="21" t="str">
        <f>party!$A$58</f>
        <v>Sophie Nowicki</v>
      </c>
      <c r="N178" s="21" t="str">
        <f>party!$A$59</f>
        <v>Tony Payne</v>
      </c>
      <c r="O178" s="13" t="str">
        <f>references!$D$85</f>
        <v>Nowicki, S. M. J., T. Payne, E. Larour, H. Seroussi, H. Goelzer, W. Lipscomb, J. Gregory, A. Abe-Ouchi, A. Shepherd (2016), Ice Sheet Model Intercomparison Project (ISMIP6) contribution to CMIP6, Geosci. Model Dev., 9, 4521-4545</v>
      </c>
      <c r="P178" s="278"/>
      <c r="Q178" s="278"/>
      <c r="R178" s="279"/>
      <c r="S178" s="279"/>
      <c r="T178" s="112"/>
      <c r="U178" s="112"/>
      <c r="V178" s="21" t="str">
        <f>party!$A$6</f>
        <v>Charlotte Pascoe</v>
      </c>
      <c r="W178" s="279"/>
      <c r="X178" s="22" t="str">
        <f>$C$3</f>
        <v>1pctCO2</v>
      </c>
      <c r="Y178" s="112"/>
      <c r="Z178" s="112"/>
      <c r="AA178" s="22" t="str">
        <f>$C$173</f>
        <v>ism-1pctCO2to4x-std</v>
      </c>
      <c r="AB178" s="112"/>
      <c r="AC178" s="112"/>
      <c r="AD178" s="112"/>
      <c r="AE178" s="112"/>
      <c r="AF178" s="21" t="str">
        <f>TemporalConstraint!$A$85</f>
        <v>210yrs</v>
      </c>
      <c r="AG178" s="113"/>
      <c r="AH178" s="21" t="str">
        <f>EnsembleRequirement!$A$4</f>
        <v>SingleMember</v>
      </c>
      <c r="AI178" s="113"/>
      <c r="AJ178" s="113"/>
      <c r="AK178" s="113"/>
      <c r="AL178" s="113"/>
      <c r="AM178" s="113"/>
      <c r="AN178" s="113"/>
      <c r="AO178" s="113"/>
      <c r="AP178" s="21" t="str">
        <f>requirement!$A$78</f>
        <v>AOGCM Configuration</v>
      </c>
      <c r="AQ178" s="113"/>
      <c r="AR178" s="113"/>
      <c r="AS178" s="113"/>
      <c r="AT178" s="113"/>
      <c r="AU178" s="21" t="str">
        <f>ForcingConstraint!$A$419</f>
        <v>Maintain 4xCO2 concentration</v>
      </c>
      <c r="AV178" s="21" t="str">
        <f>requirement!$A$43</f>
        <v>Pre-Industrial Forcing Excluding CO2</v>
      </c>
      <c r="AW178" s="21" t="str">
        <f>requirement!$A$12</f>
        <v>Pre-Industrial Solar Particle Forcing</v>
      </c>
      <c r="AX178" s="113"/>
      <c r="AY178" s="113"/>
      <c r="AZ178" s="113"/>
      <c r="BA178" s="113"/>
      <c r="BB178" s="114"/>
      <c r="BC178" s="115"/>
      <c r="BD178" s="116"/>
      <c r="BE178" s="117"/>
      <c r="BF178" s="116"/>
      <c r="BG178" s="116"/>
      <c r="BH178" s="116"/>
      <c r="BI178" s="116"/>
      <c r="BJ178" s="116"/>
      <c r="BK178" s="116"/>
      <c r="BL178" s="117"/>
    </row>
    <row r="179" spans="1:64" s="118" customFormat="1" ht="90">
      <c r="A179" s="112" t="s">
        <v>6552</v>
      </c>
      <c r="B179" s="113" t="s">
        <v>6565</v>
      </c>
      <c r="C179" s="112" t="s">
        <v>6553</v>
      </c>
      <c r="D179" s="112"/>
      <c r="E179" s="112"/>
      <c r="F179" s="113" t="s">
        <v>6568</v>
      </c>
      <c r="G179" s="112" t="s">
        <v>6591</v>
      </c>
      <c r="H179" s="112" t="s">
        <v>6560</v>
      </c>
      <c r="I179" s="21" t="s">
        <v>70</v>
      </c>
      <c r="J179" s="21" t="str">
        <f>party!$A$77</f>
        <v>ISMIP6 email</v>
      </c>
      <c r="K179" s="21" t="str">
        <f>party!$A$78</f>
        <v>ISMIP6 leads</v>
      </c>
      <c r="L179" s="21" t="str">
        <f>party!$A$57</f>
        <v>Eric Larour</v>
      </c>
      <c r="M179" s="21" t="str">
        <f>party!$A$58</f>
        <v>Sophie Nowicki</v>
      </c>
      <c r="N179" s="21" t="str">
        <f>party!$A$59</f>
        <v>Tony Payne</v>
      </c>
      <c r="O179" s="13" t="str">
        <f>references!$D$85</f>
        <v>Nowicki, S. M. J., T. Payne, E. Larour, H. Seroussi, H. Goelzer, W. Lipscomb, J. Gregory, A. Abe-Ouchi, A. Shepherd (2016), Ice Sheet Model Intercomparison Project (ISMIP6) contribution to CMIP6, Geosci. Model Dev., 9, 4521-4545</v>
      </c>
      <c r="P179" s="13" t="str">
        <f>references!$D$124</f>
        <v>InitMIP web page</v>
      </c>
      <c r="Q179" s="278"/>
      <c r="R179" s="279"/>
      <c r="S179" s="279"/>
      <c r="T179" s="112"/>
      <c r="U179" s="112"/>
      <c r="V179" s="21" t="str">
        <f>party!$A$6</f>
        <v>Charlotte Pascoe</v>
      </c>
      <c r="X179" s="22"/>
      <c r="Y179" s="112"/>
      <c r="Z179" s="112"/>
      <c r="AA179" s="22"/>
      <c r="AB179" s="22"/>
      <c r="AC179" s="112"/>
      <c r="AD179" s="112"/>
      <c r="AE179" s="112"/>
      <c r="AF179" s="21" t="str">
        <f>TemporalConstraint!$A$88</f>
        <v>1950-2014Init 100yrs</v>
      </c>
      <c r="AG179" s="113"/>
      <c r="AH179" s="21"/>
      <c r="AI179" s="113"/>
      <c r="AJ179" s="113"/>
      <c r="AK179" s="113"/>
      <c r="AL179" s="113"/>
      <c r="AM179" s="113"/>
      <c r="AN179" s="113"/>
      <c r="AO179" s="113"/>
      <c r="AP179" s="21" t="str">
        <f>requirement!$A$29</f>
        <v>ISM Configuration</v>
      </c>
      <c r="AQ179" s="113"/>
      <c r="AR179" s="113"/>
      <c r="AS179" s="113"/>
      <c r="AT179" s="113"/>
      <c r="AU179" s="21" t="str">
        <f>requirement!$A$153</f>
        <v>InitMIP Initialisation conditions</v>
      </c>
      <c r="AV179" s="21"/>
      <c r="AW179" s="21"/>
      <c r="AX179" s="113"/>
      <c r="AY179" s="113"/>
      <c r="AZ179" s="113"/>
      <c r="BA179" s="113"/>
      <c r="BB179" s="114"/>
      <c r="BC179" s="115"/>
      <c r="BD179" s="116"/>
      <c r="BE179" s="117"/>
      <c r="BF179" s="116"/>
      <c r="BG179" s="116"/>
      <c r="BH179" s="116"/>
      <c r="BI179" s="116"/>
      <c r="BJ179" s="116"/>
      <c r="BK179" s="116"/>
      <c r="BL179" s="117"/>
    </row>
    <row r="180" spans="1:64" s="118" customFormat="1" ht="120">
      <c r="A180" s="112" t="s">
        <v>6571</v>
      </c>
      <c r="B180" s="113" t="s">
        <v>6562</v>
      </c>
      <c r="C180" s="112" t="s">
        <v>6554</v>
      </c>
      <c r="D180" s="112"/>
      <c r="E180" s="112"/>
      <c r="F180" s="113" t="s">
        <v>6569</v>
      </c>
      <c r="G180" s="112" t="s">
        <v>6566</v>
      </c>
      <c r="H180" s="112" t="s">
        <v>6561</v>
      </c>
      <c r="I180" s="21" t="s">
        <v>70</v>
      </c>
      <c r="J180" s="21" t="str">
        <f>party!$A$77</f>
        <v>ISMIP6 email</v>
      </c>
      <c r="K180" s="21" t="str">
        <f>party!$A$78</f>
        <v>ISMIP6 leads</v>
      </c>
      <c r="L180" s="21" t="str">
        <f>party!$A$57</f>
        <v>Eric Larour</v>
      </c>
      <c r="M180" s="21" t="str">
        <f>party!$A$58</f>
        <v>Sophie Nowicki</v>
      </c>
      <c r="N180" s="21" t="str">
        <f>party!$A$59</f>
        <v>Tony Payne</v>
      </c>
      <c r="O180" s="13" t="str">
        <f>references!$D$85</f>
        <v>Nowicki, S. M. J., T. Payne, E. Larour, H. Seroussi, H. Goelzer, W. Lipscomb, J. Gregory, A. Abe-Ouchi, A. Shepherd (2016), Ice Sheet Model Intercomparison Project (ISMIP6) contribution to CMIP6, Geosci. Model Dev., 9, 4521-4545</v>
      </c>
      <c r="P180" s="13" t="str">
        <f>references!$D$124</f>
        <v>InitMIP web page</v>
      </c>
      <c r="Q180" s="278"/>
      <c r="R180" s="279"/>
      <c r="S180" s="279"/>
      <c r="T180" s="112"/>
      <c r="U180" s="112"/>
      <c r="V180" s="21" t="str">
        <f>party!$A$6</f>
        <v>Charlotte Pascoe</v>
      </c>
      <c r="W180" s="22" t="str">
        <f>$C$179</f>
        <v>ism-ctrl-std</v>
      </c>
      <c r="X180" s="22" t="str">
        <f>$C$179</f>
        <v>ism-ctrl-std</v>
      </c>
      <c r="Y180" s="112"/>
      <c r="Z180" s="112"/>
      <c r="AA180" s="22"/>
      <c r="AB180" s="112"/>
      <c r="AC180" s="112"/>
      <c r="AD180" s="112"/>
      <c r="AE180" s="112"/>
      <c r="AF180" s="21" t="str">
        <f>TemporalConstraint!$A$88</f>
        <v>1950-2014Init 100yrs</v>
      </c>
      <c r="AG180" s="113"/>
      <c r="AH180" s="21" t="str">
        <f>EnsembleRequirement!$A$70</f>
        <v>InitMIP Ensemble</v>
      </c>
      <c r="AI180" s="113"/>
      <c r="AJ180" s="113"/>
      <c r="AK180" s="113"/>
      <c r="AL180" s="113"/>
      <c r="AM180" s="113"/>
      <c r="AN180" s="113"/>
      <c r="AO180" s="113"/>
      <c r="AP180" s="21" t="str">
        <f>requirement!$A$29</f>
        <v>ISM Configuration</v>
      </c>
      <c r="AQ180" s="113"/>
      <c r="AR180" s="113"/>
      <c r="AS180" s="113"/>
      <c r="AT180" s="113"/>
      <c r="AU180" s="21" t="str">
        <f>ForcingConstraint!$A$445</f>
        <v>InitMIP SMB anomaly</v>
      </c>
      <c r="AV180" s="21" t="str">
        <f>requirement!$A$153</f>
        <v>InitMIP Initialisation conditions</v>
      </c>
      <c r="AW180" s="21"/>
      <c r="AX180" s="113"/>
      <c r="AY180" s="113"/>
      <c r="AZ180" s="113"/>
      <c r="BA180" s="113"/>
      <c r="BB180" s="114"/>
      <c r="BC180" s="115"/>
      <c r="BD180" s="116"/>
      <c r="BE180" s="117"/>
      <c r="BF180" s="116"/>
      <c r="BG180" s="116"/>
      <c r="BH180" s="116"/>
      <c r="BI180" s="116"/>
      <c r="BJ180" s="116"/>
      <c r="BK180" s="116"/>
      <c r="BL180" s="117"/>
    </row>
    <row r="181" spans="1:64" s="118" customFormat="1" ht="165">
      <c r="A181" s="112" t="s">
        <v>6572</v>
      </c>
      <c r="B181" s="113" t="s">
        <v>6563</v>
      </c>
      <c r="C181" s="112" t="s">
        <v>6555</v>
      </c>
      <c r="D181" s="112"/>
      <c r="E181" s="112"/>
      <c r="F181" s="113" t="s">
        <v>6570</v>
      </c>
      <c r="G181" s="112" t="s">
        <v>6567</v>
      </c>
      <c r="H181" s="112" t="s">
        <v>6564</v>
      </c>
      <c r="I181" s="21" t="s">
        <v>70</v>
      </c>
      <c r="J181" s="21" t="str">
        <f>party!$A$77</f>
        <v>ISMIP6 email</v>
      </c>
      <c r="K181" s="21" t="str">
        <f>party!$A$78</f>
        <v>ISMIP6 leads</v>
      </c>
      <c r="L181" s="21" t="str">
        <f>party!$A$57</f>
        <v>Eric Larour</v>
      </c>
      <c r="M181" s="21" t="str">
        <f>party!$A$58</f>
        <v>Sophie Nowicki</v>
      </c>
      <c r="N181" s="21" t="str">
        <f>party!$A$59</f>
        <v>Tony Payne</v>
      </c>
      <c r="O181" s="13" t="str">
        <f>references!$D$85</f>
        <v>Nowicki, S. M. J., T. Payne, E. Larour, H. Seroussi, H. Goelzer, W. Lipscomb, J. Gregory, A. Abe-Ouchi, A. Shepherd (2016), Ice Sheet Model Intercomparison Project (ISMIP6) contribution to CMIP6, Geosci. Model Dev., 9, 4521-4545</v>
      </c>
      <c r="P181" s="13" t="str">
        <f>references!$D$124</f>
        <v>InitMIP web page</v>
      </c>
      <c r="Q181" s="278"/>
      <c r="R181" s="279"/>
      <c r="S181" s="279"/>
      <c r="T181" s="112"/>
      <c r="U181" s="112"/>
      <c r="V181" s="21" t="str">
        <f>party!$A$6</f>
        <v>Charlotte Pascoe</v>
      </c>
      <c r="W181" s="22" t="str">
        <f>$C$179</f>
        <v>ism-ctrl-std</v>
      </c>
      <c r="X181" s="22" t="str">
        <f>$C$179</f>
        <v>ism-ctrl-std</v>
      </c>
      <c r="Y181" s="112"/>
      <c r="Z181" s="112"/>
      <c r="AA181" s="22" t="str">
        <f>$C$180</f>
        <v>ism-asmb-std</v>
      </c>
      <c r="AB181" s="112"/>
      <c r="AC181" s="112"/>
      <c r="AD181" s="112"/>
      <c r="AE181" s="112"/>
      <c r="AF181" s="21" t="str">
        <f>TemporalConstraint!$A$88</f>
        <v>1950-2014Init 100yrs</v>
      </c>
      <c r="AG181" s="113"/>
      <c r="AH181" s="21" t="str">
        <f>EnsembleRequirement!$A$70</f>
        <v>InitMIP Ensemble</v>
      </c>
      <c r="AI181" s="113"/>
      <c r="AJ181" s="113"/>
      <c r="AK181" s="113"/>
      <c r="AL181" s="113"/>
      <c r="AM181" s="113"/>
      <c r="AN181" s="113"/>
      <c r="AO181" s="113"/>
      <c r="AP181" s="21" t="str">
        <f>requirement!$A$29</f>
        <v>ISM Configuration</v>
      </c>
      <c r="AQ181" s="113"/>
      <c r="AR181" s="113"/>
      <c r="AS181" s="113"/>
      <c r="AT181" s="113"/>
      <c r="AU181" s="21" t="str">
        <f>ForcingConstraint!$A$446</f>
        <v>InitMIP basal melting rate anomaly</v>
      </c>
      <c r="AV181" s="21" t="str">
        <f>requirement!$A$153</f>
        <v>InitMIP Initialisation conditions</v>
      </c>
      <c r="AW181" s="21"/>
      <c r="AX181" s="113"/>
      <c r="AY181" s="113"/>
      <c r="AZ181" s="113"/>
      <c r="BA181" s="113"/>
      <c r="BB181" s="114"/>
      <c r="BC181" s="115"/>
      <c r="BD181" s="116"/>
      <c r="BE181" s="117"/>
      <c r="BF181" s="116"/>
      <c r="BG181" s="116"/>
      <c r="BH181" s="116"/>
      <c r="BI181" s="116"/>
      <c r="BJ181" s="116"/>
      <c r="BK181" s="116"/>
      <c r="BL181" s="117"/>
    </row>
    <row r="182" spans="1:64" s="124" customFormat="1" ht="120">
      <c r="A182" s="106" t="s">
        <v>3443</v>
      </c>
      <c r="B182" s="84" t="s">
        <v>4555</v>
      </c>
      <c r="C182" s="106" t="s">
        <v>3443</v>
      </c>
      <c r="D182" s="106"/>
      <c r="E182" s="106" t="s">
        <v>4446</v>
      </c>
      <c r="F182" s="84" t="s">
        <v>4560</v>
      </c>
      <c r="G182" s="106" t="s">
        <v>4564</v>
      </c>
      <c r="H182" s="106" t="s">
        <v>1691</v>
      </c>
      <c r="I182" s="84" t="s">
        <v>70</v>
      </c>
      <c r="J182" s="84" t="str">
        <f>party!$A$60</f>
        <v>Bart van den Hurk</v>
      </c>
      <c r="K182" s="84" t="str">
        <f>party!$A$61</f>
        <v>Gerhard Krinner</v>
      </c>
      <c r="L182" s="84" t="str">
        <f>party!$A$62</f>
        <v>Sonia Seneviratne</v>
      </c>
      <c r="M182" s="84"/>
      <c r="N182" s="84"/>
      <c r="O182" s="106" t="str">
        <f>references!D$14</f>
        <v>Overview CMIP6-Endorsed MIPs</v>
      </c>
      <c r="P182"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82" s="119" t="str">
        <f>references!$D$94</f>
        <v>Global Soil Wetness Project Phase 3 Website</v>
      </c>
      <c r="R182" s="119" t="str">
        <f>references!$D$92</f>
        <v>Sitch, S., P. Friedlingstein, Trends in net land-atmosphere carbon exchange over the period 1980-2010</v>
      </c>
      <c r="S182"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T182" s="106"/>
      <c r="U182" s="106"/>
      <c r="V182" s="84" t="str">
        <f>party!$A$6</f>
        <v>Charlotte Pascoe</v>
      </c>
      <c r="X182" s="106"/>
      <c r="Y182" s="106"/>
      <c r="Z182" s="106"/>
      <c r="AA182" s="106" t="str">
        <f>$C$14</f>
        <v>historical</v>
      </c>
      <c r="AB182" s="106"/>
      <c r="AC182" s="106"/>
      <c r="AD182" s="106"/>
      <c r="AE182" s="106"/>
      <c r="AF182" s="84" t="str">
        <f>TemporalConstraint!$A$3</f>
        <v>1850-2014 165yrs</v>
      </c>
      <c r="AG182" s="84"/>
      <c r="AH182" s="84" t="str">
        <f>EnsembleRequirement!$A$4</f>
        <v>SingleMember</v>
      </c>
      <c r="AI182" s="84"/>
      <c r="AJ182" s="84"/>
      <c r="AK182" s="84"/>
      <c r="AL182" s="84"/>
      <c r="AM182" s="84"/>
      <c r="AN182" s="84"/>
      <c r="AO182" s="84"/>
      <c r="AP182" s="84" t="str">
        <f>requirement!$A$30</f>
        <v>LSM Configuration</v>
      </c>
      <c r="AQ182" s="84"/>
      <c r="AR182" s="84"/>
      <c r="AS182" s="84"/>
      <c r="AT182" s="84"/>
      <c r="AU182" s="84" t="str">
        <f>requirement!$A$94</f>
        <v>TRENDY spin up for GSWP3</v>
      </c>
      <c r="AV182" s="84" t="str">
        <f>ForcingConstraint!$A$239</f>
        <v>Historical GSWP3 Meteorological Forcing</v>
      </c>
      <c r="AW182" s="84" t="str">
        <f>ForcingConstraint!$A$16</f>
        <v>Historical Land Use</v>
      </c>
      <c r="AX182" s="84" t="str">
        <f>ForcingConstraint!$A$254</f>
        <v>CO2 Historical</v>
      </c>
      <c r="AY182" s="84" t="str">
        <f>ForcingConstraint!$A$381</f>
        <v>Historical Nitrogen deposition</v>
      </c>
      <c r="AZ182" s="84" t="str">
        <f>ForcingConstraint!$A$382</f>
        <v>Historical Aerosol Deposition</v>
      </c>
      <c r="BA182" s="84" t="str">
        <f>ForcingConstraint!$A$20</f>
        <v>Historical Solar Irradiance Forcing</v>
      </c>
      <c r="BB182" s="120"/>
      <c r="BC182" s="174"/>
      <c r="BD182" s="121"/>
      <c r="BE182" s="122"/>
      <c r="BF182" s="121"/>
      <c r="BG182" s="121"/>
      <c r="BH182" s="121"/>
      <c r="BI182" s="121"/>
      <c r="BJ182" s="121"/>
      <c r="BK182" s="121"/>
      <c r="BL182" s="122"/>
    </row>
    <row r="183" spans="1:64" ht="135">
      <c r="A183" s="22" t="s">
        <v>4565</v>
      </c>
      <c r="B183" s="21" t="s">
        <v>4556</v>
      </c>
      <c r="C183" s="22" t="s">
        <v>4422</v>
      </c>
      <c r="D183" s="22" t="s">
        <v>4445</v>
      </c>
      <c r="E183" s="22" t="s">
        <v>4445</v>
      </c>
      <c r="F183" s="21" t="s">
        <v>4559</v>
      </c>
      <c r="G183" s="22" t="s">
        <v>5522</v>
      </c>
      <c r="H183" s="22" t="s">
        <v>1691</v>
      </c>
      <c r="I183" s="21" t="s">
        <v>70</v>
      </c>
      <c r="J183" s="21" t="str">
        <f>party!$A$60</f>
        <v>Bart van den Hurk</v>
      </c>
      <c r="K183" s="21" t="str">
        <f>party!$A$61</f>
        <v>Gerhard Krinner</v>
      </c>
      <c r="L183" s="21" t="str">
        <f>party!$A$62</f>
        <v>Sonia Seneviratne</v>
      </c>
      <c r="O18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3" s="7" t="str">
        <f>references!D$88</f>
        <v>Sheffield, J., G. Goteti, E. F. Wood (2006), Development of a 50-Year High-Resolution Global Dataset of Meteorological Forcings for Land Surface Modeling, J. Climate, 19, 3088-3111</v>
      </c>
      <c r="Q183" s="7" t="str">
        <f>references!$D$92</f>
        <v>Sitch, S., P. Friedlingstein, Trends in net land-atmosphere carbon exchange over the period 1980-2010</v>
      </c>
      <c r="R18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83" s="21" t="str">
        <f>party!$A$6</f>
        <v>Charlotte Pascoe</v>
      </c>
      <c r="W183" s="22" t="str">
        <f>$C$207</f>
        <v>land-hist</v>
      </c>
      <c r="AA183" s="22" t="str">
        <f>$C$14</f>
        <v>historical</v>
      </c>
      <c r="AF183" s="21" t="str">
        <f>TemporalConstraint!$A$79</f>
        <v>1901-2014 114yrs</v>
      </c>
      <c r="AH183" s="21" t="str">
        <f>EnsembleRequirement!$A$4</f>
        <v>SingleMember</v>
      </c>
      <c r="AP183" s="21" t="str">
        <f>requirement!$A$30</f>
        <v>LSM Configuration</v>
      </c>
      <c r="AU183" s="21" t="str">
        <f>requirement!$A$96</f>
        <v>TRENDY spin up for Princeton</v>
      </c>
      <c r="AV183" s="21" t="str">
        <f>requirement!$A$97</f>
        <v>TRENDY Interim Forcing for Princeton</v>
      </c>
      <c r="AW183" s="21" t="str">
        <f>ForcingConstraint!$A$377</f>
        <v>Princeton Historical Forcing</v>
      </c>
      <c r="AX183" s="21" t="str">
        <f>ForcingConstraint!$A$16</f>
        <v>Historical Land Use</v>
      </c>
      <c r="AY183" s="21" t="str">
        <f>ForcingConstraint!$A$254</f>
        <v>CO2 Historical</v>
      </c>
      <c r="AZ183" s="21" t="str">
        <f>ForcingConstraint!$A$381</f>
        <v>Historical Nitrogen deposition</v>
      </c>
      <c r="BA183" s="21" t="str">
        <f>ForcingConstraint!$A$382</f>
        <v>Historical Aerosol Deposition</v>
      </c>
      <c r="BB183" s="21" t="str">
        <f>ForcingConstraint!$A$20</f>
        <v>Historical Solar Irradiance Forcing</v>
      </c>
      <c r="BF183" s="43"/>
      <c r="BG183" s="43"/>
      <c r="BH183" s="43"/>
      <c r="BI183" s="43"/>
      <c r="BJ183" s="43"/>
      <c r="BK183" s="43"/>
      <c r="BL183" s="35"/>
    </row>
    <row r="184" spans="1:64" ht="135">
      <c r="A184" s="22" t="s">
        <v>4566</v>
      </c>
      <c r="B184" s="21" t="s">
        <v>4557</v>
      </c>
      <c r="C184" s="22" t="s">
        <v>5633</v>
      </c>
      <c r="D184" s="22" t="s">
        <v>7750</v>
      </c>
      <c r="E184" s="22" t="s">
        <v>5632</v>
      </c>
      <c r="F184" s="21" t="s">
        <v>4561</v>
      </c>
      <c r="G184" s="22" t="s">
        <v>4596</v>
      </c>
      <c r="H184" s="22" t="s">
        <v>1691</v>
      </c>
      <c r="I184" s="21" t="s">
        <v>70</v>
      </c>
      <c r="J184" s="21" t="str">
        <f>party!$A$60</f>
        <v>Bart van den Hurk</v>
      </c>
      <c r="K184" s="21" t="str">
        <f>party!$A$61</f>
        <v>Gerhard Krinner</v>
      </c>
      <c r="L184" s="21" t="str">
        <f>party!$A$62</f>
        <v>Sonia Seneviratne</v>
      </c>
      <c r="O18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4" s="7" t="str">
        <f>references!D$89</f>
        <v>Viovy, N., P. Ciais (2009), A combined dataset for ecosystem modelling.</v>
      </c>
      <c r="Q184" s="7" t="str">
        <f>references!$D$92</f>
        <v>Sitch, S., P. Friedlingstein, Trends in net land-atmosphere carbon exchange over the period 1980-2010</v>
      </c>
      <c r="R18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84" s="21" t="str">
        <f>party!$A$6</f>
        <v>Charlotte Pascoe</v>
      </c>
      <c r="W184" s="22" t="str">
        <f>$C$207</f>
        <v>land-hist</v>
      </c>
      <c r="AA184" s="22" t="str">
        <f>$C$14</f>
        <v>historical</v>
      </c>
      <c r="AF184" s="21" t="str">
        <f>TemporalConstraint!$A$79</f>
        <v>1901-2014 114yrs</v>
      </c>
      <c r="AH184" s="21" t="str">
        <f>EnsembleRequirement!$A$4</f>
        <v>SingleMember</v>
      </c>
      <c r="AP184" s="21" t="str">
        <f>requirement!$A$30</f>
        <v>LSM Configuration</v>
      </c>
      <c r="AU184" s="21" t="str">
        <f>requirement!$A$98</f>
        <v>TRENDY spin up for CRU-NCEP</v>
      </c>
      <c r="AV184" s="21" t="str">
        <f>requirement!$A$99</f>
        <v>TRENDY Interim Forcing for CRU-NCEP</v>
      </c>
      <c r="AW184" s="21" t="str">
        <f>ForcingConstraint!$A$378</f>
        <v>CRU-NCEP Historical forcing</v>
      </c>
      <c r="AX184" s="21" t="str">
        <f>ForcingConstraint!$A$16</f>
        <v>Historical Land Use</v>
      </c>
      <c r="AY184" s="21" t="str">
        <f>ForcingConstraint!$A$254</f>
        <v>CO2 Historical</v>
      </c>
      <c r="AZ184" s="21" t="str">
        <f>ForcingConstraint!$A$381</f>
        <v>Historical Nitrogen deposition</v>
      </c>
      <c r="BA184" s="21" t="str">
        <f>ForcingConstraint!$A$382</f>
        <v>Historical Aerosol Deposition</v>
      </c>
      <c r="BB184" s="21" t="str">
        <f>ForcingConstraint!$A$20</f>
        <v>Historical Solar Irradiance Forcing</v>
      </c>
      <c r="BF184" s="43"/>
      <c r="BG184" s="43"/>
      <c r="BH184" s="43"/>
      <c r="BI184" s="43"/>
      <c r="BJ184" s="43"/>
      <c r="BK184" s="43"/>
      <c r="BL184" s="35"/>
    </row>
    <row r="185" spans="1:64" ht="135">
      <c r="A185" s="22" t="s">
        <v>4567</v>
      </c>
      <c r="B185" s="21" t="s">
        <v>4563</v>
      </c>
      <c r="C185" s="22" t="s">
        <v>4423</v>
      </c>
      <c r="D185" s="22" t="s">
        <v>4444</v>
      </c>
      <c r="E185" s="22" t="s">
        <v>4444</v>
      </c>
      <c r="F185" s="21" t="s">
        <v>4562</v>
      </c>
      <c r="G185" s="22" t="s">
        <v>4597</v>
      </c>
      <c r="H185" s="22" t="s">
        <v>1691</v>
      </c>
      <c r="I185" s="21" t="s">
        <v>70</v>
      </c>
      <c r="J185" s="21" t="str">
        <f>party!$A$60</f>
        <v>Bart van den Hurk</v>
      </c>
      <c r="K185" s="21" t="str">
        <f>party!$A$61</f>
        <v>Gerhard Krinner</v>
      </c>
      <c r="L185" s="21" t="str">
        <f>party!$A$62</f>
        <v>Sonia Seneviratne</v>
      </c>
      <c r="O18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5" s="7" t="str">
        <f>references!D$90</f>
        <v>Weedon, G. P., G. Balsamo, N. Bellouin, S. Gomes, M. J. Best, P. Viterbo (2014), The WFDEI meteorological forcing data set: WATCH Forcing Data methodology applied to ERA-Interim reanalysis data, Water Resour. Res., 50, 7505-7514</v>
      </c>
      <c r="Q185" s="7" t="str">
        <f>references!$D$92</f>
        <v>Sitch, S., P. Friedlingstein, Trends in net land-atmosphere carbon exchange over the period 1980-2010</v>
      </c>
      <c r="R1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85" s="21" t="str">
        <f>party!$A$6</f>
        <v>Charlotte Pascoe</v>
      </c>
      <c r="W185" s="22" t="str">
        <f>$C$207</f>
        <v>land-hist</v>
      </c>
      <c r="AA185" s="22" t="str">
        <f>$C$14</f>
        <v>historical</v>
      </c>
      <c r="AF185" s="21" t="str">
        <f>TemporalConstraint!$A$79</f>
        <v>1901-2014 114yrs</v>
      </c>
      <c r="AH185" s="21" t="str">
        <f>EnsembleRequirement!$A$4</f>
        <v>SingleMember</v>
      </c>
      <c r="AP185" s="21" t="str">
        <f>requirement!$A$30</f>
        <v>LSM Configuration</v>
      </c>
      <c r="AU185" s="21" t="str">
        <f>requirement!$A$100</f>
        <v>TRENDY spin up for WFDEI</v>
      </c>
      <c r="AV185" s="21" t="str">
        <f>requirement!$A$101</f>
        <v>TRENDY Interim Forcing for WFDEI</v>
      </c>
      <c r="AW185" s="21" t="str">
        <f>ForcingConstraint!$A$379</f>
        <v>WFDEI historical forcing</v>
      </c>
      <c r="AX185" s="21" t="str">
        <f>ForcingConstraint!$A$16</f>
        <v>Historical Land Use</v>
      </c>
      <c r="AY185" s="21" t="str">
        <f>ForcingConstraint!$A$254</f>
        <v>CO2 Historical</v>
      </c>
      <c r="AZ185" s="21" t="str">
        <f>ForcingConstraint!$A$381</f>
        <v>Historical Nitrogen deposition</v>
      </c>
      <c r="BA185" s="21" t="str">
        <f>ForcingConstraint!$A$382</f>
        <v>Historical Aerosol Deposition</v>
      </c>
      <c r="BB185" s="21" t="str">
        <f>ForcingConstraint!$A$20</f>
        <v>Historical Solar Irradiance Forcing</v>
      </c>
      <c r="BF185" s="43"/>
      <c r="BG185" s="43"/>
      <c r="BH185" s="43"/>
      <c r="BI185" s="43"/>
      <c r="BJ185" s="43"/>
      <c r="BK185" s="43"/>
      <c r="BL185" s="35"/>
    </row>
    <row r="186" spans="1:64" s="124" customFormat="1" ht="135">
      <c r="A186" s="106" t="s">
        <v>3443</v>
      </c>
      <c r="B186" s="84" t="s">
        <v>4558</v>
      </c>
      <c r="C186" s="106" t="s">
        <v>3443</v>
      </c>
      <c r="D186" s="106"/>
      <c r="E186" s="106" t="s">
        <v>7412</v>
      </c>
      <c r="F186" s="84" t="s">
        <v>3041</v>
      </c>
      <c r="G186" s="106" t="s">
        <v>7404</v>
      </c>
      <c r="H186" s="106" t="s">
        <v>4449</v>
      </c>
      <c r="I186" s="84" t="s">
        <v>70</v>
      </c>
      <c r="J186" s="84" t="str">
        <f>party!$A$60</f>
        <v>Bart van den Hurk</v>
      </c>
      <c r="K186" s="84" t="str">
        <f>party!$A$61</f>
        <v>Gerhard Krinner</v>
      </c>
      <c r="L186" s="84" t="str">
        <f>party!$A$62</f>
        <v>Sonia Seneviratne</v>
      </c>
      <c r="M186" s="84"/>
      <c r="N186" s="84"/>
      <c r="O186"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6" s="119" t="str">
        <f>references!$D$91</f>
        <v>ScenarioMIP experimental protocols web site</v>
      </c>
      <c r="Q186" s="119" t="str">
        <f>references!$D$92</f>
        <v>Sitch, S., P. Friedlingstein, Trends in net land-atmosphere carbon exchange over the period 1980-2010</v>
      </c>
      <c r="R186"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86" s="106" t="str">
        <f>references!D$14</f>
        <v>Overview CMIP6-Endorsed MIPs</v>
      </c>
      <c r="T186" s="106"/>
      <c r="U186" s="106"/>
      <c r="V186" s="84" t="str">
        <f>party!$A$6</f>
        <v>Charlotte Pascoe</v>
      </c>
      <c r="W186" s="106"/>
      <c r="X186" s="119"/>
      <c r="Y186" s="106"/>
      <c r="Z186" s="119"/>
      <c r="AA186" s="119" t="str">
        <f>experiment!$C$19</f>
        <v>ssp585</v>
      </c>
      <c r="AB186" s="119" t="str">
        <f>experiment!$C$24</f>
        <v>ssp434</v>
      </c>
      <c r="AC186" s="106"/>
      <c r="AD186" s="106"/>
      <c r="AE186" s="106"/>
      <c r="AF186" s="84" t="str">
        <f>TemporalConstraint!$A$36</f>
        <v xml:space="preserve">2015-2100 86yrs </v>
      </c>
      <c r="AG186" s="84"/>
      <c r="AH186" s="84"/>
      <c r="AI186" s="84"/>
      <c r="AJ186" s="84"/>
      <c r="AK186" s="84"/>
      <c r="AL186" s="84" t="str">
        <f>MultiEnsemble!$A$3</f>
        <v>RCP85RCP34x3</v>
      </c>
      <c r="AM186" s="84"/>
      <c r="AN186" s="84"/>
      <c r="AO186" s="84"/>
      <c r="AP186" s="84" t="str">
        <f>requirement!$A$30</f>
        <v>LSM Configuration</v>
      </c>
      <c r="AQ186" s="84"/>
      <c r="AR186" s="84"/>
      <c r="AS186" s="84"/>
      <c r="AT186" s="84"/>
      <c r="AU186" s="84" t="str">
        <f>ForcingConstraint!$A$240</f>
        <v>LMIPSSP5-85Forcing</v>
      </c>
      <c r="AV186" s="84" t="str">
        <f>ForcingConstraint!$A$241</f>
        <v>LMIP SSP4-34 Forcing</v>
      </c>
      <c r="AW186" s="84"/>
      <c r="AX186" s="84"/>
      <c r="AY186" s="84"/>
      <c r="AZ186" s="84"/>
      <c r="BA186" s="84"/>
      <c r="BB186" s="120"/>
      <c r="BC186" s="174"/>
      <c r="BD186" s="121"/>
      <c r="BE186" s="122"/>
      <c r="BF186" s="121"/>
      <c r="BG186" s="121"/>
      <c r="BH186" s="121"/>
      <c r="BI186" s="121"/>
      <c r="BJ186" s="121"/>
      <c r="BK186" s="121"/>
      <c r="BL186" s="122"/>
    </row>
    <row r="187" spans="1:64" ht="135">
      <c r="A187" s="22" t="s">
        <v>7406</v>
      </c>
      <c r="B187" s="21" t="s">
        <v>7403</v>
      </c>
      <c r="C187" s="22" t="s">
        <v>7402</v>
      </c>
      <c r="D187" s="22" t="s">
        <v>7749</v>
      </c>
      <c r="E187" s="22" t="s">
        <v>7412</v>
      </c>
      <c r="F187" s="21" t="s">
        <v>7410</v>
      </c>
      <c r="G187" s="22" t="s">
        <v>7405</v>
      </c>
      <c r="H187" s="22" t="s">
        <v>4449</v>
      </c>
      <c r="I187" s="21" t="s">
        <v>70</v>
      </c>
      <c r="J187" s="21" t="str">
        <f>party!$A$60</f>
        <v>Bart van den Hurk</v>
      </c>
      <c r="K187" s="21" t="str">
        <f>party!$A$61</f>
        <v>Gerhard Krinner</v>
      </c>
      <c r="L187" s="21" t="str">
        <f>party!$A$62</f>
        <v>Sonia Seneviratne</v>
      </c>
      <c r="O18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7" s="7" t="str">
        <f>references!$D$91</f>
        <v>ScenarioMIP experimental protocols web site</v>
      </c>
      <c r="Q187" s="7" t="str">
        <f>references!$D$92</f>
        <v>Sitch, S., P. Friedlingstein, Trends in net land-atmosphere carbon exchange over the period 1980-2010</v>
      </c>
      <c r="R1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87" s="22" t="str">
        <f>references!D$14</f>
        <v>Overview CMIP6-Endorsed MIPs</v>
      </c>
      <c r="V187" s="21" t="str">
        <f>party!$A$6</f>
        <v>Charlotte Pascoe</v>
      </c>
      <c r="X187" s="7"/>
      <c r="Z187" s="7"/>
      <c r="AA187" s="7" t="str">
        <f>experiment!$C$19</f>
        <v>ssp585</v>
      </c>
      <c r="AB187" s="7"/>
      <c r="AF187" s="21" t="str">
        <f>TemporalConstraint!$A$36</f>
        <v xml:space="preserve">2015-2100 86yrs </v>
      </c>
      <c r="AL187" s="21" t="str">
        <f>EnsembleRequirement!$A$15</f>
        <v>ThreeMember</v>
      </c>
      <c r="AP187" s="21" t="str">
        <f>requirement!$A$30</f>
        <v>LSM Configuration</v>
      </c>
      <c r="AU187" s="21" t="str">
        <f>ForcingConstraint!$A$376</f>
        <v>TRENDY spin up</v>
      </c>
      <c r="AV187" s="21" t="str">
        <f>ForcingConstraint!$A$240</f>
        <v>LMIPSSP5-85Forcing</v>
      </c>
      <c r="BF187" s="43"/>
      <c r="BG187" s="43"/>
      <c r="BH187" s="43"/>
      <c r="BI187" s="43"/>
      <c r="BJ187" s="43"/>
      <c r="BK187" s="43"/>
      <c r="BL187" s="35"/>
    </row>
    <row r="188" spans="1:64" ht="135">
      <c r="A188" s="22" t="s">
        <v>1568</v>
      </c>
      <c r="B188" s="21" t="s">
        <v>7407</v>
      </c>
      <c r="C188" s="22" t="s">
        <v>7408</v>
      </c>
      <c r="D188" s="22" t="s">
        <v>7749</v>
      </c>
      <c r="E188" s="22" t="s">
        <v>7412</v>
      </c>
      <c r="F188" s="21" t="s">
        <v>7409</v>
      </c>
      <c r="G188" s="22" t="s">
        <v>7411</v>
      </c>
      <c r="H188" s="22" t="s">
        <v>4449</v>
      </c>
      <c r="I188" s="21" t="s">
        <v>70</v>
      </c>
      <c r="J188" s="21" t="str">
        <f>party!$A$60</f>
        <v>Bart van den Hurk</v>
      </c>
      <c r="K188" s="21" t="str">
        <f>party!$A$61</f>
        <v>Gerhard Krinner</v>
      </c>
      <c r="L188" s="21" t="str">
        <f>party!$A$62</f>
        <v>Sonia Seneviratne</v>
      </c>
      <c r="O18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8" s="7" t="str">
        <f>references!$D$91</f>
        <v>ScenarioMIP experimental protocols web site</v>
      </c>
      <c r="Q188" s="7" t="str">
        <f>references!$D$92</f>
        <v>Sitch, S., P. Friedlingstein, Trends in net land-atmosphere carbon exchange over the period 1980-2010</v>
      </c>
      <c r="R1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88" s="22" t="str">
        <f>references!D$14</f>
        <v>Overview CMIP6-Endorsed MIPs</v>
      </c>
      <c r="V188" s="21" t="str">
        <f>party!$A$6</f>
        <v>Charlotte Pascoe</v>
      </c>
      <c r="X188" s="7"/>
      <c r="Z188" s="7"/>
      <c r="AA188" s="7" t="str">
        <f>experiment!$C$24</f>
        <v>ssp434</v>
      </c>
      <c r="AB188" s="7"/>
      <c r="AF188" s="21" t="str">
        <f>TemporalConstraint!$A$36</f>
        <v xml:space="preserve">2015-2100 86yrs </v>
      </c>
      <c r="AL188" s="21" t="str">
        <f>EnsembleRequirement!$A$15</f>
        <v>ThreeMember</v>
      </c>
      <c r="AP188" s="21" t="str">
        <f>requirement!$A$30</f>
        <v>LSM Configuration</v>
      </c>
      <c r="AU188" s="21" t="str">
        <f>ForcingConstraint!$A$376</f>
        <v>TRENDY spin up</v>
      </c>
      <c r="AV188" s="21" t="str">
        <f>ForcingConstraint!$A$241</f>
        <v>LMIP SSP4-34 Forcing</v>
      </c>
      <c r="BF188" s="43"/>
      <c r="BG188" s="43"/>
      <c r="BH188" s="43"/>
      <c r="BI188" s="43"/>
      <c r="BJ188" s="43"/>
      <c r="BK188" s="43"/>
      <c r="BL188" s="35"/>
    </row>
    <row r="189" spans="1:64" ht="135">
      <c r="A189" s="22" t="s">
        <v>7413</v>
      </c>
      <c r="B189" s="21" t="s">
        <v>7414</v>
      </c>
      <c r="C189" s="22" t="s">
        <v>7415</v>
      </c>
      <c r="F189" s="21" t="s">
        <v>7416</v>
      </c>
      <c r="G189" s="22" t="s">
        <v>7417</v>
      </c>
      <c r="H189" s="22" t="s">
        <v>4449</v>
      </c>
      <c r="I189" s="21" t="s">
        <v>70</v>
      </c>
      <c r="J189" s="21" t="str">
        <f>party!$A$60</f>
        <v>Bart van den Hurk</v>
      </c>
      <c r="K189" s="21" t="str">
        <f>party!$A$61</f>
        <v>Gerhard Krinner</v>
      </c>
      <c r="L189" s="21" t="str">
        <f>party!$A$62</f>
        <v>Sonia Seneviratne</v>
      </c>
      <c r="O1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9" s="7" t="str">
        <f>references!$D$91</f>
        <v>ScenarioMIP experimental protocols web site</v>
      </c>
      <c r="Q189" s="7" t="str">
        <f>references!$D$92</f>
        <v>Sitch, S., P. Friedlingstein, Trends in net land-atmosphere carbon exchange over the period 1980-2010</v>
      </c>
      <c r="R1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89" s="21" t="str">
        <f>party!$A$6</f>
        <v>Charlotte Pascoe</v>
      </c>
      <c r="X189" s="7"/>
      <c r="Z189" s="7"/>
      <c r="AA189" s="7" t="str">
        <f>experiment!$C$22</f>
        <v>ssp126</v>
      </c>
      <c r="AB189" s="7"/>
      <c r="AF189" s="21" t="str">
        <f>TemporalConstraint!$A$36</f>
        <v xml:space="preserve">2015-2100 86yrs </v>
      </c>
      <c r="AL189" s="21" t="str">
        <f>EnsembleRequirement!$A$15</f>
        <v>ThreeMember</v>
      </c>
      <c r="AP189" s="21" t="str">
        <f>requirement!$A$30</f>
        <v>LSM Configuration</v>
      </c>
      <c r="AU189" s="21" t="str">
        <f>ForcingConstraint!$A$376</f>
        <v>TRENDY spin up</v>
      </c>
      <c r="AV189" s="21" t="str">
        <f>ForcingConstraint!$A$242</f>
        <v>LMIP SSP1-26 Forcing</v>
      </c>
      <c r="BF189" s="43"/>
      <c r="BG189" s="43"/>
      <c r="BH189" s="43"/>
      <c r="BI189" s="43"/>
      <c r="BJ189" s="43"/>
      <c r="BK189" s="43"/>
      <c r="BL189" s="35"/>
    </row>
    <row r="190" spans="1:64" ht="135">
      <c r="A190" s="22" t="s">
        <v>1525</v>
      </c>
      <c r="B190" s="21" t="s">
        <v>3034</v>
      </c>
      <c r="C190" s="22" t="s">
        <v>3033</v>
      </c>
      <c r="D190" s="22" t="s">
        <v>7751</v>
      </c>
      <c r="E190" s="22" t="s">
        <v>4448</v>
      </c>
      <c r="F190" s="21" t="s">
        <v>4447</v>
      </c>
      <c r="G190" s="22" t="s">
        <v>6704</v>
      </c>
      <c r="H190" s="22" t="s">
        <v>1690</v>
      </c>
      <c r="I190" s="21" t="s">
        <v>70</v>
      </c>
      <c r="J190" s="21" t="str">
        <f>party!$A$60</f>
        <v>Bart van den Hurk</v>
      </c>
      <c r="K190" s="21" t="str">
        <f>party!$A$61</f>
        <v>Gerhard Krinner</v>
      </c>
      <c r="L190" s="21" t="str">
        <f>party!$A$62</f>
        <v>Sonia Seneviratne</v>
      </c>
      <c r="O1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0" s="22" t="str">
        <f>references!D$14</f>
        <v>Overview CMIP6-Endorsed MIPs</v>
      </c>
      <c r="V190" s="21" t="str">
        <f>party!$A$6</f>
        <v>Charlotte Pascoe</v>
      </c>
      <c r="AA190" s="22" t="str">
        <f>$C$14</f>
        <v>historical</v>
      </c>
      <c r="AF190" s="21" t="str">
        <f>TemporalConstraint!$A$37</f>
        <v>1980-2100 121yrs</v>
      </c>
      <c r="AH190" s="21" t="str">
        <f>EnsembleRequirement!$A$4</f>
        <v>SingleMember</v>
      </c>
      <c r="AI190" s="21" t="str">
        <f>EnsembleRequirement!$A$55</f>
        <v>FourMember</v>
      </c>
      <c r="AP190" s="21" t="str">
        <f>requirement!$A$78</f>
        <v>AOGCM Configuration</v>
      </c>
      <c r="AU190" s="21" t="str">
        <f>ForcingConstraint!$A$243</f>
        <v>LFMIP-CAForcing</v>
      </c>
      <c r="AV190" s="84"/>
      <c r="BF190" s="43"/>
      <c r="BG190" s="43"/>
      <c r="BH190" s="43"/>
      <c r="BI190" s="43"/>
      <c r="BJ190" s="43"/>
      <c r="BK190" s="43"/>
      <c r="BL190" s="35"/>
    </row>
    <row r="191" spans="1:64" ht="135">
      <c r="A191" s="22" t="s">
        <v>1578</v>
      </c>
      <c r="B191" s="21" t="s">
        <v>3035</v>
      </c>
      <c r="C191" s="7" t="s">
        <v>3036</v>
      </c>
      <c r="D191" s="7" t="s">
        <v>7752</v>
      </c>
      <c r="E191" s="7" t="s">
        <v>4568</v>
      </c>
      <c r="F191" s="21" t="s">
        <v>3042</v>
      </c>
      <c r="G191" s="22" t="s">
        <v>4569</v>
      </c>
      <c r="H191" s="22" t="s">
        <v>4579</v>
      </c>
      <c r="I191" s="21" t="s">
        <v>70</v>
      </c>
      <c r="J191" s="21" t="str">
        <f>party!$A$60</f>
        <v>Bart van den Hurk</v>
      </c>
      <c r="K191" s="21" t="str">
        <f>party!$A$61</f>
        <v>Gerhard Krinner</v>
      </c>
      <c r="L191" s="21" t="str">
        <f>party!$A$62</f>
        <v>Sonia Seneviratne</v>
      </c>
      <c r="O1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1" s="7" t="str">
        <f>references!$D$95</f>
        <v xml:space="preserve">Koster, R. D., M. J. Suarez, M. Heiser (2000), Variance and Predictability of Precipitation at Seasonal-to-Interannual Timescales, J. Hydrometeorol., 1, 26-46 </v>
      </c>
      <c r="Q191" s="22" t="str">
        <f>references!D$14</f>
        <v>Overview CMIP6-Endorsed MIPs</v>
      </c>
      <c r="V191" s="21" t="str">
        <f>party!$A$6</f>
        <v>Charlotte Pascoe</v>
      </c>
      <c r="Y191" s="22" t="str">
        <f>experiment!$C$7</f>
        <v>amip</v>
      </c>
      <c r="AA191" s="22" t="str">
        <f>$C$14</f>
        <v>historical</v>
      </c>
      <c r="AF191" s="21" t="str">
        <f>TemporalConstraint!$A$37</f>
        <v>1980-2100 121yrs</v>
      </c>
      <c r="AH191" s="21" t="str">
        <f>EnsembleRequirement!$A$3</f>
        <v>FiveMember</v>
      </c>
      <c r="AP191" s="21" t="str">
        <f>requirement!$A$3</f>
        <v>AGCM Configuration</v>
      </c>
      <c r="AU191" s="21" t="str">
        <f>ForcingConstraint!$A$243</f>
        <v>LFMIP-CAForcing</v>
      </c>
      <c r="AV191" s="21" t="str">
        <f>ForcingConstraint!$A$23</f>
        <v>AMIP SST</v>
      </c>
      <c r="AW191" s="21" t="str">
        <f>ForcingConstraint!$A$22</f>
        <v>AMIP SIC</v>
      </c>
      <c r="AX191" s="84"/>
      <c r="AY191" s="84"/>
      <c r="BF191" s="43"/>
      <c r="BG191" s="43"/>
      <c r="BH191" s="43"/>
      <c r="BI191" s="43"/>
      <c r="BJ191" s="43"/>
      <c r="BK191" s="43"/>
      <c r="BL191" s="35"/>
    </row>
    <row r="192" spans="1:64" ht="135">
      <c r="A192" s="22" t="s">
        <v>4576</v>
      </c>
      <c r="B192" s="21" t="s">
        <v>6613</v>
      </c>
      <c r="C192" s="7" t="s">
        <v>6614</v>
      </c>
      <c r="D192" s="7"/>
      <c r="E192" s="7"/>
      <c r="F192" s="21" t="s">
        <v>6615</v>
      </c>
      <c r="G192" s="22" t="s">
        <v>6705</v>
      </c>
      <c r="H192" s="22" t="s">
        <v>1690</v>
      </c>
      <c r="I192" s="21" t="s">
        <v>70</v>
      </c>
      <c r="J192" s="21" t="str">
        <f>party!$A$60</f>
        <v>Bart van den Hurk</v>
      </c>
      <c r="K192" s="21" t="str">
        <f>party!$A$61</f>
        <v>Gerhard Krinner</v>
      </c>
      <c r="L192" s="21" t="str">
        <f>party!$A$62</f>
        <v>Sonia Seneviratne</v>
      </c>
      <c r="M192" s="125"/>
      <c r="O1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2" s="7" t="str">
        <f>references!$D$125</f>
        <v>WCRP CMIP6 experiment list</v>
      </c>
      <c r="Q192" s="42"/>
      <c r="V192" s="21" t="str">
        <f>party!$A$6</f>
        <v>Charlotte Pascoe</v>
      </c>
      <c r="W192" s="22" t="str">
        <f>$C$190</f>
        <v>lfmip-pdLC</v>
      </c>
      <c r="Y192" s="22" t="str">
        <f>$C$183</f>
        <v>land-hist-princeton</v>
      </c>
      <c r="AA192" s="22" t="str">
        <f>$C$193</f>
        <v>lfmip-pdLC-cruNcep</v>
      </c>
      <c r="AB192" s="22" t="str">
        <f>$C$194</f>
        <v>lfmip-pdLC-wfdei</v>
      </c>
      <c r="AF192" s="21" t="str">
        <f>TemporalConstraint!$A$37</f>
        <v>1980-2100 121yrs</v>
      </c>
      <c r="AH192" s="21" t="str">
        <f>EnsembleRequirement!$A$22</f>
        <v>MinimumOne</v>
      </c>
      <c r="AP192" s="21" t="str">
        <f>requirement!$A$78</f>
        <v>AOGCM Configuration</v>
      </c>
      <c r="AU192" s="21" t="str">
        <f>ForcingConstraint!$A$447</f>
        <v>LFMIP present day land-hist-princeton forcing</v>
      </c>
      <c r="AX192" s="84"/>
      <c r="AY192" s="84"/>
      <c r="BF192" s="43"/>
      <c r="BG192" s="43"/>
      <c r="BH192" s="43"/>
      <c r="BI192" s="43"/>
      <c r="BJ192" s="43"/>
      <c r="BK192" s="43"/>
      <c r="BL192" s="35"/>
    </row>
    <row r="193" spans="1:64" ht="135">
      <c r="A193" s="22" t="s">
        <v>6612</v>
      </c>
      <c r="B193" s="21" t="s">
        <v>6609</v>
      </c>
      <c r="C193" s="7" t="s">
        <v>6610</v>
      </c>
      <c r="D193" s="7"/>
      <c r="E193" s="7"/>
      <c r="F193" s="21" t="s">
        <v>6611</v>
      </c>
      <c r="G193" s="22" t="s">
        <v>6706</v>
      </c>
      <c r="H193" s="22" t="s">
        <v>1690</v>
      </c>
      <c r="I193" s="21" t="s">
        <v>70</v>
      </c>
      <c r="J193" s="21" t="str">
        <f>party!$A$60</f>
        <v>Bart van den Hurk</v>
      </c>
      <c r="K193" s="21" t="str">
        <f>party!$A$61</f>
        <v>Gerhard Krinner</v>
      </c>
      <c r="L193" s="21" t="str">
        <f>party!$A$62</f>
        <v>Sonia Seneviratne</v>
      </c>
      <c r="M193" s="125"/>
      <c r="O1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3" s="7" t="str">
        <f>references!$D$125</f>
        <v>WCRP CMIP6 experiment list</v>
      </c>
      <c r="Q193" s="42"/>
      <c r="V193" s="21" t="str">
        <f>party!$A$6</f>
        <v>Charlotte Pascoe</v>
      </c>
      <c r="W193" s="22" t="str">
        <f>$C$190</f>
        <v>lfmip-pdLC</v>
      </c>
      <c r="Y193" s="22" t="str">
        <f>$C$184</f>
        <v>land-hist-cruNcep</v>
      </c>
      <c r="AA193" s="22" t="str">
        <f>$C$192</f>
        <v>lfmip-pdLC-princeton</v>
      </c>
      <c r="AB193" s="22" t="str">
        <f>$C$194</f>
        <v>lfmip-pdLC-wfdei</v>
      </c>
      <c r="AF193" s="21" t="str">
        <f>TemporalConstraint!$A$37</f>
        <v>1980-2100 121yrs</v>
      </c>
      <c r="AH193" s="21" t="str">
        <f>EnsembleRequirement!$A$22</f>
        <v>MinimumOne</v>
      </c>
      <c r="AP193" s="21" t="str">
        <f>requirement!$A$78</f>
        <v>AOGCM Configuration</v>
      </c>
      <c r="AU193" s="21" t="str">
        <f>ForcingConstraint!$A$448</f>
        <v>LFMIP present day land-hist-cruNcep forcing</v>
      </c>
      <c r="AX193" s="84"/>
      <c r="AY193" s="84"/>
      <c r="BF193" s="43"/>
      <c r="BG193" s="43"/>
      <c r="BH193" s="43"/>
      <c r="BI193" s="43"/>
      <c r="BJ193" s="43"/>
      <c r="BK193" s="43"/>
      <c r="BL193" s="35"/>
    </row>
    <row r="194" spans="1:64" ht="135">
      <c r="A194" s="22" t="s">
        <v>6616</v>
      </c>
      <c r="B194" s="21" t="s">
        <v>6617</v>
      </c>
      <c r="C194" s="7" t="s">
        <v>6618</v>
      </c>
      <c r="D194" s="7"/>
      <c r="E194" s="7"/>
      <c r="F194" s="21" t="s">
        <v>6619</v>
      </c>
      <c r="G194" s="22" t="s">
        <v>6707</v>
      </c>
      <c r="H194" s="22" t="s">
        <v>1690</v>
      </c>
      <c r="I194" s="21" t="s">
        <v>70</v>
      </c>
      <c r="J194" s="21" t="str">
        <f>party!$A$60</f>
        <v>Bart van den Hurk</v>
      </c>
      <c r="K194" s="21" t="str">
        <f>party!$A$61</f>
        <v>Gerhard Krinner</v>
      </c>
      <c r="L194" s="21" t="str">
        <f>party!$A$62</f>
        <v>Sonia Seneviratne</v>
      </c>
      <c r="M194" s="125"/>
      <c r="O1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4" s="7" t="str">
        <f>references!$D$125</f>
        <v>WCRP CMIP6 experiment list</v>
      </c>
      <c r="Q194" s="42"/>
      <c r="V194" s="21" t="str">
        <f>party!$A$6</f>
        <v>Charlotte Pascoe</v>
      </c>
      <c r="W194" s="22" t="str">
        <f>$C$190</f>
        <v>lfmip-pdLC</v>
      </c>
      <c r="Y194" s="22" t="str">
        <f>$C$185</f>
        <v>land-hist-wfdei</v>
      </c>
      <c r="AA194" s="22" t="str">
        <f>$C$192</f>
        <v>lfmip-pdLC-princeton</v>
      </c>
      <c r="AB194" s="22" t="str">
        <f>$C$193</f>
        <v>lfmip-pdLC-cruNcep</v>
      </c>
      <c r="AF194" s="21" t="str">
        <f>TemporalConstraint!$A$37</f>
        <v>1980-2100 121yrs</v>
      </c>
      <c r="AH194" s="21" t="str">
        <f>EnsembleRequirement!$A$22</f>
        <v>MinimumOne</v>
      </c>
      <c r="AP194" s="21" t="str">
        <f>requirement!$A$78</f>
        <v>AOGCM Configuration</v>
      </c>
      <c r="AU194" s="21" t="str">
        <f>ForcingConstraint!$A$449</f>
        <v>LFMIP present day land-hist-wfdei forcing</v>
      </c>
      <c r="AX194" s="84"/>
      <c r="AY194" s="84"/>
      <c r="BF194" s="43"/>
      <c r="BG194" s="43"/>
      <c r="BH194" s="43"/>
      <c r="BI194" s="43"/>
      <c r="BJ194" s="43"/>
      <c r="BK194" s="43"/>
      <c r="BL194" s="35"/>
    </row>
    <row r="195" spans="1:64" ht="135">
      <c r="A195" s="22" t="s">
        <v>4576</v>
      </c>
      <c r="B195" s="21" t="s">
        <v>4578</v>
      </c>
      <c r="C195" s="7" t="s">
        <v>5635</v>
      </c>
      <c r="D195" s="7" t="s">
        <v>7753</v>
      </c>
      <c r="E195" s="7" t="s">
        <v>5634</v>
      </c>
      <c r="F195" s="21" t="s">
        <v>4577</v>
      </c>
      <c r="G195" s="22" t="s">
        <v>4587</v>
      </c>
      <c r="H195" s="22" t="s">
        <v>4586</v>
      </c>
      <c r="I195" s="21" t="s">
        <v>70</v>
      </c>
      <c r="J195" s="21" t="str">
        <f>party!$A$60</f>
        <v>Bart van den Hurk</v>
      </c>
      <c r="K195" s="21" t="str">
        <f>party!$A$61</f>
        <v>Gerhard Krinner</v>
      </c>
      <c r="L195" s="21" t="str">
        <f>party!$A$62</f>
        <v>Sonia Seneviratne</v>
      </c>
      <c r="M195" s="125"/>
      <c r="O1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5" s="7"/>
      <c r="Q195" s="7"/>
      <c r="V195" s="21" t="str">
        <f>party!$A$6</f>
        <v>Charlotte Pascoe</v>
      </c>
      <c r="Y195" s="22" t="str">
        <f>experiment!$C$7</f>
        <v>amip</v>
      </c>
      <c r="Z195" s="22" t="str">
        <f>experiment!$C$207</f>
        <v>land-hist</v>
      </c>
      <c r="AA195" s="22" t="str">
        <f>$C$14</f>
        <v>historical</v>
      </c>
      <c r="AF195" s="21" t="str">
        <f>TemporalConstraint!$A$79</f>
        <v>1901-2014 114yrs</v>
      </c>
      <c r="AH195" s="21" t="str">
        <f>EnsembleRequirement!$A$4</f>
        <v>SingleMember</v>
      </c>
      <c r="AP195" s="21" t="str">
        <f>requirement!$A$3</f>
        <v>AGCM Configuration</v>
      </c>
      <c r="AU195" s="21" t="str">
        <f>ForcingConstraint!$A$380</f>
        <v>land-hist output</v>
      </c>
      <c r="AV195" s="21" t="str">
        <f>ForcingConstraint!$A$23</f>
        <v>AMIP SST</v>
      </c>
      <c r="AW195" s="21" t="str">
        <f>ForcingConstraint!$A$22</f>
        <v>AMIP SIC</v>
      </c>
      <c r="AX195" s="84"/>
      <c r="AY195" s="84"/>
      <c r="BF195" s="43"/>
      <c r="BG195" s="43"/>
      <c r="BH195" s="43"/>
      <c r="BI195" s="43"/>
      <c r="BJ195" s="43"/>
      <c r="BK195" s="43"/>
      <c r="BL195" s="35"/>
    </row>
    <row r="196" spans="1:64" ht="135">
      <c r="A196" s="22" t="s">
        <v>1678</v>
      </c>
      <c r="B196" s="21" t="s">
        <v>3038</v>
      </c>
      <c r="C196" s="22" t="s">
        <v>3037</v>
      </c>
      <c r="D196" s="22" t="s">
        <v>7754</v>
      </c>
      <c r="E196" s="22" t="s">
        <v>4592</v>
      </c>
      <c r="F196" s="21" t="s">
        <v>4590</v>
      </c>
      <c r="G196" s="22" t="s">
        <v>4591</v>
      </c>
      <c r="H196" s="22" t="s">
        <v>1689</v>
      </c>
      <c r="I196" s="21" t="s">
        <v>70</v>
      </c>
      <c r="J196" s="21" t="str">
        <f>party!$A$60</f>
        <v>Bart van den Hurk</v>
      </c>
      <c r="K196" s="21" t="str">
        <f>party!$A$61</f>
        <v>Gerhard Krinner</v>
      </c>
      <c r="L196" s="21" t="str">
        <f>party!$A$62</f>
        <v>Sonia Seneviratne</v>
      </c>
      <c r="O1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6" s="22" t="str">
        <f>references!D$14</f>
        <v>Overview CMIP6-Endorsed MIPs</v>
      </c>
      <c r="V196" s="21" t="str">
        <f>party!$A$6</f>
        <v>Charlotte Pascoe</v>
      </c>
      <c r="AA196" s="22" t="str">
        <f>$C$14</f>
        <v>historical</v>
      </c>
      <c r="AB196" s="22" t="str">
        <f>$C$197</f>
        <v>amip-lfmip-rmLC</v>
      </c>
      <c r="AF196" s="21" t="str">
        <f>TemporalConstraint!$A$37</f>
        <v>1980-2100 121yrs</v>
      </c>
      <c r="AH196" s="21" t="str">
        <f>EnsembleRequirement!$A$4</f>
        <v>SingleMember</v>
      </c>
      <c r="AI196" s="21" t="str">
        <f>EnsembleRequirement!$A$55</f>
        <v>FourMember</v>
      </c>
      <c r="AP196" s="21" t="str">
        <f>requirement!$A$78</f>
        <v>AOGCM Configuration</v>
      </c>
      <c r="AU196" s="21" t="str">
        <f>ForcingConstraint!$A$244</f>
        <v>LFMIP-RAForcing</v>
      </c>
      <c r="AV196" s="84"/>
      <c r="BF196" s="43"/>
      <c r="BG196" s="43"/>
      <c r="BH196" s="43"/>
      <c r="BI196" s="43"/>
      <c r="BJ196" s="43"/>
      <c r="BK196" s="43"/>
      <c r="BL196" s="35"/>
    </row>
    <row r="197" spans="1:64" ht="135">
      <c r="A197" s="22" t="s">
        <v>1684</v>
      </c>
      <c r="B197" s="21" t="s">
        <v>3040</v>
      </c>
      <c r="C197" s="22" t="s">
        <v>3039</v>
      </c>
      <c r="D197" s="22" t="s">
        <v>7755</v>
      </c>
      <c r="E197" s="22" t="s">
        <v>4593</v>
      </c>
      <c r="F197" s="21" t="s">
        <v>3043</v>
      </c>
      <c r="G197" s="22" t="s">
        <v>1685</v>
      </c>
      <c r="H197" s="22" t="s">
        <v>1688</v>
      </c>
      <c r="I197" s="21" t="s">
        <v>70</v>
      </c>
      <c r="J197" s="21" t="str">
        <f>party!$A$60</f>
        <v>Bart van den Hurk</v>
      </c>
      <c r="K197" s="21" t="str">
        <f>party!$A$61</f>
        <v>Gerhard Krinner</v>
      </c>
      <c r="L197" s="21" t="str">
        <f>party!$A$62</f>
        <v>Sonia Seneviratne</v>
      </c>
      <c r="O1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7" s="22" t="str">
        <f>references!D$14</f>
        <v>Overview CMIP6-Endorsed MIPs</v>
      </c>
      <c r="V197" s="21" t="str">
        <f>party!$A$6</f>
        <v>Charlotte Pascoe</v>
      </c>
      <c r="AA197" s="22" t="str">
        <f>$C$14</f>
        <v>historical</v>
      </c>
      <c r="AB197" s="22" t="str">
        <f>experiment!$C$7</f>
        <v>amip</v>
      </c>
      <c r="AC197" s="22" t="str">
        <f>$C$196</f>
        <v>lfmip-rmLC</v>
      </c>
      <c r="AF197" s="21" t="str">
        <f>TemporalConstraint!$A$37</f>
        <v>1980-2100 121yrs</v>
      </c>
      <c r="AH197" s="21" t="str">
        <f>EnsembleRequirement!$A$3</f>
        <v>FiveMember</v>
      </c>
      <c r="AP197" s="21" t="str">
        <f>requirement!$A$3</f>
        <v>AGCM Configuration</v>
      </c>
      <c r="AU197" s="21" t="str">
        <f>ForcingConstraint!$A$244</f>
        <v>LFMIP-RAForcing</v>
      </c>
      <c r="AV197" s="84"/>
      <c r="AW197" s="84"/>
      <c r="BF197" s="43"/>
      <c r="BG197" s="43"/>
      <c r="BH197" s="43"/>
      <c r="BI197" s="43"/>
      <c r="BJ197" s="43"/>
      <c r="BK197" s="43"/>
      <c r="BL197" s="35"/>
    </row>
    <row r="198" spans="1:64" ht="135">
      <c r="A198" s="22" t="s">
        <v>6616</v>
      </c>
      <c r="B198" s="21" t="s">
        <v>6635</v>
      </c>
      <c r="C198" s="22" t="s">
        <v>6636</v>
      </c>
      <c r="F198" s="21" t="s">
        <v>6637</v>
      </c>
      <c r="G198" s="22" t="s">
        <v>6638</v>
      </c>
      <c r="H198" s="22" t="s">
        <v>1689</v>
      </c>
      <c r="I198" s="21" t="s">
        <v>70</v>
      </c>
      <c r="J198" s="21" t="str">
        <f>party!$A$60</f>
        <v>Bart van den Hurk</v>
      </c>
      <c r="K198" s="21" t="str">
        <f>party!$A$61</f>
        <v>Gerhard Krinner</v>
      </c>
      <c r="L198" s="21" t="str">
        <f>party!$A$62</f>
        <v>Sonia Seneviratne</v>
      </c>
      <c r="O1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8" s="7" t="str">
        <f>references!$D$125</f>
        <v>WCRP CMIP6 experiment list</v>
      </c>
      <c r="V198" s="21" t="str">
        <f>party!$A$6</f>
        <v>Charlotte Pascoe</v>
      </c>
      <c r="W198" s="22" t="str">
        <f>$C$196</f>
        <v>lfmip-rmLC</v>
      </c>
      <c r="Y198" s="22" t="str">
        <f>$C$183</f>
        <v>land-hist-princeton</v>
      </c>
      <c r="AA198" s="22" t="str">
        <f>$C$199</f>
        <v>lfmip-rmLC-cruNcep</v>
      </c>
      <c r="AB198" s="22" t="str">
        <f>$C$200</f>
        <v>lfmip-rmLC-wfdei</v>
      </c>
      <c r="AF198" s="21" t="str">
        <f>TemporalConstraint!$A$37</f>
        <v>1980-2100 121yrs</v>
      </c>
      <c r="AH198" s="21" t="str">
        <f>EnsembleRequirement!$A$22</f>
        <v>MinimumOne</v>
      </c>
      <c r="AP198" s="21" t="str">
        <f>requirement!$A$78</f>
        <v>AOGCM Configuration</v>
      </c>
      <c r="AU198" s="21" t="str">
        <f>ForcingConstraint!$A$450</f>
        <v>LFMIP running mean land-hist-princeton forcing</v>
      </c>
      <c r="AV198" s="84"/>
      <c r="BF198" s="43"/>
      <c r="BG198" s="43"/>
      <c r="BH198" s="43"/>
      <c r="BI198" s="43"/>
      <c r="BJ198" s="43"/>
      <c r="BK198" s="43"/>
      <c r="BL198" s="35"/>
    </row>
    <row r="199" spans="1:64" ht="135">
      <c r="A199" s="22" t="s">
        <v>6654</v>
      </c>
      <c r="B199" s="21" t="s">
        <v>6656</v>
      </c>
      <c r="C199" s="22" t="s">
        <v>6659</v>
      </c>
      <c r="F199" s="21" t="s">
        <v>6660</v>
      </c>
      <c r="G199" s="22" t="s">
        <v>6663</v>
      </c>
      <c r="H199" s="22" t="s">
        <v>1689</v>
      </c>
      <c r="I199" s="21" t="s">
        <v>70</v>
      </c>
      <c r="J199" s="21" t="str">
        <f>party!$A$60</f>
        <v>Bart van den Hurk</v>
      </c>
      <c r="K199" s="21" t="str">
        <f>party!$A$61</f>
        <v>Gerhard Krinner</v>
      </c>
      <c r="L199" s="21" t="str">
        <f>party!$A$62</f>
        <v>Sonia Seneviratne</v>
      </c>
      <c r="O1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9" s="7" t="str">
        <f>references!$D$125</f>
        <v>WCRP CMIP6 experiment list</v>
      </c>
      <c r="V199" s="21" t="str">
        <f>party!$A$6</f>
        <v>Charlotte Pascoe</v>
      </c>
      <c r="W199" s="22" t="str">
        <f>$C$196</f>
        <v>lfmip-rmLC</v>
      </c>
      <c r="Y199" s="22" t="str">
        <f>$C$184</f>
        <v>land-hist-cruNcep</v>
      </c>
      <c r="AA199" s="22" t="str">
        <f>$C$199</f>
        <v>lfmip-rmLC-cruNcep</v>
      </c>
      <c r="AB199" s="22" t="str">
        <f>$C$200</f>
        <v>lfmip-rmLC-wfdei</v>
      </c>
      <c r="AF199" s="21" t="str">
        <f>TemporalConstraint!$A$37</f>
        <v>1980-2100 121yrs</v>
      </c>
      <c r="AH199" s="21" t="str">
        <f>EnsembleRequirement!$A$22</f>
        <v>MinimumOne</v>
      </c>
      <c r="AP199" s="21" t="str">
        <f>requirement!$A$78</f>
        <v>AOGCM Configuration</v>
      </c>
      <c r="AU199" s="21" t="str">
        <f>ForcingConstraint!$A$451</f>
        <v>LFMIP running mean land-hist-cruNcep forcing</v>
      </c>
      <c r="AV199" s="84"/>
      <c r="BF199" s="43"/>
      <c r="BG199" s="43"/>
      <c r="BH199" s="43"/>
      <c r="BI199" s="43"/>
      <c r="BJ199" s="43"/>
      <c r="BK199" s="43"/>
      <c r="BL199" s="35"/>
    </row>
    <row r="200" spans="1:64" ht="135">
      <c r="A200" s="22" t="s">
        <v>6655</v>
      </c>
      <c r="B200" s="21" t="s">
        <v>6657</v>
      </c>
      <c r="C200" s="22" t="s">
        <v>6658</v>
      </c>
      <c r="F200" s="21" t="s">
        <v>6661</v>
      </c>
      <c r="G200" s="22" t="s">
        <v>6662</v>
      </c>
      <c r="H200" s="22" t="s">
        <v>1689</v>
      </c>
      <c r="I200" s="21" t="s">
        <v>70</v>
      </c>
      <c r="J200" s="21" t="str">
        <f>party!$A$60</f>
        <v>Bart van den Hurk</v>
      </c>
      <c r="K200" s="21" t="str">
        <f>party!$A$61</f>
        <v>Gerhard Krinner</v>
      </c>
      <c r="L200" s="21" t="str">
        <f>party!$A$62</f>
        <v>Sonia Seneviratne</v>
      </c>
      <c r="O2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0" s="7" t="str">
        <f>references!$D$125</f>
        <v>WCRP CMIP6 experiment list</v>
      </c>
      <c r="V200" s="21" t="str">
        <f>party!$A$6</f>
        <v>Charlotte Pascoe</v>
      </c>
      <c r="W200" s="22" t="str">
        <f>$C$196</f>
        <v>lfmip-rmLC</v>
      </c>
      <c r="Y200" s="22" t="str">
        <f>$C$185</f>
        <v>land-hist-wfdei</v>
      </c>
      <c r="AA200" s="22" t="str">
        <f>$C$199</f>
        <v>lfmip-rmLC-cruNcep</v>
      </c>
      <c r="AB200" s="22" t="str">
        <f>$C$200</f>
        <v>lfmip-rmLC-wfdei</v>
      </c>
      <c r="AF200" s="21" t="str">
        <f>TemporalConstraint!$A$37</f>
        <v>1980-2100 121yrs</v>
      </c>
      <c r="AH200" s="21" t="str">
        <f>EnsembleRequirement!$A$22</f>
        <v>MinimumOne</v>
      </c>
      <c r="AP200" s="21" t="str">
        <f>requirement!$A$78</f>
        <v>AOGCM Configuration</v>
      </c>
      <c r="AU200" s="21" t="str">
        <f>ForcingConstraint!$A$452</f>
        <v>LFMIP running mean land-hist-wfdei forcing</v>
      </c>
      <c r="AV200" s="84"/>
      <c r="BF200" s="43"/>
      <c r="BG200" s="43"/>
      <c r="BH200" s="43"/>
      <c r="BI200" s="43"/>
      <c r="BJ200" s="43"/>
      <c r="BK200" s="43"/>
      <c r="BL200" s="35"/>
    </row>
    <row r="201" spans="1:64" ht="135">
      <c r="A201" s="22" t="s">
        <v>1686</v>
      </c>
      <c r="B201" s="21" t="s">
        <v>4584</v>
      </c>
      <c r="C201" s="22" t="s">
        <v>5638</v>
      </c>
      <c r="D201" s="22" t="s">
        <v>7756</v>
      </c>
      <c r="E201" s="22" t="s">
        <v>5636</v>
      </c>
      <c r="F201" s="21" t="s">
        <v>5637</v>
      </c>
      <c r="G201" s="22" t="s">
        <v>4589</v>
      </c>
      <c r="H201" s="22" t="s">
        <v>1687</v>
      </c>
      <c r="I201" s="21" t="s">
        <v>70</v>
      </c>
      <c r="J201" s="21" t="str">
        <f>party!$A$60</f>
        <v>Bart van den Hurk</v>
      </c>
      <c r="K201" s="21" t="str">
        <f>party!$A$61</f>
        <v>Gerhard Krinner</v>
      </c>
      <c r="L201" s="21" t="str">
        <f>party!$A$62</f>
        <v>Sonia Seneviratne</v>
      </c>
      <c r="O2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1" s="22" t="str">
        <f>references!D$14</f>
        <v>Overview CMIP6-Endorsed MIPs</v>
      </c>
      <c r="V201" s="21" t="str">
        <f>party!$A$6</f>
        <v>Charlotte Pascoe</v>
      </c>
      <c r="AA201" s="22" t="str">
        <f>$C$14</f>
        <v>historical</v>
      </c>
      <c r="AB201" s="22" t="str">
        <f>experiment!$C$207</f>
        <v>land-hist</v>
      </c>
      <c r="AF201" s="21" t="str">
        <f>TemporalConstraint!$A$38</f>
        <v>1980-2014 35yrs</v>
      </c>
      <c r="AH201" s="21" t="str">
        <f>EnsembleRequirement!$A$42</f>
        <v>TenLandInitialisations</v>
      </c>
      <c r="AP201" s="21" t="str">
        <f>requirement!$A$78</f>
        <v>AOGCM Configuration</v>
      </c>
      <c r="AU201" s="21" t="str">
        <f>requirement!$A$102</f>
        <v>LFMIP-HP Forcing</v>
      </c>
      <c r="AZ201" s="16"/>
      <c r="BA201" s="34"/>
      <c r="BF201" s="43"/>
      <c r="BG201" s="43"/>
      <c r="BH201" s="43"/>
      <c r="BI201" s="43"/>
      <c r="BJ201" s="43"/>
      <c r="BK201" s="43"/>
      <c r="BL201" s="35"/>
    </row>
    <row r="202" spans="1:64" ht="150">
      <c r="A202" s="22" t="s">
        <v>4622</v>
      </c>
      <c r="B202" s="21" t="s">
        <v>3045</v>
      </c>
      <c r="C202" s="22" t="s">
        <v>3044</v>
      </c>
      <c r="D202" s="22" t="s">
        <v>7757</v>
      </c>
      <c r="E202" s="22" t="s">
        <v>4728</v>
      </c>
      <c r="F202" s="21" t="s">
        <v>3049</v>
      </c>
      <c r="G202" s="22" t="s">
        <v>4733</v>
      </c>
      <c r="H202" s="22" t="s">
        <v>4732</v>
      </c>
      <c r="I202" s="21" t="s">
        <v>70</v>
      </c>
      <c r="J202" s="21" t="str">
        <f>party!$A$10</f>
        <v>George Hurtt</v>
      </c>
      <c r="K202" s="21" t="str">
        <f>party!$A$67</f>
        <v>David Lawrence</v>
      </c>
      <c r="M202" s="125"/>
      <c r="O202" s="7" t="str">
        <f>references!$D$41</f>
        <v>Land-Use Model Intercomparison Project home page</v>
      </c>
      <c r="P2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2" s="7" t="str">
        <f>references!$D$96</f>
        <v>Hurtt, G., L. Chini,  S. Frolking, R. Sahajpal, Land Use Harmonisation (LUH2 v1.0h) land use forcing data (850-2100), (2016).</v>
      </c>
      <c r="V202" s="21" t="str">
        <f>party!$A$6</f>
        <v>Charlotte Pascoe</v>
      </c>
      <c r="X202" s="7" t="str">
        <f>experiment!$C$9</f>
        <v>piControl</v>
      </c>
      <c r="AF202" s="21" t="str">
        <f>TemporalConstraint!$A$80</f>
        <v>1850-1929 80yrs</v>
      </c>
      <c r="AH202" s="21" t="str">
        <f>EnsembleRequirement!$A$4</f>
        <v>SingleMember</v>
      </c>
      <c r="AP202" s="21" t="str">
        <f>requirement!$A$78</f>
        <v>AOGCM Configuration</v>
      </c>
      <c r="AQ202" s="21" t="str">
        <f>requirement!$A$112</f>
        <v>All Land Management Active</v>
      </c>
      <c r="AU202" s="21" t="str">
        <f>ForcingConstraint!$A$245</f>
        <v>Idealised Deforestation from Forest to Grassland</v>
      </c>
      <c r="AV202" s="21" t="str">
        <f>ForcingConstraint!$A$246</f>
        <v>Pre-Industrial Land Use Excluding Forest And Grassland</v>
      </c>
      <c r="AW202" s="21" t="str">
        <f>requirement!A46</f>
        <v>Pre-Industrial Forcing Excluding Land Use</v>
      </c>
      <c r="AX202" s="21" t="str">
        <f>requirement!$A$12</f>
        <v>Pre-Industrial Solar Particle Forcing</v>
      </c>
      <c r="BF202" s="43"/>
      <c r="BG202" s="43"/>
      <c r="BH202" s="43"/>
      <c r="BI202" s="43"/>
      <c r="BJ202" s="43"/>
      <c r="BK202" s="43"/>
      <c r="BL202" s="35"/>
    </row>
    <row r="203" spans="1:64" s="124" customFormat="1" ht="75">
      <c r="A203" s="106" t="s">
        <v>3443</v>
      </c>
      <c r="B203" s="84" t="s">
        <v>3046</v>
      </c>
      <c r="C203" s="106" t="s">
        <v>3443</v>
      </c>
      <c r="D203" s="106"/>
      <c r="E203" s="106" t="s">
        <v>4788</v>
      </c>
      <c r="F203" s="84" t="s">
        <v>3050</v>
      </c>
      <c r="G203" s="106" t="s">
        <v>1847</v>
      </c>
      <c r="H203" s="106" t="s">
        <v>1870</v>
      </c>
      <c r="I203" s="84" t="s">
        <v>70</v>
      </c>
      <c r="J203" s="84" t="str">
        <f>party!$A$10</f>
        <v>George Hurtt</v>
      </c>
      <c r="K203" s="84" t="str">
        <f>party!$A$67</f>
        <v>David Lawrence</v>
      </c>
      <c r="L203" s="84"/>
      <c r="M203" s="84"/>
      <c r="N203" s="84"/>
      <c r="O203" s="106" t="str">
        <f>references!D$14</f>
        <v>Overview CMIP6-Endorsed MIPs</v>
      </c>
      <c r="P203" s="119" t="str">
        <f>references!$D$41</f>
        <v>Land-Use Model Intercomparison Project home page</v>
      </c>
      <c r="Q203" s="106"/>
      <c r="R203" s="106"/>
      <c r="S203" s="106"/>
      <c r="T203" s="106"/>
      <c r="U203" s="106"/>
      <c r="V203" s="84" t="str">
        <f>party!$A$6</f>
        <v>Charlotte Pascoe</v>
      </c>
      <c r="W203" s="106"/>
      <c r="X203" s="119" t="str">
        <f>experiment!$C$9</f>
        <v>piControl</v>
      </c>
      <c r="Y203" s="106"/>
      <c r="Z203" s="106"/>
      <c r="AA203" s="106"/>
      <c r="AB203" s="106"/>
      <c r="AC203" s="106"/>
      <c r="AD203" s="106"/>
      <c r="AE203" s="106"/>
      <c r="AF203" s="84" t="str">
        <f>TemporalConstraint!$A$40</f>
        <v>1980-2009 30yrs</v>
      </c>
      <c r="AG203" s="84"/>
      <c r="AH203" s="84" t="str">
        <f>EnsembleRequirement!$A$43</f>
        <v>ThreeRegionalDeforestation</v>
      </c>
      <c r="AI203" s="84"/>
      <c r="AJ203" s="84"/>
      <c r="AK203" s="84"/>
      <c r="AL203" s="84"/>
      <c r="AM203" s="84"/>
      <c r="AN203" s="84"/>
      <c r="AO203" s="84"/>
      <c r="AP203" s="84" t="str">
        <f>requirement!$A$30</f>
        <v>LSM Configuration</v>
      </c>
      <c r="AQ203" s="84"/>
      <c r="AR203" s="84"/>
      <c r="AS203" s="84"/>
      <c r="AT203" s="84"/>
      <c r="AU203" s="84" t="str">
        <f>ForcingConstraint!$A$247</f>
        <v>Boreal Deforestation</v>
      </c>
      <c r="AV203" s="84" t="str">
        <f>ForcingConstraint!$A$248</f>
        <v>Temperate Deforestation</v>
      </c>
      <c r="AW203" s="84" t="str">
        <f>ForcingConstraint!$A$249</f>
        <v>Tropical Deforestation</v>
      </c>
      <c r="AX203" s="84"/>
      <c r="AY203" s="84"/>
      <c r="AZ203" s="84"/>
      <c r="BA203" s="84"/>
      <c r="BB203" s="120"/>
      <c r="BC203" s="174"/>
      <c r="BD203" s="121"/>
      <c r="BE203" s="122"/>
      <c r="BF203" s="121"/>
      <c r="BG203" s="121"/>
      <c r="BH203" s="121"/>
      <c r="BI203" s="121"/>
      <c r="BJ203" s="121"/>
      <c r="BK203" s="121"/>
      <c r="BL203" s="122"/>
    </row>
    <row r="204" spans="1:64" s="124" customFormat="1" ht="75">
      <c r="A204" s="106" t="s">
        <v>3443</v>
      </c>
      <c r="B204" s="84" t="s">
        <v>3047</v>
      </c>
      <c r="C204" s="106" t="s">
        <v>3443</v>
      </c>
      <c r="D204" s="106"/>
      <c r="E204" s="106" t="s">
        <v>4789</v>
      </c>
      <c r="F204" s="84" t="s">
        <v>3051</v>
      </c>
      <c r="G204" s="106" t="s">
        <v>1869</v>
      </c>
      <c r="H204" s="106" t="s">
        <v>1870</v>
      </c>
      <c r="I204" s="84" t="s">
        <v>70</v>
      </c>
      <c r="J204" s="84" t="str">
        <f>party!$A$10</f>
        <v>George Hurtt</v>
      </c>
      <c r="K204" s="84" t="str">
        <f>party!$A$67</f>
        <v>David Lawrence</v>
      </c>
      <c r="L204" s="84"/>
      <c r="M204" s="84"/>
      <c r="N204" s="84"/>
      <c r="O204" s="106" t="str">
        <f>references!D$14</f>
        <v>Overview CMIP6-Endorsed MIPs</v>
      </c>
      <c r="P204" s="119" t="str">
        <f>references!$D$41</f>
        <v>Land-Use Model Intercomparison Project home page</v>
      </c>
      <c r="Q204" s="106"/>
      <c r="R204" s="106"/>
      <c r="S204" s="106"/>
      <c r="T204" s="106"/>
      <c r="U204" s="106"/>
      <c r="V204" s="84" t="str">
        <f>party!$A$6</f>
        <v>Charlotte Pascoe</v>
      </c>
      <c r="W204" s="106"/>
      <c r="X204" s="119" t="str">
        <f>experiment!$C$9</f>
        <v>piControl</v>
      </c>
      <c r="Y204" s="106"/>
      <c r="Z204" s="106"/>
      <c r="AA204" s="106"/>
      <c r="AB204" s="106"/>
      <c r="AC204" s="106"/>
      <c r="AD204" s="106"/>
      <c r="AE204" s="106"/>
      <c r="AF204" s="84" t="str">
        <f>TemporalConstraint!$A$40</f>
        <v>1980-2009 30yrs</v>
      </c>
      <c r="AG204" s="84"/>
      <c r="AH204" s="84" t="str">
        <f>EnsembleRequirement!$A$43</f>
        <v>ThreeRegionalDeforestation</v>
      </c>
      <c r="AI204" s="84"/>
      <c r="AJ204" s="84"/>
      <c r="AK204" s="84"/>
      <c r="AL204" s="84"/>
      <c r="AM204" s="84"/>
      <c r="AN204" s="84"/>
      <c r="AO204" s="84"/>
      <c r="AP204" s="84" t="str">
        <f>requirement!$A$3</f>
        <v>AGCM Configuration</v>
      </c>
      <c r="AQ204" s="84"/>
      <c r="AR204" s="84"/>
      <c r="AS204" s="84"/>
      <c r="AT204" s="84"/>
      <c r="AU204" s="84" t="str">
        <f>ForcingConstraint!$A$247</f>
        <v>Boreal Deforestation</v>
      </c>
      <c r="AV204" s="84" t="str">
        <f>ForcingConstraint!$A$248</f>
        <v>Temperate Deforestation</v>
      </c>
      <c r="AW204" s="84" t="str">
        <f>ForcingConstraint!$A$249</f>
        <v>Tropical Deforestation</v>
      </c>
      <c r="AX204" s="84" t="str">
        <f>ForcingConstraint!$A$23</f>
        <v>AMIP SST</v>
      </c>
      <c r="AY204" s="84" t="str">
        <f>ForcingConstraint!$A$22</f>
        <v>AMIP SIC</v>
      </c>
      <c r="AZ204" s="84" t="str">
        <f>requirement!$A$5</f>
        <v>Historical Aerosol Forcing</v>
      </c>
      <c r="BA204" s="84" t="str">
        <f>ForcingConstraint!$A$14</f>
        <v>Historical WMGHG Concentrations</v>
      </c>
      <c r="BB204" s="84" t="str">
        <f>requirement!$A$7</f>
        <v>Historical Emissions</v>
      </c>
      <c r="BC204" s="84" t="str">
        <f>requirement!$A$9</f>
        <v>Historical Solar Forcing</v>
      </c>
      <c r="BD204" s="120" t="str">
        <f>requirement!$A$8</f>
        <v>Historical O3 and Stratospheric H2O Concentrations</v>
      </c>
      <c r="BE204" s="174" t="str">
        <f>ForcingConstraint!$A$21</f>
        <v>Historical Stratospheric Aerosol</v>
      </c>
      <c r="BF204" s="123"/>
      <c r="BG204" s="123"/>
      <c r="BH204" s="123"/>
      <c r="BI204" s="123"/>
      <c r="BJ204" s="123"/>
      <c r="BK204" s="121"/>
      <c r="BL204" s="122"/>
    </row>
    <row r="205" spans="1:64" s="124" customFormat="1" ht="75">
      <c r="A205" s="106" t="s">
        <v>3443</v>
      </c>
      <c r="B205" s="84" t="s">
        <v>3048</v>
      </c>
      <c r="C205" s="106" t="s">
        <v>3443</v>
      </c>
      <c r="D205" s="106"/>
      <c r="E205" s="106" t="s">
        <v>4790</v>
      </c>
      <c r="F205" s="84" t="s">
        <v>3052</v>
      </c>
      <c r="G205" s="106" t="s">
        <v>1871</v>
      </c>
      <c r="H205" s="106" t="s">
        <v>1870</v>
      </c>
      <c r="I205" s="84" t="s">
        <v>70</v>
      </c>
      <c r="J205" s="84" t="str">
        <f>party!$A$10</f>
        <v>George Hurtt</v>
      </c>
      <c r="K205" s="84" t="str">
        <f>party!$A$67</f>
        <v>David Lawrence</v>
      </c>
      <c r="L205" s="84"/>
      <c r="M205" s="84"/>
      <c r="N205" s="84"/>
      <c r="O205" s="106" t="str">
        <f>references!D$14</f>
        <v>Overview CMIP6-Endorsed MIPs</v>
      </c>
      <c r="P205" s="119" t="str">
        <f>references!$D$41</f>
        <v>Land-Use Model Intercomparison Project home page</v>
      </c>
      <c r="Q205" s="106"/>
      <c r="R205" s="106"/>
      <c r="S205" s="106"/>
      <c r="T205" s="106"/>
      <c r="U205" s="106"/>
      <c r="V205" s="84" t="str">
        <f>party!$A$6</f>
        <v>Charlotte Pascoe</v>
      </c>
      <c r="W205" s="106"/>
      <c r="X205" s="119" t="str">
        <f>experiment!$C$9</f>
        <v>piControl</v>
      </c>
      <c r="Y205" s="106"/>
      <c r="Z205" s="106"/>
      <c r="AA205" s="106"/>
      <c r="AB205" s="106"/>
      <c r="AC205" s="106"/>
      <c r="AD205" s="106"/>
      <c r="AE205" s="106"/>
      <c r="AF205" s="84" t="str">
        <f>TemporalConstraint!$A$40</f>
        <v>1980-2009 30yrs</v>
      </c>
      <c r="AG205" s="84"/>
      <c r="AH205" s="84" t="str">
        <f>EnsembleRequirement!$A$43</f>
        <v>ThreeRegionalDeforestation</v>
      </c>
      <c r="AI205" s="84"/>
      <c r="AJ205" s="84"/>
      <c r="AK205" s="84"/>
      <c r="AL205" s="84"/>
      <c r="AM205" s="84"/>
      <c r="AN205" s="84"/>
      <c r="AO205" s="84"/>
      <c r="AP205" s="84" t="str">
        <f>requirement!$A$3</f>
        <v>AGCM Configuration</v>
      </c>
      <c r="AQ205" s="84"/>
      <c r="AR205" s="84"/>
      <c r="AS205" s="84"/>
      <c r="AT205" s="84"/>
      <c r="AU205" s="84" t="str">
        <f>ForcingConstraint!$A$247</f>
        <v>Boreal Deforestation</v>
      </c>
      <c r="AV205" s="84" t="str">
        <f>ForcingConstraint!$A$248</f>
        <v>Temperate Deforestation</v>
      </c>
      <c r="AW205" s="84" t="str">
        <f>ForcingConstraint!$A$249</f>
        <v>Tropical Deforestation</v>
      </c>
      <c r="AX205" s="84" t="str">
        <f>requirement!$A$5</f>
        <v>Historical Aerosol Forcing</v>
      </c>
      <c r="AY205" s="84" t="str">
        <f>ForcingConstraint!$A$14</f>
        <v>Historical WMGHG Concentrations</v>
      </c>
      <c r="AZ205" s="84" t="str">
        <f>requirement!$A$7</f>
        <v>Historical Emissions</v>
      </c>
      <c r="BA205" s="84" t="str">
        <f>requirement!$A$9</f>
        <v>Historical Solar Forcing</v>
      </c>
      <c r="BB205" s="120" t="str">
        <f>requirement!$A$8</f>
        <v>Historical O3 and Stratospheric H2O Concentrations</v>
      </c>
      <c r="BC205" s="174" t="str">
        <f>ForcingConstraint!$A$21</f>
        <v>Historical Stratospheric Aerosol</v>
      </c>
      <c r="BD205" s="121"/>
      <c r="BE205" s="122"/>
      <c r="BF205" s="121"/>
      <c r="BG205" s="121"/>
      <c r="BH205" s="121"/>
      <c r="BI205" s="121"/>
      <c r="BJ205" s="121"/>
      <c r="BK205" s="121"/>
      <c r="BL205" s="122"/>
    </row>
    <row r="206" spans="1:64" ht="120">
      <c r="A206" s="22" t="s">
        <v>4624</v>
      </c>
      <c r="B206" s="21" t="s">
        <v>3064</v>
      </c>
      <c r="C206" s="22" t="s">
        <v>3063</v>
      </c>
      <c r="F206" s="21" t="s">
        <v>3065</v>
      </c>
      <c r="G206" s="22" t="s">
        <v>5907</v>
      </c>
      <c r="H206" s="22" t="s">
        <v>4615</v>
      </c>
      <c r="I206" s="21" t="s">
        <v>70</v>
      </c>
      <c r="J206" s="21" t="str">
        <f>party!$A$10</f>
        <v>George Hurtt</v>
      </c>
      <c r="K206" s="21" t="str">
        <f>party!$A$67</f>
        <v>David Lawrence</v>
      </c>
      <c r="O206" s="22" t="str">
        <f>references!D$14</f>
        <v>Overview CMIP6-Endorsed MIPs</v>
      </c>
      <c r="P206" s="7" t="str">
        <f>references!$D$41</f>
        <v>Land-Use Model Intercomparison Project home page</v>
      </c>
      <c r="Q2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0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06" s="7" t="str">
        <f>references!$D$92</f>
        <v>Sitch, S., P. Friedlingstein, Trends in net land-atmosphere carbon exchange over the period 1980-2010</v>
      </c>
      <c r="T206" s="7" t="str">
        <f>references!$D$94</f>
        <v>Global Soil Wetness Project Phase 3 Website</v>
      </c>
      <c r="U206" s="7" t="str">
        <f>references!$D$96</f>
        <v>Hurtt, G., L. Chini,  S. Frolking, R. Sahajpal, Land Use Harmonisation (LUH2 v1.0h) land use forcing data (850-2100), (2016).</v>
      </c>
      <c r="V206" s="21" t="str">
        <f>party!$A$6</f>
        <v>Charlotte Pascoe</v>
      </c>
      <c r="W206" s="22" t="str">
        <f>$C$207</f>
        <v>land-hist</v>
      </c>
      <c r="AA206" s="22" t="str">
        <f>$C$14</f>
        <v>historical</v>
      </c>
      <c r="AB206" s="7" t="str">
        <f>experiment!$C$9</f>
        <v>piControl</v>
      </c>
      <c r="AF206" s="21" t="str">
        <f>TemporalConstraint!$A$41</f>
        <v>1700-2014 315yrs</v>
      </c>
      <c r="AG206" s="21" t="str">
        <f>TemporalConstraint!$A$3</f>
        <v>1850-2014 165yrs</v>
      </c>
      <c r="AH206" s="21" t="str">
        <f>EnsembleRequirement!$A$4</f>
        <v>SingleMember</v>
      </c>
      <c r="AP206" s="21" t="str">
        <f>requirement!$A$30</f>
        <v>LSM Configuration</v>
      </c>
      <c r="AQ206" s="21" t="str">
        <f>requirement!$A$112</f>
        <v>All Land Management Active</v>
      </c>
      <c r="AU206" s="21" t="str">
        <f>ForcingConstraint!$A$239</f>
        <v>Historical GSWP3 Meteorological Forcing</v>
      </c>
      <c r="AV206" s="21" t="str">
        <f>ForcingConstraint!$A$16</f>
        <v>Historical Land Use</v>
      </c>
      <c r="AW206" s="21" t="str">
        <f>ForcingConstraint!$A$410</f>
        <v>All historical land surface forcings</v>
      </c>
      <c r="AX206" s="21" t="str">
        <f>requirement!$A$94</f>
        <v>TRENDY spin up for GSWP3</v>
      </c>
      <c r="AY206" s="21" t="str">
        <f>requirement!$A$95</f>
        <v>TRENDY Interim Forcing for GSWP3</v>
      </c>
      <c r="BB206" s="21"/>
      <c r="BC206" s="21"/>
      <c r="BD206" s="21"/>
      <c r="BE206" s="21"/>
      <c r="BF206" s="21"/>
      <c r="BG206" s="21"/>
      <c r="BH206" s="21"/>
      <c r="BI206" s="21"/>
      <c r="BJ206" s="125"/>
      <c r="BL206" s="35"/>
    </row>
    <row r="207" spans="1:64" ht="150">
      <c r="A207" s="22" t="s">
        <v>4623</v>
      </c>
      <c r="B207" s="21" t="s">
        <v>3054</v>
      </c>
      <c r="C207" s="22" t="s">
        <v>1515</v>
      </c>
      <c r="E207" s="22" t="s">
        <v>3053</v>
      </c>
      <c r="F207" s="21" t="s">
        <v>5005</v>
      </c>
      <c r="G207" s="22" t="s">
        <v>5885</v>
      </c>
      <c r="H207" s="22" t="s">
        <v>4815</v>
      </c>
      <c r="I207" s="21" t="s">
        <v>70</v>
      </c>
      <c r="J207" s="21" t="str">
        <f>party!$A$10</f>
        <v>George Hurtt</v>
      </c>
      <c r="K207" s="21" t="str">
        <f>party!$A$67</f>
        <v>David Lawrence</v>
      </c>
      <c r="O207" s="22" t="str">
        <f>references!D$14</f>
        <v>Overview CMIP6-Endorsed MIPs</v>
      </c>
      <c r="P207" s="7" t="str">
        <f>references!$D$41</f>
        <v>Land-Use Model Intercomparison Project home page</v>
      </c>
      <c r="Q2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0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07" s="7" t="str">
        <f>references!$D$92</f>
        <v>Sitch, S., P. Friedlingstein, Trends in net land-atmosphere carbon exchange over the period 1980-2010</v>
      </c>
      <c r="T207" s="7" t="str">
        <f>references!$D$94</f>
        <v>Global Soil Wetness Project Phase 3 Website</v>
      </c>
      <c r="U207" s="7" t="str">
        <f>references!$D$96</f>
        <v>Hurtt, G., L. Chini,  S. Frolking, R. Sahajpal, Land Use Harmonisation (LUH2 v1.0h) land use forcing data (850-2100), (2016).</v>
      </c>
      <c r="V207" s="21" t="str">
        <f>party!$A$6</f>
        <v>Charlotte Pascoe</v>
      </c>
      <c r="AA207" s="22" t="str">
        <f>$C$206</f>
        <v>land-hist-altStartYear</v>
      </c>
      <c r="AB207" s="22" t="str">
        <f>$C$14</f>
        <v>historical</v>
      </c>
      <c r="AC207" s="7" t="str">
        <f>experiment!$C$9</f>
        <v>piControl</v>
      </c>
      <c r="AF207" s="21" t="str">
        <f>TemporalConstraint!$A$3</f>
        <v>1850-2014 165yrs</v>
      </c>
      <c r="AG207" s="21" t="str">
        <f>TemporalConstraint!$A$41</f>
        <v>1700-2014 315yrs</v>
      </c>
      <c r="AH207" s="21" t="str">
        <f>EnsembleRequirement!$A$4</f>
        <v>SingleMember</v>
      </c>
      <c r="AP207" s="21" t="str">
        <f>requirement!$A$30</f>
        <v>LSM Configuration</v>
      </c>
      <c r="AQ207" s="21" t="str">
        <f>requirement!$A$112</f>
        <v>All Land Management Active</v>
      </c>
      <c r="AU207" s="21" t="str">
        <f>ForcingConstraint!$A$239</f>
        <v>Historical GSWP3 Meteorological Forcing</v>
      </c>
      <c r="AV207" s="21" t="str">
        <f>ForcingConstraint!$A$16</f>
        <v>Historical Land Use</v>
      </c>
      <c r="AW207" s="21" t="str">
        <f>ForcingConstraint!$A$410</f>
        <v>All historical land surface forcings</v>
      </c>
      <c r="AX207" s="21" t="str">
        <f>requirement!$A$94</f>
        <v>TRENDY spin up for GSWP3</v>
      </c>
      <c r="AY207" s="21" t="str">
        <f>requirement!$A$95</f>
        <v>TRENDY Interim Forcing for GSWP3</v>
      </c>
      <c r="BB207" s="21"/>
      <c r="BC207" s="21"/>
      <c r="BD207" s="21"/>
      <c r="BE207" s="21"/>
      <c r="BF207" s="21"/>
      <c r="BG207" s="21"/>
      <c r="BH207" s="21"/>
      <c r="BI207" s="21"/>
      <c r="BJ207" s="125"/>
      <c r="BL207" s="35"/>
    </row>
    <row r="208" spans="1:64" ht="135">
      <c r="A208" s="22" t="s">
        <v>4668</v>
      </c>
      <c r="B208" s="21" t="s">
        <v>3055</v>
      </c>
      <c r="C208" s="22" t="s">
        <v>3056</v>
      </c>
      <c r="E208" s="22" t="s">
        <v>3069</v>
      </c>
      <c r="F208" s="21" t="s">
        <v>4625</v>
      </c>
      <c r="G208" s="22" t="s">
        <v>4748</v>
      </c>
      <c r="H208" s="22" t="s">
        <v>1913</v>
      </c>
      <c r="I208" s="21" t="s">
        <v>70</v>
      </c>
      <c r="J208" s="21" t="str">
        <f>party!$A$10</f>
        <v>George Hurtt</v>
      </c>
      <c r="K208" s="21" t="str">
        <f>party!$A$67</f>
        <v>David Lawrence</v>
      </c>
      <c r="O208" s="22" t="str">
        <f>references!D$14</f>
        <v>Overview CMIP6-Endorsed MIPs</v>
      </c>
      <c r="P208" s="7" t="str">
        <f>references!$D$41</f>
        <v>Land-Use Model Intercomparison Project home page</v>
      </c>
      <c r="V208" s="21" t="str">
        <f>party!$A$6</f>
        <v>Charlotte Pascoe</v>
      </c>
      <c r="W208" s="22" t="str">
        <f>$C$207</f>
        <v>land-hist</v>
      </c>
      <c r="AA208" s="22" t="str">
        <f>$C$14</f>
        <v>historical</v>
      </c>
      <c r="AC208" s="7"/>
      <c r="AF208" s="21" t="str">
        <f>TemporalConstraint!$A$41</f>
        <v>1700-2014 315yrs</v>
      </c>
      <c r="AG208" s="21" t="str">
        <f>TemporalConstraint!$A$3</f>
        <v>1850-2014 165yrs</v>
      </c>
      <c r="AH208" s="21" t="str">
        <f>EnsembleRequirement!$A$4</f>
        <v>SingleMember</v>
      </c>
      <c r="AP208" s="21" t="str">
        <f>requirement!$A$30</f>
        <v>LSM Configuration</v>
      </c>
      <c r="AQ208" s="21" t="str">
        <f>requirement!$A$112</f>
        <v>All Land Management Active</v>
      </c>
      <c r="AU208" s="21" t="str">
        <f>ForcingConstraint!$A$239</f>
        <v>Historical GSWP3 Meteorological Forcing</v>
      </c>
      <c r="AV208" s="21" t="str">
        <f>ForcingConstraint!$A$34</f>
        <v>Pre-Industrial Land Use</v>
      </c>
      <c r="AW208" s="21" t="str">
        <f>ForcingConstraint!$A$410</f>
        <v>All historical land surface forcings</v>
      </c>
      <c r="BB208" s="21"/>
      <c r="BC208" s="21"/>
      <c r="BD208" s="21"/>
      <c r="BL208" s="35"/>
    </row>
    <row r="209" spans="1:64" s="118" customFormat="1" ht="120">
      <c r="A209" s="112" t="s">
        <v>5625</v>
      </c>
      <c r="B209" s="113" t="s">
        <v>4661</v>
      </c>
      <c r="C209" s="112" t="s">
        <v>4637</v>
      </c>
      <c r="D209" s="279"/>
      <c r="F209" s="113" t="s">
        <v>5627</v>
      </c>
      <c r="G209" s="112" t="s">
        <v>4638</v>
      </c>
      <c r="H209" s="112" t="s">
        <v>4626</v>
      </c>
      <c r="I209" s="113" t="s">
        <v>70</v>
      </c>
      <c r="J209" s="113" t="str">
        <f>party!$A$10</f>
        <v>George Hurtt</v>
      </c>
      <c r="K209" s="113" t="str">
        <f>party!$A$67</f>
        <v>David Lawrence</v>
      </c>
      <c r="L209" s="113"/>
      <c r="M209" s="21"/>
      <c r="N209" s="21"/>
      <c r="O209"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09"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09" s="169" t="str">
        <f>references!$D$92</f>
        <v>Sitch, S., P. Friedlingstein, Trends in net land-atmosphere carbon exchange over the period 1980-2010</v>
      </c>
      <c r="R209" s="169" t="str">
        <f>references!$D$94</f>
        <v>Global Soil Wetness Project Phase 3 Website</v>
      </c>
      <c r="S209" s="169" t="str">
        <f>references!$D$96</f>
        <v>Hurtt, G., L. Chini,  S. Frolking, R. Sahajpal, Land Use Harmonisation (LUH2 v1.0h) land use forcing data (850-2100), (2016).</v>
      </c>
      <c r="T209" s="112"/>
      <c r="U209" s="112"/>
      <c r="V209" s="113" t="str">
        <f>party!$A$6</f>
        <v>Charlotte Pascoe</v>
      </c>
      <c r="W209" s="112" t="str">
        <f>$C$207</f>
        <v>land-hist</v>
      </c>
      <c r="Y209" s="112"/>
      <c r="Z209" s="112"/>
      <c r="AA209" s="112" t="str">
        <f>$C$210</f>
        <v>land-hist-altLu2</v>
      </c>
      <c r="AB209" s="112"/>
      <c r="AC209" s="112"/>
      <c r="AD209" s="112"/>
      <c r="AE209" s="112"/>
      <c r="AF209" s="113" t="str">
        <f>TemporalConstraint!$A$41</f>
        <v>1700-2014 315yrs</v>
      </c>
      <c r="AG209" s="113" t="str">
        <f>TemporalConstraint!$A$3</f>
        <v>1850-2014 165yrs</v>
      </c>
      <c r="AH209" s="113" t="str">
        <f>EnsembleRequirement!$A$4</f>
        <v>SingleMember</v>
      </c>
      <c r="AI209" s="113"/>
      <c r="AJ209" s="113"/>
      <c r="AK209" s="113"/>
      <c r="AL209" s="113"/>
      <c r="AM209" s="113"/>
      <c r="AN209" s="113"/>
      <c r="AO209" s="113"/>
      <c r="AP209" s="113" t="str">
        <f>requirement!$A$30</f>
        <v>LSM Configuration</v>
      </c>
      <c r="AQ209" s="113" t="str">
        <f>requirement!$A$112</f>
        <v>All Land Management Active</v>
      </c>
      <c r="AR209" s="113"/>
      <c r="AS209" s="113"/>
      <c r="AT209" s="113"/>
      <c r="AU209" s="113" t="str">
        <f>ForcingConstraint!$A$239</f>
        <v>Historical GSWP3 Meteorological Forcing</v>
      </c>
      <c r="AV209" s="113" t="str">
        <f>ForcingConstraint!$A$384</f>
        <v>Historical Land Use High</v>
      </c>
      <c r="AW209" s="21" t="str">
        <f>ForcingConstraint!$A$410</f>
        <v>All historical land surface forcings</v>
      </c>
      <c r="AX209" s="113" t="str">
        <f>requirement!$A$115</f>
        <v>TRENDY spin up for GSWP3 high land use</v>
      </c>
      <c r="AY209" s="113" t="str">
        <f>requirement!$A$116</f>
        <v>TRENDY Interim Forcing for GSWP3 high land use</v>
      </c>
      <c r="AZ209" s="21"/>
      <c r="BA209" s="21"/>
      <c r="BB209" s="113"/>
      <c r="BC209" s="113"/>
      <c r="BD209" s="113"/>
      <c r="BE209" s="113"/>
      <c r="BF209" s="113"/>
      <c r="BG209" s="113"/>
      <c r="BH209" s="113"/>
      <c r="BI209" s="113"/>
      <c r="BJ209" s="113"/>
      <c r="BK209" s="113"/>
      <c r="BL209" s="113"/>
    </row>
    <row r="210" spans="1:64" s="118" customFormat="1" ht="120">
      <c r="A210" s="112" t="s">
        <v>5626</v>
      </c>
      <c r="B210" s="113" t="s">
        <v>4662</v>
      </c>
      <c r="C210" s="112" t="s">
        <v>4663</v>
      </c>
      <c r="D210" s="279"/>
      <c r="F210" s="113" t="s">
        <v>5628</v>
      </c>
      <c r="G210" s="112" t="s">
        <v>4664</v>
      </c>
      <c r="H210" s="112" t="s">
        <v>4626</v>
      </c>
      <c r="I210" s="113" t="s">
        <v>70</v>
      </c>
      <c r="J210" s="113" t="str">
        <f>party!$A$10</f>
        <v>George Hurtt</v>
      </c>
      <c r="K210" s="113" t="str">
        <f>party!$A$67</f>
        <v>David Lawrence</v>
      </c>
      <c r="L210" s="113"/>
      <c r="M210" s="253"/>
      <c r="N210" s="21"/>
      <c r="O210"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0"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0" s="169" t="str">
        <f>references!$D$92</f>
        <v>Sitch, S., P. Friedlingstein, Trends in net land-atmosphere carbon exchange over the period 1980-2010</v>
      </c>
      <c r="R210" s="169" t="str">
        <f>references!$D$94</f>
        <v>Global Soil Wetness Project Phase 3 Website</v>
      </c>
      <c r="S210" s="169" t="str">
        <f>references!$D$96</f>
        <v>Hurtt, G., L. Chini,  S. Frolking, R. Sahajpal, Land Use Harmonisation (LUH2 v1.0h) land use forcing data (850-2100), (2016).</v>
      </c>
      <c r="T210" s="112"/>
      <c r="U210" s="112"/>
      <c r="V210" s="113" t="str">
        <f>party!$A$6</f>
        <v>Charlotte Pascoe</v>
      </c>
      <c r="W210" s="112" t="str">
        <f>$C$207</f>
        <v>land-hist</v>
      </c>
      <c r="Y210" s="112"/>
      <c r="Z210" s="112"/>
      <c r="AA210" s="112" t="str">
        <f>$C$209</f>
        <v>land-hist-altLu1</v>
      </c>
      <c r="AB210" s="112"/>
      <c r="AC210" s="112"/>
      <c r="AD210" s="112"/>
      <c r="AE210" s="112"/>
      <c r="AF210" s="113" t="str">
        <f>TemporalConstraint!$A$41</f>
        <v>1700-2014 315yrs</v>
      </c>
      <c r="AG210" s="113" t="str">
        <f>TemporalConstraint!$A$3</f>
        <v>1850-2014 165yrs</v>
      </c>
      <c r="AH210" s="113" t="str">
        <f>EnsembleRequirement!$A$4</f>
        <v>SingleMember</v>
      </c>
      <c r="AI210" s="113"/>
      <c r="AJ210" s="113"/>
      <c r="AK210" s="113"/>
      <c r="AL210" s="113"/>
      <c r="AM210" s="113"/>
      <c r="AN210" s="113"/>
      <c r="AO210" s="113"/>
      <c r="AP210" s="113" t="str">
        <f>requirement!$A$30</f>
        <v>LSM Configuration</v>
      </c>
      <c r="AQ210" s="113" t="str">
        <f>requirement!$A$112</f>
        <v>All Land Management Active</v>
      </c>
      <c r="AR210" s="113"/>
      <c r="AS210" s="113"/>
      <c r="AT210" s="113"/>
      <c r="AU210" s="113" t="str">
        <f>ForcingConstraint!$A$239</f>
        <v>Historical GSWP3 Meteorological Forcing</v>
      </c>
      <c r="AV210" s="113" t="str">
        <f>ForcingConstraint!$A$385</f>
        <v>Historical Land Use Low</v>
      </c>
      <c r="AW210" s="21" t="str">
        <f>ForcingConstraint!$A$410</f>
        <v>All historical land surface forcings</v>
      </c>
      <c r="AX210" s="113" t="str">
        <f>requirement!$A$117</f>
        <v>TRENDY spin up for GSWP3 low land use</v>
      </c>
      <c r="AY210" s="113" t="str">
        <f>requirement!$A$118</f>
        <v>TRENDY Interim Forcing for GSWP3 low land use</v>
      </c>
      <c r="AZ210" s="21"/>
      <c r="BA210" s="21"/>
      <c r="BB210" s="113"/>
      <c r="BC210" s="113"/>
      <c r="BD210" s="113"/>
      <c r="BE210" s="113"/>
      <c r="BF210" s="113"/>
      <c r="BG210" s="113"/>
      <c r="BH210" s="113"/>
      <c r="BI210" s="113"/>
      <c r="BJ210" s="113"/>
      <c r="BK210" s="113"/>
      <c r="BL210" s="113"/>
    </row>
    <row r="211" spans="1:64" ht="120">
      <c r="A211" s="22" t="s">
        <v>1908</v>
      </c>
      <c r="B211" s="21" t="s">
        <v>4667</v>
      </c>
      <c r="C211" s="22" t="s">
        <v>4665</v>
      </c>
      <c r="F211" s="21" t="s">
        <v>4684</v>
      </c>
      <c r="G211" s="22" t="s">
        <v>4669</v>
      </c>
      <c r="H211" s="22" t="s">
        <v>4816</v>
      </c>
      <c r="I211" s="21" t="s">
        <v>70</v>
      </c>
      <c r="J211" s="21" t="str">
        <f>party!$A$10</f>
        <v>George Hurtt</v>
      </c>
      <c r="K211" s="21" t="str">
        <f>party!$A$67</f>
        <v>David Lawrence</v>
      </c>
      <c r="O2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1" s="7" t="str">
        <f>references!$D$94</f>
        <v>Global Soil Wetness Project Phase 3 Website</v>
      </c>
      <c r="R211" s="7" t="str">
        <f>references!$D$96</f>
        <v>Hurtt, G., L. Chini,  S. Frolking, R. Sahajpal, Land Use Harmonisation (LUH2 v1.0h) land use forcing data (850-2100), (2016).</v>
      </c>
      <c r="V211" s="21" t="str">
        <f>party!$A$6</f>
        <v>Charlotte Pascoe</v>
      </c>
      <c r="W211" s="22" t="str">
        <f>$C$207</f>
        <v>land-hist</v>
      </c>
      <c r="AA211" s="22" t="str">
        <f>$C$14</f>
        <v>historical</v>
      </c>
      <c r="AF211" s="21" t="str">
        <f>TemporalConstraint!$A$41</f>
        <v>1700-2014 315yrs</v>
      </c>
      <c r="AG211" s="21" t="str">
        <f>TemporalConstraint!$A$3</f>
        <v>1850-2014 165yrs</v>
      </c>
      <c r="AH211" s="21" t="str">
        <f>EnsembleRequirement!$A$4</f>
        <v>SingleMember</v>
      </c>
      <c r="AP211" s="21" t="str">
        <f>requirement!$A$30</f>
        <v>LSM Configuration</v>
      </c>
      <c r="AQ211" s="21" t="str">
        <f>requirement!$A$112</f>
        <v>All Land Management Active</v>
      </c>
      <c r="AU211" s="21" t="str">
        <f>ForcingConstraint!$A$239</f>
        <v>Historical GSWP3 Meteorological Forcing</v>
      </c>
      <c r="AV211" s="21" t="str">
        <f>ForcingConstraint!$A$16</f>
        <v>Historical Land Use</v>
      </c>
      <c r="AW211" s="21" t="str">
        <f>ForcingConstraint!$A$411</f>
        <v>Historical land surface forcings except CO2</v>
      </c>
      <c r="AX211" s="21" t="str">
        <f>ForcingConstraint!$A$26</f>
        <v>Pre-Industrial CO2 Concentration</v>
      </c>
      <c r="BB211" s="21"/>
      <c r="BC211" s="21"/>
      <c r="BD211" s="21"/>
      <c r="BF211" s="43"/>
      <c r="BG211" s="43"/>
      <c r="BH211" s="43"/>
      <c r="BI211" s="43"/>
      <c r="BJ211" s="43"/>
      <c r="BL211" s="35"/>
    </row>
    <row r="212" spans="1:64" ht="135">
      <c r="A212" s="22" t="s">
        <v>1909</v>
      </c>
      <c r="B212" s="21" t="s">
        <v>4671</v>
      </c>
      <c r="C212" s="22" t="s">
        <v>4672</v>
      </c>
      <c r="F212" s="21" t="s">
        <v>4685</v>
      </c>
      <c r="G212" s="22" t="s">
        <v>4673</v>
      </c>
      <c r="H212" s="22" t="s">
        <v>4816</v>
      </c>
      <c r="I212" s="21" t="s">
        <v>70</v>
      </c>
      <c r="J212" s="21" t="str">
        <f>party!$A$10</f>
        <v>George Hurtt</v>
      </c>
      <c r="K212" s="21" t="str">
        <f>party!$A$67</f>
        <v>David Lawrence</v>
      </c>
      <c r="M212" s="125"/>
      <c r="O2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2" s="7" t="str">
        <f>references!$D$94</f>
        <v>Global Soil Wetness Project Phase 3 Website</v>
      </c>
      <c r="R212" s="7" t="str">
        <f>references!$D$92</f>
        <v>Sitch, S., P. Friedlingstein, Trends in net land-atmosphere carbon exchange over the period 1980-2010</v>
      </c>
      <c r="S212" s="7" t="str">
        <f>references!$D$96</f>
        <v>Hurtt, G., L. Chini,  S. Frolking, R. Sahajpal, Land Use Harmonisation (LUH2 v1.0h) land use forcing data (850-2100), (2016).</v>
      </c>
      <c r="V212" s="21" t="str">
        <f>party!$A$6</f>
        <v>Charlotte Pascoe</v>
      </c>
      <c r="W212" s="22" t="str">
        <f>$C$207</f>
        <v>land-hist</v>
      </c>
      <c r="AA212" s="22" t="str">
        <f>$C$14</f>
        <v>historical</v>
      </c>
      <c r="AF212" s="21" t="str">
        <f>TemporalConstraint!$A$41</f>
        <v>1700-2014 315yrs</v>
      </c>
      <c r="AG212" s="21" t="str">
        <f>TemporalConstraint!$A$3</f>
        <v>1850-2014 165yrs</v>
      </c>
      <c r="AH212" s="21" t="str">
        <f>EnsembleRequirement!$A$4</f>
        <v>SingleMember</v>
      </c>
      <c r="AP212" s="21" t="str">
        <f>requirement!$A$30</f>
        <v>LSM Configuration</v>
      </c>
      <c r="AQ212" s="21" t="str">
        <f>requirement!$A$112</f>
        <v>All Land Management Active</v>
      </c>
      <c r="AU212" s="16" t="str">
        <f>ForcingConstraint!$A$372</f>
        <v>GSWP3 recycling of climate mean and variability</v>
      </c>
      <c r="AV212" s="21" t="str">
        <f>ForcingConstraint!$A$16</f>
        <v>Historical Land Use</v>
      </c>
      <c r="AW212" s="21" t="str">
        <f>ForcingConstraint!$A$410</f>
        <v>All historical land surface forcings</v>
      </c>
      <c r="BB212" s="21"/>
      <c r="BC212" s="21"/>
      <c r="BD212" s="21"/>
      <c r="BL212" s="35"/>
    </row>
    <row r="213" spans="1:64" ht="75">
      <c r="A213" s="22" t="s">
        <v>4698</v>
      </c>
      <c r="B213" s="21" t="s">
        <v>3059</v>
      </c>
      <c r="C213" s="22" t="s">
        <v>3057</v>
      </c>
      <c r="F213" s="21" t="s">
        <v>3058</v>
      </c>
      <c r="G213" s="22" t="s">
        <v>4719</v>
      </c>
      <c r="H213" s="22" t="s">
        <v>4816</v>
      </c>
      <c r="I213" s="21" t="s">
        <v>70</v>
      </c>
      <c r="J213" s="21" t="str">
        <f>party!$A$10</f>
        <v>George Hurtt</v>
      </c>
      <c r="K213" s="21" t="str">
        <f>party!$A$67</f>
        <v>David Lawrence</v>
      </c>
      <c r="O213" s="22" t="str">
        <f>references!D$14</f>
        <v>Overview CMIP6-Endorsed MIPs</v>
      </c>
      <c r="P213" s="7" t="str">
        <f>references!$D$41</f>
        <v>Land-Use Model Intercomparison Project home page</v>
      </c>
      <c r="Q2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3" s="7" t="str">
        <f>references!$D$94</f>
        <v>Global Soil Wetness Project Phase 3 Website</v>
      </c>
      <c r="S213" s="7" t="str">
        <f>references!$D$96</f>
        <v>Hurtt, G., L. Chini,  S. Frolking, R. Sahajpal, Land Use Harmonisation (LUH2 v1.0h) land use forcing data (850-2100), (2016).</v>
      </c>
      <c r="V213" s="21" t="str">
        <f>party!$A$6</f>
        <v>Charlotte Pascoe</v>
      </c>
      <c r="W213" s="22" t="str">
        <f t="shared" ref="W213:W221" si="10">$C$207</f>
        <v>land-hist</v>
      </c>
      <c r="AA213" s="22" t="str">
        <f t="shared" ref="AA213:AA221" si="11">$C$14</f>
        <v>historical</v>
      </c>
      <c r="AF213" s="21" t="str">
        <f>TemporalConstraint!$A$41</f>
        <v>1700-2014 315yrs</v>
      </c>
      <c r="AG213" s="21" t="str">
        <f>TemporalConstraint!$A$3</f>
        <v>1850-2014 165yrs</v>
      </c>
      <c r="AH213" s="21" t="str">
        <f>EnsembleRequirement!$A$4</f>
        <v>SingleMember</v>
      </c>
      <c r="AP213" s="21" t="str">
        <f>requirement!$A$30</f>
        <v>LSM Configuration</v>
      </c>
      <c r="AQ213" s="21" t="str">
        <f>requirement!$A$112</f>
        <v>All Land Management Active</v>
      </c>
      <c r="AU213" s="21" t="str">
        <f>ForcingConstraint!$A$239</f>
        <v>Historical GSWP3 Meteorological Forcing</v>
      </c>
      <c r="AV213" s="21" t="str">
        <f>ForcingConstraint!$A$412</f>
        <v>Historical land use except with crop and pasture as grassland</v>
      </c>
      <c r="AW213" s="21" t="str">
        <f>ForcingConstraint!$A$410</f>
        <v>All historical land surface forcings</v>
      </c>
      <c r="BB213" s="21"/>
      <c r="BC213" s="21"/>
      <c r="BD213" s="21"/>
      <c r="BL213" s="35"/>
    </row>
    <row r="214" spans="1:64" s="118" customFormat="1" ht="90">
      <c r="A214" s="112" t="s">
        <v>1901</v>
      </c>
      <c r="B214" s="113" t="s">
        <v>4714</v>
      </c>
      <c r="C214" s="112" t="s">
        <v>4699</v>
      </c>
      <c r="D214" s="279"/>
      <c r="F214" s="113" t="s">
        <v>5629</v>
      </c>
      <c r="G214" s="112" t="s">
        <v>4717</v>
      </c>
      <c r="H214" s="112" t="s">
        <v>4686</v>
      </c>
      <c r="I214" s="113" t="s">
        <v>70</v>
      </c>
      <c r="J214" s="113" t="str">
        <f>party!$A$10</f>
        <v>George Hurtt</v>
      </c>
      <c r="K214" s="113" t="str">
        <f>party!$A$67</f>
        <v>David Lawrence</v>
      </c>
      <c r="L214" s="113"/>
      <c r="M214" s="113"/>
      <c r="N214" s="113"/>
      <c r="O214" s="112" t="str">
        <f>references!D$14</f>
        <v>Overview CMIP6-Endorsed MIPs</v>
      </c>
      <c r="P214" s="169" t="str">
        <f>references!$D$41</f>
        <v>Land-Use Model Intercomparison Project home page</v>
      </c>
      <c r="Q21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4" s="169" t="str">
        <f>references!$D$94</f>
        <v>Global Soil Wetness Project Phase 3 Website</v>
      </c>
      <c r="S214" s="169" t="str">
        <f>references!$D$96</f>
        <v>Hurtt, G., L. Chini,  S. Frolking, R. Sahajpal, Land Use Harmonisation (LUH2 v1.0h) land use forcing data (850-2100), (2016).</v>
      </c>
      <c r="T214" s="112"/>
      <c r="U214" s="112"/>
      <c r="V214" s="113" t="str">
        <f>party!$A$6</f>
        <v>Charlotte Pascoe</v>
      </c>
      <c r="W214" s="112" t="str">
        <f t="shared" si="10"/>
        <v>land-hist</v>
      </c>
      <c r="Y214" s="112"/>
      <c r="Z214" s="112"/>
      <c r="AA214" s="112" t="str">
        <f t="shared" si="11"/>
        <v>historical</v>
      </c>
      <c r="AB214" s="112"/>
      <c r="AC214" s="112"/>
      <c r="AD214" s="112"/>
      <c r="AE214" s="112"/>
      <c r="AF214" s="113" t="str">
        <f>TemporalConstraint!$A$41</f>
        <v>1700-2014 315yrs</v>
      </c>
      <c r="AG214" s="113" t="str">
        <f>TemporalConstraint!$A$3</f>
        <v>1850-2014 165yrs</v>
      </c>
      <c r="AH214" s="113" t="str">
        <f>EnsembleRequirement!$A$4</f>
        <v>SingleMember</v>
      </c>
      <c r="AI214" s="113"/>
      <c r="AJ214" s="113"/>
      <c r="AK214" s="113"/>
      <c r="AL214" s="113"/>
      <c r="AM214" s="113"/>
      <c r="AN214" s="113"/>
      <c r="AO214" s="113"/>
      <c r="AP214" s="113" t="str">
        <f>requirement!$A$30</f>
        <v>LSM Configuration</v>
      </c>
      <c r="AQ214" s="113" t="str">
        <f>requirement!$A$112</f>
        <v>All Land Management Active</v>
      </c>
      <c r="AR214" s="113"/>
      <c r="AS214" s="113"/>
      <c r="AT214" s="113"/>
      <c r="AU214" s="113" t="str">
        <f>ForcingConstraint!$A$239</f>
        <v>Historical GSWP3 Meteorological Forcing</v>
      </c>
      <c r="AV214" s="113" t="str">
        <f>ForcingConstraint!$A$16</f>
        <v>Historical Land Use</v>
      </c>
      <c r="AW214" s="21" t="str">
        <f>ForcingConstraint!$A$413</f>
        <v>Historical land surface forcings except irrigation and fertilisation</v>
      </c>
      <c r="AX214" s="113" t="str">
        <f>ForcingConstraint!$A$386</f>
        <v>1850 Irrigation</v>
      </c>
      <c r="AY214" s="113" t="str">
        <f>ForcingConstraint!$A$387</f>
        <v>1850 Fertilisation</v>
      </c>
      <c r="AZ214" s="113"/>
      <c r="BA214" s="113"/>
      <c r="BB214" s="113"/>
      <c r="BC214" s="113"/>
      <c r="BD214" s="113"/>
      <c r="BE214" s="117"/>
      <c r="BF214" s="117"/>
      <c r="BG214" s="117"/>
      <c r="BH214" s="117"/>
      <c r="BI214" s="117"/>
      <c r="BJ214" s="117"/>
      <c r="BK214" s="117"/>
      <c r="BL214" s="117"/>
    </row>
    <row r="215" spans="1:64" ht="75">
      <c r="A215" s="22" t="s">
        <v>1907</v>
      </c>
      <c r="B215" s="21" t="s">
        <v>4713</v>
      </c>
      <c r="C215" s="22" t="s">
        <v>4715</v>
      </c>
      <c r="F215" s="21" t="s">
        <v>4805</v>
      </c>
      <c r="G215" s="22" t="s">
        <v>4718</v>
      </c>
      <c r="H215" s="22" t="s">
        <v>4816</v>
      </c>
      <c r="I215" s="21" t="s">
        <v>70</v>
      </c>
      <c r="J215" s="21" t="str">
        <f>party!$A$10</f>
        <v>George Hurtt</v>
      </c>
      <c r="K215" s="21" t="str">
        <f>party!$A$67</f>
        <v>David Lawrence</v>
      </c>
      <c r="O215" s="22" t="str">
        <f>references!D$14</f>
        <v>Overview CMIP6-Endorsed MIPs</v>
      </c>
      <c r="P215" s="7" t="str">
        <f>references!$D$41</f>
        <v>Land-Use Model Intercomparison Project home page</v>
      </c>
      <c r="Q2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5" s="7" t="str">
        <f>references!$D$94</f>
        <v>Global Soil Wetness Project Phase 3 Website</v>
      </c>
      <c r="S215" s="7" t="str">
        <f>references!$D$96</f>
        <v>Hurtt, G., L. Chini,  S. Frolking, R. Sahajpal, Land Use Harmonisation (LUH2 v1.0h) land use forcing data (850-2100), (2016).</v>
      </c>
      <c r="V215" s="21" t="str">
        <f>party!$A$6</f>
        <v>Charlotte Pascoe</v>
      </c>
      <c r="W215" s="22" t="str">
        <f t="shared" si="10"/>
        <v>land-hist</v>
      </c>
      <c r="AA215" s="22" t="str">
        <f t="shared" si="11"/>
        <v>historical</v>
      </c>
      <c r="AF215" s="21" t="str">
        <f>TemporalConstraint!$A$41</f>
        <v>1700-2014 315yrs</v>
      </c>
      <c r="AG215" s="21" t="str">
        <f>TemporalConstraint!$A$3</f>
        <v>1850-2014 165yrs</v>
      </c>
      <c r="AH215" s="21" t="str">
        <f>EnsembleRequirement!$A$4</f>
        <v>SingleMember</v>
      </c>
      <c r="AP215" s="21" t="str">
        <f>requirement!$A$30</f>
        <v>LSM Configuration</v>
      </c>
      <c r="AQ215" s="21" t="str">
        <f>requirement!$A$112</f>
        <v>All Land Management Active</v>
      </c>
      <c r="AU215" s="21" t="str">
        <f>ForcingConstraint!$A$239</f>
        <v>Historical GSWP3 Meteorological Forcing</v>
      </c>
      <c r="AV215" s="21" t="str">
        <f>ForcingConstraint!$A$16</f>
        <v>Historical Land Use</v>
      </c>
      <c r="AW215" s="21" t="str">
        <f>ForcingConstraint!$A$413</f>
        <v>Historical land surface forcings except irrigation and fertilisation</v>
      </c>
      <c r="AX215" s="21" t="str">
        <f>ForcingConstraint!$A$386</f>
        <v>1850 Irrigation</v>
      </c>
      <c r="AY215" s="21" t="str">
        <f>ForcingConstraint!$A$389</f>
        <v>Historical Transient Fertilisation</v>
      </c>
      <c r="BB215" s="21"/>
      <c r="BC215" s="21"/>
      <c r="BD215" s="21"/>
      <c r="BL215" s="35"/>
    </row>
    <row r="216" spans="1:64" ht="75">
      <c r="A216" s="22" t="s">
        <v>1906</v>
      </c>
      <c r="B216" s="21" t="s">
        <v>4755</v>
      </c>
      <c r="C216" s="22" t="s">
        <v>4716</v>
      </c>
      <c r="F216" s="21" t="s">
        <v>4804</v>
      </c>
      <c r="G216" s="22" t="s">
        <v>4720</v>
      </c>
      <c r="H216" s="22" t="s">
        <v>4816</v>
      </c>
      <c r="I216" s="21" t="s">
        <v>70</v>
      </c>
      <c r="J216" s="21" t="str">
        <f>party!$A$10</f>
        <v>George Hurtt</v>
      </c>
      <c r="K216" s="21" t="str">
        <f>party!$A$67</f>
        <v>David Lawrence</v>
      </c>
      <c r="O216" s="22" t="str">
        <f>references!D$14</f>
        <v>Overview CMIP6-Endorsed MIPs</v>
      </c>
      <c r="P216" s="7" t="str">
        <f>references!$D$41</f>
        <v>Land-Use Model Intercomparison Project home page</v>
      </c>
      <c r="Q2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6" s="7" t="str">
        <f>references!$D$94</f>
        <v>Global Soil Wetness Project Phase 3 Website</v>
      </c>
      <c r="S216" s="7" t="str">
        <f>references!$D$96</f>
        <v>Hurtt, G., L. Chini,  S. Frolking, R. Sahajpal, Land Use Harmonisation (LUH2 v1.0h) land use forcing data (850-2100), (2016).</v>
      </c>
      <c r="V216" s="21" t="str">
        <f>party!$A$6</f>
        <v>Charlotte Pascoe</v>
      </c>
      <c r="W216" s="22" t="str">
        <f t="shared" si="10"/>
        <v>land-hist</v>
      </c>
      <c r="AA216" s="22" t="str">
        <f t="shared" si="11"/>
        <v>historical</v>
      </c>
      <c r="AF216" s="21" t="str">
        <f>TemporalConstraint!$A$41</f>
        <v>1700-2014 315yrs</v>
      </c>
      <c r="AG216" s="21" t="str">
        <f>TemporalConstraint!$A$3</f>
        <v>1850-2014 165yrs</v>
      </c>
      <c r="AH216" s="21" t="str">
        <f>EnsembleRequirement!$A$4</f>
        <v>SingleMember</v>
      </c>
      <c r="AP216" s="21" t="str">
        <f>requirement!$A$30</f>
        <v>LSM Configuration</v>
      </c>
      <c r="AQ216" s="21" t="str">
        <f>requirement!$A$112</f>
        <v>All Land Management Active</v>
      </c>
      <c r="AU216" s="21" t="str">
        <f>ForcingConstraint!$A$239</f>
        <v>Historical GSWP3 Meteorological Forcing</v>
      </c>
      <c r="AV216" s="21" t="str">
        <f>ForcingConstraint!$A$16</f>
        <v>Historical Land Use</v>
      </c>
      <c r="AW216" s="21" t="str">
        <f>ForcingConstraint!$A$413</f>
        <v>Historical land surface forcings except irrigation and fertilisation</v>
      </c>
      <c r="AX216" s="21" t="str">
        <f>ForcingConstraint!$A$388</f>
        <v>Historical Transient Irrigation</v>
      </c>
      <c r="AY216" s="21" t="str">
        <f>ForcingConstraint!$A$387</f>
        <v>1850 Fertilisation</v>
      </c>
      <c r="BB216" s="21"/>
      <c r="BC216" s="21"/>
      <c r="BD216" s="21"/>
      <c r="BL216" s="35"/>
    </row>
    <row r="217" spans="1:64" s="124" customFormat="1" ht="90">
      <c r="A217" s="106" t="s">
        <v>3443</v>
      </c>
      <c r="B217" s="84" t="s">
        <v>4801</v>
      </c>
      <c r="C217" s="106" t="s">
        <v>3443</v>
      </c>
      <c r="D217" s="106"/>
      <c r="E217" s="106" t="s">
        <v>4802</v>
      </c>
      <c r="F217" s="84" t="s">
        <v>4803</v>
      </c>
      <c r="G217" s="106" t="s">
        <v>4814</v>
      </c>
      <c r="H217" s="106" t="s">
        <v>4816</v>
      </c>
      <c r="I217" s="84" t="s">
        <v>70</v>
      </c>
      <c r="J217" s="84" t="str">
        <f>party!$A$10</f>
        <v>George Hurtt</v>
      </c>
      <c r="K217" s="84" t="str">
        <f>party!$A$67</f>
        <v>David Lawrence</v>
      </c>
      <c r="L217" s="84"/>
      <c r="M217" s="252"/>
      <c r="N217" s="21"/>
      <c r="O217" s="119" t="str">
        <f>references!$D$94</f>
        <v>Global Soil Wetness Project Phase 3 Website</v>
      </c>
      <c r="P217" s="119" t="str">
        <f>references!$D$96</f>
        <v>Hurtt, G., L. Chini,  S. Frolking, R. Sahajpal, Land Use Harmonisation (LUH2 v1.0h) land use forcing data (850-2100), (2016).</v>
      </c>
      <c r="Q217" s="119"/>
      <c r="R217" s="119"/>
      <c r="S217" s="119"/>
      <c r="T217" s="106"/>
      <c r="U217" s="106"/>
      <c r="V217" s="84" t="str">
        <f>party!$A$6</f>
        <v>Charlotte Pascoe</v>
      </c>
      <c r="W217" s="106" t="str">
        <f t="shared" si="10"/>
        <v>land-hist</v>
      </c>
      <c r="X217" s="106"/>
      <c r="Y217" s="106"/>
      <c r="Z217" s="106"/>
      <c r="AA217" s="106" t="str">
        <f t="shared" si="11"/>
        <v>historical</v>
      </c>
      <c r="AB217" s="106"/>
      <c r="AC217" s="106"/>
      <c r="AD217" s="106"/>
      <c r="AE217" s="106"/>
      <c r="AF217" s="84" t="str">
        <f>TemporalConstraint!$A$41</f>
        <v>1700-2014 315yrs</v>
      </c>
      <c r="AG217" s="84" t="str">
        <f>TemporalConstraint!$A$3</f>
        <v>1850-2014 165yrs</v>
      </c>
      <c r="AH217" s="84" t="str">
        <f>EnsembleRequirement!$A$4</f>
        <v>SingleMember</v>
      </c>
      <c r="AI217" s="84"/>
      <c r="AJ217" s="84"/>
      <c r="AK217" s="84"/>
      <c r="AL217" s="84"/>
      <c r="AM217" s="84"/>
      <c r="AN217" s="84"/>
      <c r="AO217" s="84"/>
      <c r="AP217" s="84" t="str">
        <f>requirement!$A$30</f>
        <v>LSM Configuration</v>
      </c>
      <c r="AQ217" s="84" t="str">
        <f>requirement!$A$121</f>
        <v>All Land Management except with crop and pasture using net transitions</v>
      </c>
      <c r="AR217" s="84"/>
      <c r="AS217" s="84"/>
      <c r="AT217" s="84"/>
      <c r="AU217" s="84" t="str">
        <f>ForcingConstraint!$A$239</f>
        <v>Historical GSWP3 Meteorological Forcing</v>
      </c>
      <c r="AV217" s="84" t="str">
        <f>ForcingConstraint!$A$16</f>
        <v>Historical Land Use</v>
      </c>
      <c r="AW217" s="84" t="str">
        <f>ForcingConstraint!$A$386</f>
        <v>1850 Irrigation</v>
      </c>
      <c r="AX217" s="84" t="str">
        <f>ForcingConstraint!$A$387</f>
        <v>1850 Fertilisation</v>
      </c>
      <c r="AY217" s="84" t="str">
        <f>ForcingConstraint!$A$413</f>
        <v>Historical land surface forcings except irrigation and fertilisation</v>
      </c>
      <c r="AZ217" s="84"/>
      <c r="BA217" s="84"/>
      <c r="BB217" s="84"/>
      <c r="BC217" s="84"/>
      <c r="BD217" s="84"/>
      <c r="BE217" s="122"/>
      <c r="BF217" s="122"/>
      <c r="BG217" s="122"/>
      <c r="BH217" s="122"/>
      <c r="BI217" s="122"/>
      <c r="BJ217" s="122"/>
      <c r="BK217" s="122"/>
      <c r="BL217" s="122"/>
    </row>
    <row r="218" spans="1:64" ht="75">
      <c r="A218" s="22" t="s">
        <v>1905</v>
      </c>
      <c r="B218" s="21" t="s">
        <v>4754</v>
      </c>
      <c r="C218" s="22" t="s">
        <v>4721</v>
      </c>
      <c r="F218" s="21" t="s">
        <v>4722</v>
      </c>
      <c r="G218" s="22" t="s">
        <v>6690</v>
      </c>
      <c r="H218" s="22" t="s">
        <v>4816</v>
      </c>
      <c r="I218" s="21" t="s">
        <v>70</v>
      </c>
      <c r="J218" s="21" t="str">
        <f>party!$A$10</f>
        <v>George Hurtt</v>
      </c>
      <c r="K218" s="21" t="str">
        <f>party!$A$67</f>
        <v>David Lawrence</v>
      </c>
      <c r="O218" s="22" t="str">
        <f>references!D$14</f>
        <v>Overview CMIP6-Endorsed MIPs</v>
      </c>
      <c r="P218" s="7" t="str">
        <f>references!$D$41</f>
        <v>Land-Use Model Intercomparison Project home page</v>
      </c>
      <c r="Q2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8" s="7" t="str">
        <f>references!$D$94</f>
        <v>Global Soil Wetness Project Phase 3 Website</v>
      </c>
      <c r="S218" s="7" t="str">
        <f>references!$D$96</f>
        <v>Hurtt, G., L. Chini,  S. Frolking, R. Sahajpal, Land Use Harmonisation (LUH2 v1.0h) land use forcing data (850-2100), (2016).</v>
      </c>
      <c r="V218" s="21" t="str">
        <f>party!$A$6</f>
        <v>Charlotte Pascoe</v>
      </c>
      <c r="W218" s="22" t="str">
        <f t="shared" si="10"/>
        <v>land-hist</v>
      </c>
      <c r="AA218" s="22" t="str">
        <f t="shared" si="11"/>
        <v>historical</v>
      </c>
      <c r="AF218" s="21" t="str">
        <f>TemporalConstraint!$A$41</f>
        <v>1700-2014 315yrs</v>
      </c>
      <c r="AG218" s="21" t="str">
        <f>TemporalConstraint!$A$3</f>
        <v>1850-2014 165yrs</v>
      </c>
      <c r="AH218" s="21" t="str">
        <f>EnsembleRequirement!$A$4</f>
        <v>SingleMember</v>
      </c>
      <c r="AP218" s="21" t="str">
        <f>requirement!$A$30</f>
        <v>LSM Configuration</v>
      </c>
      <c r="AQ218" s="21" t="str">
        <f>requirement!$A$112</f>
        <v>All Land Management Active</v>
      </c>
      <c r="AU218" s="21" t="str">
        <f>ForcingConstraint!$A$239</f>
        <v>Historical GSWP3 Meteorological Forcing</v>
      </c>
      <c r="AV218" s="21" t="str">
        <f>ForcingConstraint!$A$414</f>
        <v>Historical land use except with pasture as grassland</v>
      </c>
      <c r="AW218" s="21" t="str">
        <f>ForcingConstraint!$A$410</f>
        <v>All historical land surface forcings</v>
      </c>
      <c r="BB218" s="21"/>
      <c r="BC218" s="21"/>
      <c r="BD218" s="21"/>
      <c r="BL218" s="35"/>
    </row>
    <row r="219" spans="1:64" ht="75">
      <c r="A219" s="22" t="s">
        <v>1904</v>
      </c>
      <c r="B219" s="21" t="s">
        <v>4753</v>
      </c>
      <c r="C219" s="22" t="s">
        <v>4752</v>
      </c>
      <c r="E219" s="22" t="s">
        <v>3062</v>
      </c>
      <c r="F219" s="21" t="s">
        <v>4781</v>
      </c>
      <c r="G219" s="22" t="s">
        <v>4756</v>
      </c>
      <c r="H219" s="22" t="s">
        <v>4816</v>
      </c>
      <c r="I219" s="21" t="s">
        <v>70</v>
      </c>
      <c r="J219" s="21" t="str">
        <f>party!$A$10</f>
        <v>George Hurtt</v>
      </c>
      <c r="K219" s="21" t="str">
        <f>party!$A$67</f>
        <v>David Lawrence</v>
      </c>
      <c r="O219" s="22" t="str">
        <f>references!D$14</f>
        <v>Overview CMIP6-Endorsed MIPs</v>
      </c>
      <c r="P219" s="7" t="str">
        <f>references!$D$41</f>
        <v>Land-Use Model Intercomparison Project home page</v>
      </c>
      <c r="Q2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9" s="7" t="str">
        <f>references!$D$94</f>
        <v>Global Soil Wetness Project Phase 3 Website</v>
      </c>
      <c r="S219" s="7" t="str">
        <f>references!$D$96</f>
        <v>Hurtt, G., L. Chini,  S. Frolking, R. Sahajpal, Land Use Harmonisation (LUH2 v1.0h) land use forcing data (850-2100), (2016).</v>
      </c>
      <c r="V219" s="21" t="str">
        <f>party!$A$6</f>
        <v>Charlotte Pascoe</v>
      </c>
      <c r="W219" s="22" t="str">
        <f t="shared" si="10"/>
        <v>land-hist</v>
      </c>
      <c r="AA219" s="22" t="str">
        <f t="shared" si="11"/>
        <v>historical</v>
      </c>
      <c r="AF219" s="21" t="str">
        <f>TemporalConstraint!$A$41</f>
        <v>1700-2014 315yrs</v>
      </c>
      <c r="AG219" s="21" t="str">
        <f>TemporalConstraint!$A$3</f>
        <v>1850-2014 165yrs</v>
      </c>
      <c r="AH219" s="21" t="str">
        <f>EnsembleRequirement!$A$4</f>
        <v>SingleMember</v>
      </c>
      <c r="AP219" s="21" t="str">
        <f>requirement!$A$30</f>
        <v>LSM Configuration</v>
      </c>
      <c r="AQ219" s="21" t="str">
        <f>requirement!$A$112</f>
        <v>All Land Management Active</v>
      </c>
      <c r="AU219" s="21" t="str">
        <f>ForcingConstraint!$A$239</f>
        <v>Historical GSWP3 Meteorological Forcing</v>
      </c>
      <c r="AV219" s="21" t="str">
        <f>ForcingConstraint!$A$415</f>
        <v xml:space="preserve">Historical land use except with 1850 wood harvest </v>
      </c>
      <c r="AW219" s="21" t="str">
        <f>ForcingConstraint!$A$410</f>
        <v>All historical land surface forcings</v>
      </c>
      <c r="BB219" s="21"/>
      <c r="BC219" s="21"/>
      <c r="BD219" s="21"/>
      <c r="BL219" s="35"/>
    </row>
    <row r="220" spans="1:64" ht="90">
      <c r="A220" s="22" t="s">
        <v>1903</v>
      </c>
      <c r="B220" s="21" t="s">
        <v>6026</v>
      </c>
      <c r="C220" s="22" t="s">
        <v>6473</v>
      </c>
      <c r="D220" s="22" t="s">
        <v>7758</v>
      </c>
      <c r="E220" s="22" t="s">
        <v>5631</v>
      </c>
      <c r="F220" s="21" t="s">
        <v>3061</v>
      </c>
      <c r="G220" s="22" t="s">
        <v>4800</v>
      </c>
      <c r="H220" s="22" t="s">
        <v>4816</v>
      </c>
      <c r="I220" s="21" t="s">
        <v>70</v>
      </c>
      <c r="J220" s="21" t="str">
        <f>party!$A$10</f>
        <v>George Hurtt</v>
      </c>
      <c r="K220" s="21" t="str">
        <f>party!$A$67</f>
        <v>David Lawrence</v>
      </c>
      <c r="O220" s="22" t="str">
        <f>references!D$14</f>
        <v>Overview CMIP6-Endorsed MIPs</v>
      </c>
      <c r="P220" s="7" t="str">
        <f>references!$D$41</f>
        <v>Land-Use Model Intercomparison Project home page</v>
      </c>
      <c r="Q220" s="7" t="str">
        <f>references!$D$96</f>
        <v>Hurtt, G., L. Chini,  S. Frolking, R. Sahajpal, Land Use Harmonisation (LUH2 v1.0h) land use forcing data (850-2100), (2016).</v>
      </c>
      <c r="R220" s="7" t="str">
        <f>references!$D$94</f>
        <v>Global Soil Wetness Project Phase 3 Website</v>
      </c>
      <c r="V220" s="21" t="str">
        <f>party!$A$6</f>
        <v>Charlotte Pascoe</v>
      </c>
      <c r="W220" s="22" t="str">
        <f>$C$207</f>
        <v>land-hist</v>
      </c>
      <c r="X220" s="7"/>
      <c r="AA220" s="22" t="str">
        <f>$C$14</f>
        <v>historical</v>
      </c>
      <c r="AB220" s="22" t="str">
        <f>$C$213</f>
        <v>land-crop-grass</v>
      </c>
      <c r="AC220" s="22" t="str">
        <f>$C$208</f>
        <v>land-noLu</v>
      </c>
      <c r="AF220" s="21" t="str">
        <f>TemporalConstraint!$A$3</f>
        <v>1850-2014 165yrs</v>
      </c>
      <c r="AH220" s="21" t="str">
        <f>EnsembleRequirement!$A$4</f>
        <v>SingleMember</v>
      </c>
      <c r="AP220" s="21" t="str">
        <f>requirement!$A$30</f>
        <v>LSM Configuration</v>
      </c>
      <c r="AQ220" s="21" t="str">
        <f>requirement!$A$112</f>
        <v>All Land Management Active</v>
      </c>
      <c r="AU220" s="21" t="str">
        <f>ForcingConstraint!$A$239</f>
        <v>Historical GSWP3 Meteorological Forcing</v>
      </c>
      <c r="AV220" s="21" t="str">
        <f>ForcingConstraint!$A$416</f>
        <v xml:space="preserve">Historical land use except no shifting cultivation </v>
      </c>
      <c r="AW220" s="21" t="str">
        <f>ForcingConstraint!$A$410</f>
        <v>All historical land surface forcings</v>
      </c>
      <c r="BB220" s="21"/>
      <c r="BC220" s="21"/>
      <c r="BD220" s="21"/>
      <c r="BL220" s="35"/>
    </row>
    <row r="221" spans="1:64" ht="75">
      <c r="A221" s="22" t="s">
        <v>1902</v>
      </c>
      <c r="B221" s="21" t="s">
        <v>6025</v>
      </c>
      <c r="C221" s="22" t="s">
        <v>4780</v>
      </c>
      <c r="E221" s="22" t="s">
        <v>3060</v>
      </c>
      <c r="F221" s="21" t="s">
        <v>4782</v>
      </c>
      <c r="G221" s="22" t="s">
        <v>4783</v>
      </c>
      <c r="H221" s="22" t="s">
        <v>4816</v>
      </c>
      <c r="I221" s="21" t="s">
        <v>70</v>
      </c>
      <c r="J221" s="21" t="str">
        <f>party!$A$10</f>
        <v>George Hurtt</v>
      </c>
      <c r="K221" s="21" t="str">
        <f>party!$A$67</f>
        <v>David Lawrence</v>
      </c>
      <c r="O221" s="22" t="str">
        <f>references!D$14</f>
        <v>Overview CMIP6-Endorsed MIPs</v>
      </c>
      <c r="P221" s="7" t="str">
        <f>references!$D$41</f>
        <v>Land-Use Model Intercomparison Project home page</v>
      </c>
      <c r="Q22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1" s="7" t="str">
        <f>references!$D$94</f>
        <v>Global Soil Wetness Project Phase 3 Website</v>
      </c>
      <c r="S221" s="7" t="str">
        <f>references!$D$96</f>
        <v>Hurtt, G., L. Chini,  S. Frolking, R. Sahajpal, Land Use Harmonisation (LUH2 v1.0h) land use forcing data (850-2100), (2016).</v>
      </c>
      <c r="V221" s="21" t="str">
        <f>party!$A$6</f>
        <v>Charlotte Pascoe</v>
      </c>
      <c r="W221" s="22" t="str">
        <f t="shared" si="10"/>
        <v>land-hist</v>
      </c>
      <c r="AA221" s="22" t="str">
        <f t="shared" si="11"/>
        <v>historical</v>
      </c>
      <c r="AF221" s="21" t="str">
        <f>TemporalConstraint!$A$41</f>
        <v>1700-2014 315yrs</v>
      </c>
      <c r="AG221" s="21" t="str">
        <f>TemporalConstraint!$A$3</f>
        <v>1850-2014 165yrs</v>
      </c>
      <c r="AH221" s="21" t="str">
        <f>EnsembleRequirement!$A$4</f>
        <v>SingleMember</v>
      </c>
      <c r="AP221" s="21" t="str">
        <f>requirement!$A$30</f>
        <v>LSM Configuration</v>
      </c>
      <c r="AQ221" s="21" t="str">
        <f>requirement!$A$112</f>
        <v>All Land Management Active</v>
      </c>
      <c r="AU221" s="21" t="str">
        <f>ForcingConstraint!$A$239</f>
        <v>Historical GSWP3 Meteorological Forcing</v>
      </c>
      <c r="AV221" s="21" t="str">
        <f>ForcingConstraint!$A$16</f>
        <v>Historical Land Use</v>
      </c>
      <c r="AW221" s="21" t="str">
        <f>ForcingConstraint!$A$417</f>
        <v>Historical land surface forcings except fire management</v>
      </c>
      <c r="AX221" s="21" t="str">
        <f>ForcingConstraint!$A$393</f>
        <v>1850 Fire Management</v>
      </c>
      <c r="BB221" s="21"/>
      <c r="BC221" s="21"/>
      <c r="BD221" s="21"/>
      <c r="BL221" s="35"/>
    </row>
    <row r="222" spans="1:64" ht="105">
      <c r="A222" s="22" t="s">
        <v>4670</v>
      </c>
      <c r="B222" s="21" t="s">
        <v>3068</v>
      </c>
      <c r="C222" s="22" t="s">
        <v>3067</v>
      </c>
      <c r="E222" s="22" t="s">
        <v>3066</v>
      </c>
      <c r="F222" s="21" t="s">
        <v>4791</v>
      </c>
      <c r="G222" s="22" t="s">
        <v>6685</v>
      </c>
      <c r="H222" s="22" t="s">
        <v>4792</v>
      </c>
      <c r="I222" s="21" t="s">
        <v>70</v>
      </c>
      <c r="J222" s="21" t="str">
        <f>party!$A$10</f>
        <v>George Hurtt</v>
      </c>
      <c r="K222" s="21" t="str">
        <f>party!$A$67</f>
        <v>David Lawrence</v>
      </c>
      <c r="O222" s="22" t="str">
        <f>references!D$14</f>
        <v>Overview CMIP6-Endorsed MIPs</v>
      </c>
      <c r="P222" s="7" t="str">
        <f>references!$D$41</f>
        <v>Land-Use Model Intercomparison Project home page</v>
      </c>
      <c r="Q22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2" s="7" t="str">
        <f>references!$D$96</f>
        <v>Hurtt, G., L. Chini,  S. Frolking, R. Sahajpal, Land Use Harmonisation (LUH2 v1.0h) land use forcing data (850-2100), (2016).</v>
      </c>
      <c r="V222" s="21" t="str">
        <f>party!$A$6</f>
        <v>Charlotte Pascoe</v>
      </c>
      <c r="W222" s="22" t="str">
        <f>$C$14</f>
        <v>historical</v>
      </c>
      <c r="X222" s="7" t="str">
        <f>experiment!$C$9</f>
        <v>piControl</v>
      </c>
      <c r="AF222" s="21" t="str">
        <f>TemporalConstraint!$A$3</f>
        <v>1850-2014 165yrs</v>
      </c>
      <c r="AH222" s="21" t="str">
        <f>EnsembleRequirement!$A$4</f>
        <v>SingleMember</v>
      </c>
      <c r="AI222" s="21" t="str">
        <f>EnsembleRequirement!$A$39</f>
        <v>TwoMember</v>
      </c>
      <c r="AP222" s="21" t="str">
        <f>requirement!$A$78</f>
        <v>AOGCM Configuration</v>
      </c>
      <c r="AQ222" s="21" t="str">
        <f>requirement!$A$112</f>
        <v>All Land Management Active</v>
      </c>
      <c r="AU222" s="21" t="str">
        <f>ForcingConstraint!$A$34</f>
        <v>Pre-Industrial Land Use</v>
      </c>
      <c r="AV222" s="21" t="str">
        <f>ForcingConstraint!$A$35</f>
        <v>Pre-Industrial Land Cover</v>
      </c>
      <c r="AW222" s="21" t="str">
        <f>ForcingConstraint!$A$410</f>
        <v>All historical land surface forcings</v>
      </c>
      <c r="AX222" s="21" t="str">
        <f>ForcingConstraint!$A$14</f>
        <v>Historical WMGHG Concentrations</v>
      </c>
      <c r="AY222" s="21" t="str">
        <f>requirement!$A$5</f>
        <v>Historical Aerosol Forcing</v>
      </c>
      <c r="AZ222" s="31" t="str">
        <f>requirement!$A$8</f>
        <v>Historical O3 and Stratospheric H2O Concentrations</v>
      </c>
      <c r="BA222" s="37" t="str">
        <f>ForcingConstraint!$A$21</f>
        <v>Historical Stratospheric Aerosol</v>
      </c>
      <c r="BB222" s="32" t="str">
        <f>ForcingConstraint!$A$20</f>
        <v>Historical Solar Irradiance Forcing</v>
      </c>
      <c r="BC222" s="32" t="str">
        <f>requirement!$A$10</f>
        <v xml:space="preserve">Historical Solar Particle Forcing </v>
      </c>
      <c r="BG222" s="125"/>
      <c r="BH222" s="125"/>
      <c r="BI222" s="125"/>
      <c r="BJ222" s="125"/>
      <c r="BL222" s="35"/>
    </row>
    <row r="223" spans="1:64" ht="90">
      <c r="A223" s="22" t="s">
        <v>4796</v>
      </c>
      <c r="B223" s="21" t="s">
        <v>4793</v>
      </c>
      <c r="C223" s="22" t="s">
        <v>5528</v>
      </c>
      <c r="E223" s="22" t="s">
        <v>3070</v>
      </c>
      <c r="F223" s="21" t="s">
        <v>4795</v>
      </c>
      <c r="G223" s="22" t="s">
        <v>5529</v>
      </c>
      <c r="H223" s="22" t="s">
        <v>1923</v>
      </c>
      <c r="I223" s="21" t="s">
        <v>70</v>
      </c>
      <c r="J223" s="21" t="str">
        <f>party!$A$10</f>
        <v>George Hurtt</v>
      </c>
      <c r="K223" s="21" t="str">
        <f>party!$A$67</f>
        <v>David Lawrence</v>
      </c>
      <c r="O223" s="22" t="str">
        <f>references!D$14</f>
        <v>Overview CMIP6-Endorsed MIPs</v>
      </c>
      <c r="P223" s="7" t="str">
        <f>references!$D$41</f>
        <v>Land-Use Model Intercomparison Project home page</v>
      </c>
      <c r="Q22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3" s="7" t="str">
        <f>references!$D$96</f>
        <v>Hurtt, G., L. Chini,  S. Frolking, R. Sahajpal, Land Use Harmonisation (LUH2 v1.0h) land use forcing data (850-2100), (2016).</v>
      </c>
      <c r="V223" s="21" t="str">
        <f>party!$A$6</f>
        <v>Charlotte Pascoe</v>
      </c>
      <c r="W223" s="22" t="str">
        <f>$C$20</f>
        <v>ssp370</v>
      </c>
      <c r="X223" s="22" t="str">
        <f>$C$14</f>
        <v>historical</v>
      </c>
      <c r="AA223" s="22" t="str">
        <f>$C$22</f>
        <v>ssp126</v>
      </c>
      <c r="AB223" s="22" t="str">
        <f>$C$224</f>
        <v>ssp126-ssp370Lu</v>
      </c>
      <c r="AF223" s="21" t="str">
        <f>TemporalConstraint!$A$36</f>
        <v xml:space="preserve">2015-2100 86yrs </v>
      </c>
      <c r="AH223" s="21" t="str">
        <f>EnsembleRequirement!$A$4</f>
        <v>SingleMember</v>
      </c>
      <c r="AI223" s="21" t="str">
        <f>EnsembleRequirement!$A$39</f>
        <v>TwoMember</v>
      </c>
      <c r="AP223" s="21" t="str">
        <f>requirement!$A$78</f>
        <v>AOGCM Configuration</v>
      </c>
      <c r="AQ223" s="21" t="str">
        <f>requirement!$A$112</f>
        <v>All Land Management Active</v>
      </c>
      <c r="AU223" s="16" t="str">
        <f>requirement!$A$47</f>
        <v>RCP70 Forcing Excluding Land Use</v>
      </c>
      <c r="AV223" s="16" t="str">
        <f>ForcingConstraint!$A$87</f>
        <v>SSP1 RCP26 Land Use</v>
      </c>
      <c r="AW223" s="32" t="str">
        <f>ForcingConstraint!$A$423</f>
        <v>Future Solar Irradiance Forcing</v>
      </c>
      <c r="AX223" s="32" t="str">
        <f>requirement!$A$11</f>
        <v>Future Solar Particle Forcing</v>
      </c>
      <c r="BL223" s="35"/>
    </row>
    <row r="224" spans="1:64" ht="90">
      <c r="A224" s="22" t="s">
        <v>4797</v>
      </c>
      <c r="B224" s="21" t="s">
        <v>4794</v>
      </c>
      <c r="C224" s="22" t="s">
        <v>5630</v>
      </c>
      <c r="E224" s="22" t="s">
        <v>3071</v>
      </c>
      <c r="F224" s="21" t="s">
        <v>3075</v>
      </c>
      <c r="G224" s="22" t="s">
        <v>1920</v>
      </c>
      <c r="H224" s="22" t="s">
        <v>1922</v>
      </c>
      <c r="I224" s="21" t="s">
        <v>70</v>
      </c>
      <c r="J224" s="21" t="str">
        <f>party!$A$10</f>
        <v>George Hurtt</v>
      </c>
      <c r="K224" s="21" t="str">
        <f>party!$A$67</f>
        <v>David Lawrence</v>
      </c>
      <c r="O224" s="22" t="str">
        <f>references!D$14</f>
        <v>Overview CMIP6-Endorsed MIPs</v>
      </c>
      <c r="P224" s="7" t="str">
        <f>references!$D$41</f>
        <v>Land-Use Model Intercomparison Project home page</v>
      </c>
      <c r="Q22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4" s="7" t="str">
        <f>references!$D$96</f>
        <v>Hurtt, G., L. Chini,  S. Frolking, R. Sahajpal, Land Use Harmonisation (LUH2 v1.0h) land use forcing data (850-2100), (2016).</v>
      </c>
      <c r="V224" s="21" t="str">
        <f>party!$A$6</f>
        <v>Charlotte Pascoe</v>
      </c>
      <c r="W224" s="22" t="str">
        <f>$C$22</f>
        <v>ssp126</v>
      </c>
      <c r="X224" s="22" t="str">
        <f>$C$14</f>
        <v>historical</v>
      </c>
      <c r="AA224" s="22" t="str">
        <f>$C$20</f>
        <v>ssp370</v>
      </c>
      <c r="AB224" s="22" t="str">
        <f>$C$223</f>
        <v>ssp370-ssp126Lu</v>
      </c>
      <c r="AF224" s="21" t="str">
        <f>TemporalConstraint!$A$36</f>
        <v xml:space="preserve">2015-2100 86yrs </v>
      </c>
      <c r="AH224" s="21" t="str">
        <f>EnsembleRequirement!$A$4</f>
        <v>SingleMember</v>
      </c>
      <c r="AP224" s="21" t="str">
        <f>requirement!$A$78</f>
        <v>AOGCM Configuration</v>
      </c>
      <c r="AQ224" s="21" t="str">
        <f>requirement!$A$112</f>
        <v>All Land Management Active</v>
      </c>
      <c r="AU224" s="16" t="str">
        <f>requirement!$A$48</f>
        <v>RCP26 Forcing Excluding Land Use</v>
      </c>
      <c r="AV224" s="16" t="str">
        <f>ForcingConstraint!$A$85</f>
        <v>SSP3 RCP70 Land Use</v>
      </c>
      <c r="AW224" s="32" t="str">
        <f>ForcingConstraint!$A$423</f>
        <v>Future Solar Irradiance Forcing</v>
      </c>
      <c r="AX224" s="32" t="str">
        <f>requirement!$A$11</f>
        <v>Future Solar Particle Forcing</v>
      </c>
      <c r="BL224" s="35"/>
    </row>
    <row r="225" spans="1:64" ht="75">
      <c r="A225" s="22" t="s">
        <v>4799</v>
      </c>
      <c r="B225" s="21" t="s">
        <v>3072</v>
      </c>
      <c r="C225" s="22" t="s">
        <v>3074</v>
      </c>
      <c r="E225" s="22" t="s">
        <v>3073</v>
      </c>
      <c r="F225" s="21" t="s">
        <v>3076</v>
      </c>
      <c r="G225" s="22" t="s">
        <v>4798</v>
      </c>
      <c r="H225" s="22" t="s">
        <v>1921</v>
      </c>
      <c r="I225" s="21" t="s">
        <v>70</v>
      </c>
      <c r="J225" s="21" t="str">
        <f>party!$A$10</f>
        <v>George Hurtt</v>
      </c>
      <c r="K225" s="21" t="str">
        <f>party!$A$67</f>
        <v>David Lawrence</v>
      </c>
      <c r="O225" s="22" t="str">
        <f>references!D$14</f>
        <v>Overview CMIP6-Endorsed MIPs</v>
      </c>
      <c r="P225" s="7" t="str">
        <f>references!$D$41</f>
        <v>Land-Use Model Intercomparison Project home page</v>
      </c>
      <c r="Q22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5" s="7" t="str">
        <f>references!$D$96</f>
        <v>Hurtt, G., L. Chini,  S. Frolking, R. Sahajpal, Land Use Harmonisation (LUH2 v1.0h) land use forcing data (850-2100), (2016).</v>
      </c>
      <c r="V225" s="21" t="str">
        <f>party!$A$6</f>
        <v>Charlotte Pascoe</v>
      </c>
      <c r="W225" s="22" t="str">
        <f>$C$19</f>
        <v>ssp585</v>
      </c>
      <c r="AA225" s="22" t="str">
        <f>$C$22</f>
        <v>ssp126</v>
      </c>
      <c r="AB225" s="22" t="str">
        <f>$C$223</f>
        <v>ssp370-ssp126Lu</v>
      </c>
      <c r="AF225" s="21" t="str">
        <f>TemporalConstraint!$A$36</f>
        <v xml:space="preserve">2015-2100 86yrs </v>
      </c>
      <c r="AH225" s="21" t="str">
        <f>EnsembleRequirement!$A$4</f>
        <v>SingleMember</v>
      </c>
      <c r="AP225" s="36" t="str">
        <f>requirement!$A$81</f>
        <v>AOGCM-BGC Configuration</v>
      </c>
      <c r="AQ225" s="21" t="str">
        <f>requirement!$A$112</f>
        <v>All Land Management Active</v>
      </c>
      <c r="AU225" s="16" t="str">
        <f>requirement!$A$49</f>
        <v>RCP85 Forcing Excluding Land Use</v>
      </c>
      <c r="AV225" s="16" t="str">
        <f>ForcingConstraint!$A$87</f>
        <v>SSP1 RCP26 Land Use</v>
      </c>
      <c r="AW225" s="32" t="str">
        <f>ForcingConstraint!$A$423</f>
        <v>Future Solar Irradiance Forcing</v>
      </c>
      <c r="AX225" s="32" t="str">
        <f>requirement!$A$11</f>
        <v>Future Solar Particle Forcing</v>
      </c>
      <c r="BL225" s="35"/>
    </row>
    <row r="226" spans="1:64" ht="210">
      <c r="A226" s="22" t="s">
        <v>1966</v>
      </c>
      <c r="B226" s="21" t="s">
        <v>4825</v>
      </c>
      <c r="C226" s="22" t="s">
        <v>5640</v>
      </c>
      <c r="E226" s="22" t="s">
        <v>5639</v>
      </c>
      <c r="F226" s="21" t="s">
        <v>3077</v>
      </c>
      <c r="G226" s="22" t="s">
        <v>1975</v>
      </c>
      <c r="H226" s="22" t="s">
        <v>2089</v>
      </c>
      <c r="I226" s="21" t="s">
        <v>70</v>
      </c>
      <c r="J226" s="125" t="str">
        <f>party!$A$79</f>
        <v>OMIP email</v>
      </c>
      <c r="K226" s="21" t="str">
        <f>party!$A$68</f>
        <v>Gokhan Danabasoglu</v>
      </c>
      <c r="L226" s="21" t="str">
        <f>party!$A$49</f>
        <v>Stephen Griffies</v>
      </c>
      <c r="M226" s="21" t="str">
        <f>party!$A$69</f>
        <v>James Orr</v>
      </c>
      <c r="O22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26" s="7" t="str">
        <f>references!$D$46</f>
        <v>Griffies, S.M., M. Winton, B. Samuels, G. Danabasoglu, S. Yeager, S. Marsland, H. Drange, M. Bentsen (2012), Datasets and protocol for the CLIVAR WGOMD Coordinated Ocean-ice Reference Experiments (COREs), WCRP Report No. 21/2012, pp.21.</v>
      </c>
      <c r="Q226"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26" s="7" t="str">
        <f>references!$D$43</f>
        <v>Coordinated Ocean-Ice Reference Experiments - phase 2 home page</v>
      </c>
      <c r="S226" s="7" t="str">
        <f>references!$D$48</f>
        <v>OCMIP2 CFC tracer web guide</v>
      </c>
      <c r="T226" s="7" t="str">
        <f>references!$D$49</f>
        <v>OCMIP3 biogeochemical web guide</v>
      </c>
      <c r="U226"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V226" s="21" t="str">
        <f>party!$A$6</f>
        <v>Charlotte Pascoe</v>
      </c>
      <c r="AA226" s="22" t="str">
        <f>$C$228</f>
        <v>omip2</v>
      </c>
      <c r="AB226" s="22" t="str">
        <f>$C$227</f>
        <v>omip1-spunup</v>
      </c>
      <c r="AC226" s="22" t="str">
        <f>$C$14</f>
        <v>historical</v>
      </c>
      <c r="AF226" s="21" t="str">
        <f>TemporalConstraint!$A$42</f>
        <v>1948-2009 310yrs</v>
      </c>
      <c r="AH226" s="21" t="str">
        <f>EnsembleRequirement!$A$4</f>
        <v>SingleMember</v>
      </c>
      <c r="AI226" s="21" t="str">
        <f>EnsembleRequirement!$A$44</f>
        <v>BGCInitialisation</v>
      </c>
      <c r="AJ226" s="21" t="str">
        <f>EnsembleRequirement!$A$45</f>
        <v>BGCTracerInitialisation</v>
      </c>
      <c r="AK226" s="21" t="str">
        <f>EnsembleRequirement!$A$46</f>
        <v>BGCIronInitialisation</v>
      </c>
      <c r="AP226" s="21" t="str">
        <f>requirement!$A$52</f>
        <v>Ocean-SeaIce Configuration</v>
      </c>
      <c r="AQ226" s="21" t="str">
        <f>requirement!$A$53</f>
        <v>Ocean-SeaIce-BioGeoChem Config</v>
      </c>
      <c r="AU226" s="16" t="str">
        <f>requirement!$A$50</f>
        <v>CORE2 Air-Sea Fluxes</v>
      </c>
      <c r="AV226" s="16" t="str">
        <f>requirement!$A$51</f>
        <v>OMIP Inert Chemical Tracers</v>
      </c>
      <c r="AW226" s="16" t="str">
        <f>requirement!$A$54</f>
        <v>OMIP Biogeochemical Tracers</v>
      </c>
      <c r="AX226" s="16" t="str">
        <f>ForcingConstraint!$A$253</f>
        <v>O2 Constant</v>
      </c>
      <c r="AY226" s="16" t="str">
        <f>ForcingConstraint!$A$254</f>
        <v>CO2 Historical</v>
      </c>
      <c r="AZ226" s="16" t="str">
        <f>ForcingConstraint!$A$394</f>
        <v>salinity damping</v>
      </c>
      <c r="BL226" s="35"/>
    </row>
    <row r="227" spans="1:64" ht="210">
      <c r="A227" s="22" t="s">
        <v>2090</v>
      </c>
      <c r="B227" s="21" t="s">
        <v>4826</v>
      </c>
      <c r="C227" s="22" t="s">
        <v>5642</v>
      </c>
      <c r="E227" s="22" t="s">
        <v>5641</v>
      </c>
      <c r="F227" s="21" t="s">
        <v>3078</v>
      </c>
      <c r="G227" s="22" t="s">
        <v>4824</v>
      </c>
      <c r="H227" s="22" t="s">
        <v>2091</v>
      </c>
      <c r="I227" s="21" t="s">
        <v>70</v>
      </c>
      <c r="J227" s="254" t="s">
        <v>5716</v>
      </c>
      <c r="K227" s="21" t="str">
        <f>party!$A$68</f>
        <v>Gokhan Danabasoglu</v>
      </c>
      <c r="L227" s="21" t="str">
        <f>party!$A$49</f>
        <v>Stephen Griffies</v>
      </c>
      <c r="M227" s="21" t="str">
        <f>party!$A$69</f>
        <v>James Orr</v>
      </c>
      <c r="O227"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27" s="7" t="str">
        <f>references!$D$46</f>
        <v>Griffies, S.M., M. Winton, B. Samuels, G. Danabasoglu, S. Yeager, S. Marsland, H. Drange, M. Bentsen (2012), Datasets and protocol for the CLIVAR WGOMD Coordinated Ocean-ice Reference Experiments (COREs), WCRP Report No. 21/2012, pp.21.</v>
      </c>
      <c r="Q227"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27" s="7" t="str">
        <f>references!$D$43</f>
        <v>Coordinated Ocean-Ice Reference Experiments - phase 2 home page</v>
      </c>
      <c r="S227" s="7" t="str">
        <f>references!$D$48</f>
        <v>OCMIP2 CFC tracer web guide</v>
      </c>
      <c r="T227" s="7" t="str">
        <f>references!$D$49</f>
        <v>OCMIP3 biogeochemical web guide</v>
      </c>
      <c r="U227"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V227" s="21" t="str">
        <f>party!$A$6</f>
        <v>Charlotte Pascoe</v>
      </c>
      <c r="W227" s="22" t="str">
        <f>$C$226</f>
        <v>omip1</v>
      </c>
      <c r="AA227" s="22" t="str">
        <f>$C$229</f>
        <v>omip2-spunup</v>
      </c>
      <c r="AB227" s="22" t="str">
        <f>$C$14</f>
        <v>historical</v>
      </c>
      <c r="AF227" s="21" t="str">
        <f>TemporalConstraint!$A$42</f>
        <v>1948-2009 310yrs</v>
      </c>
      <c r="AH227" s="21" t="str">
        <f>EnsembleRequirement!$A$4</f>
        <v>SingleMember</v>
      </c>
      <c r="AI227" s="21" t="str">
        <f>EnsembleRequirement!$A$47</f>
        <v>BGCTracerMillennialSpinUp</v>
      </c>
      <c r="AP227" s="21" t="str">
        <f>requirement!$A$53</f>
        <v>Ocean-SeaIce-BioGeoChem Config</v>
      </c>
      <c r="AU227" s="16" t="str">
        <f>requirement!$A$50</f>
        <v>CORE2 Air-Sea Fluxes</v>
      </c>
      <c r="AV227" s="16" t="str">
        <f>requirement!$A$51</f>
        <v>OMIP Inert Chemical Tracers</v>
      </c>
      <c r="AW227" s="16" t="str">
        <f>requirement!$A$54</f>
        <v>OMIP Biogeochemical Tracers</v>
      </c>
      <c r="AX227" s="16" t="str">
        <f>ForcingConstraint!$A$253</f>
        <v>O2 Constant</v>
      </c>
      <c r="AY227" s="16" t="str">
        <f>ForcingConstraint!$A$254</f>
        <v>CO2 Historical</v>
      </c>
      <c r="AZ227" s="16" t="str">
        <f>requirement!$A$127</f>
        <v>Radio Carbon Tracer</v>
      </c>
      <c r="BA227" s="16" t="str">
        <f>ForcingConstraint!$A$394</f>
        <v>salinity damping</v>
      </c>
      <c r="BL227" s="35"/>
    </row>
    <row r="228" spans="1:64" ht="210">
      <c r="A228" s="22" t="s">
        <v>4829</v>
      </c>
      <c r="B228" s="21" t="s">
        <v>4827</v>
      </c>
      <c r="C228" s="22" t="s">
        <v>4837</v>
      </c>
      <c r="E228" s="22" t="s">
        <v>4831</v>
      </c>
      <c r="F228" s="21" t="s">
        <v>4833</v>
      </c>
      <c r="G228" s="22" t="s">
        <v>4846</v>
      </c>
      <c r="H228" s="22" t="s">
        <v>4845</v>
      </c>
      <c r="I228" s="21" t="s">
        <v>70</v>
      </c>
      <c r="J228" s="254" t="s">
        <v>5716</v>
      </c>
      <c r="K228" s="21" t="str">
        <f>party!$A$68</f>
        <v>Gokhan Danabasoglu</v>
      </c>
      <c r="L228" s="21" t="str">
        <f>party!$A$49</f>
        <v>Stephen Griffies</v>
      </c>
      <c r="M228" s="21" t="str">
        <f>party!$A$69</f>
        <v>James Orr</v>
      </c>
      <c r="O22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28" s="7" t="str">
        <f>references!$D$98</f>
        <v>Kobayashi, S., Y. Ota, Y. Harada, A. Ebita, M. Moriya, H. Onoda, K. Onogi, H. Kamahori, C. Kobayashi, H. Endo, K. Miyaoka, K. Takahashi (2015), The JRA-55 Reanalysis: General Specifications and Basic Characteristics, J. Meteorol. Soc. Jpn., 93, 5-48</v>
      </c>
      <c r="Q228"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R228" s="7"/>
      <c r="S228" s="7"/>
      <c r="T228" s="7"/>
      <c r="U228" s="7"/>
      <c r="V228" s="21" t="str">
        <f>party!$A$6</f>
        <v>Charlotte Pascoe</v>
      </c>
      <c r="AA228" s="22" t="str">
        <f>$C$226</f>
        <v>omip1</v>
      </c>
      <c r="AB228" s="22" t="str">
        <f>$C$229</f>
        <v>omip2-spunup</v>
      </c>
      <c r="AC228" s="22" t="str">
        <f>$C$14</f>
        <v>historical</v>
      </c>
      <c r="AF228" s="21" t="str">
        <f>TemporalConstraint!$A$81</f>
        <v>1958-2016 295yrs</v>
      </c>
      <c r="AH228" s="21" t="str">
        <f>EnsembleRequirement!$A$4</f>
        <v>SingleMember</v>
      </c>
      <c r="AI228" s="21" t="str">
        <f>EnsembleRequirement!$A$44</f>
        <v>BGCInitialisation</v>
      </c>
      <c r="AJ228" s="21" t="str">
        <f>EnsembleRequirement!$A$45</f>
        <v>BGCTracerInitialisation</v>
      </c>
      <c r="AK228" s="21" t="str">
        <f>EnsembleRequirement!$A$46</f>
        <v>BGCIronInitialisation</v>
      </c>
      <c r="AP228" s="21" t="str">
        <f>requirement!$A$52</f>
        <v>Ocean-SeaIce Configuration</v>
      </c>
      <c r="AQ228" s="21" t="str">
        <f>requirement!$A$53</f>
        <v>Ocean-SeaIce-BioGeoChem Config</v>
      </c>
      <c r="AU228" s="16" t="str">
        <f>requirement!$A$128</f>
        <v>JRA-55 Air-Sea Fluxes</v>
      </c>
      <c r="AV228" s="16" t="str">
        <f>requirement!$A$51</f>
        <v>OMIP Inert Chemical Tracers</v>
      </c>
      <c r="AW228" s="16" t="str">
        <f>requirement!$A$54</f>
        <v>OMIP Biogeochemical Tracers</v>
      </c>
      <c r="AX228" s="16" t="str">
        <f>ForcingConstraint!$A$253</f>
        <v>O2 Constant</v>
      </c>
      <c r="AY228" s="16" t="str">
        <f>ForcingConstraint!$A$254</f>
        <v>CO2 Historical</v>
      </c>
      <c r="AZ228" s="16" t="str">
        <f>ForcingConstraint!$A$394</f>
        <v>salinity damping</v>
      </c>
      <c r="BL228" s="35"/>
    </row>
    <row r="229" spans="1:64" ht="210">
      <c r="A229" s="22" t="s">
        <v>4830</v>
      </c>
      <c r="B229" s="21" t="s">
        <v>4828</v>
      </c>
      <c r="C229" s="22" t="s">
        <v>4838</v>
      </c>
      <c r="E229" s="22" t="s">
        <v>4832</v>
      </c>
      <c r="F229" s="21" t="s">
        <v>4833</v>
      </c>
      <c r="G229" s="22" t="s">
        <v>4839</v>
      </c>
      <c r="H229" s="22" t="s">
        <v>2091</v>
      </c>
      <c r="I229" s="21" t="s">
        <v>70</v>
      </c>
      <c r="J229" s="254" t="s">
        <v>5716</v>
      </c>
      <c r="K229" s="21" t="str">
        <f>party!$A$68</f>
        <v>Gokhan Danabasoglu</v>
      </c>
      <c r="L229" s="21" t="str">
        <f>party!$A$49</f>
        <v>Stephen Griffies</v>
      </c>
      <c r="M229" s="21" t="str">
        <f>party!$A$69</f>
        <v>James Orr</v>
      </c>
      <c r="O22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29" s="7" t="str">
        <f>references!$D$98</f>
        <v>Kobayashi, S., Y. Ota, Y. Harada, A. Ebita, M. Moriya, H. Onoda, K. Onogi, H. Kamahori, C. Kobayashi, H. Endo, K. Miyaoka, K. Takahashi (2015), The JRA-55 Reanalysis: General Specifications and Basic Characteristics, J. Meteorol. Soc. Jpn., 93, 5-48</v>
      </c>
      <c r="Q229"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R229" s="7"/>
      <c r="S229" s="7"/>
      <c r="T229" s="7"/>
      <c r="U229" s="7"/>
      <c r="V229" s="21" t="str">
        <f>party!$A$6</f>
        <v>Charlotte Pascoe</v>
      </c>
      <c r="W229" s="22" t="str">
        <f>$C$228</f>
        <v>omip2</v>
      </c>
      <c r="AA229" s="22" t="str">
        <f>$C$227</f>
        <v>omip1-spunup</v>
      </c>
      <c r="AB229" s="22" t="str">
        <f>$C$14</f>
        <v>historical</v>
      </c>
      <c r="AF229" s="21" t="str">
        <f>TemporalConstraint!$A$81</f>
        <v>1958-2016 295yrs</v>
      </c>
      <c r="AH229" s="21" t="str">
        <f>EnsembleRequirement!$A$4</f>
        <v>SingleMember</v>
      </c>
      <c r="AI229" s="21" t="str">
        <f>EnsembleRequirement!$A$47</f>
        <v>BGCTracerMillennialSpinUp</v>
      </c>
      <c r="AP229" s="21" t="str">
        <f>requirement!$A$53</f>
        <v>Ocean-SeaIce-BioGeoChem Config</v>
      </c>
      <c r="AU229" s="16" t="str">
        <f>requirement!$A$128</f>
        <v>JRA-55 Air-Sea Fluxes</v>
      </c>
      <c r="AV229" s="16" t="str">
        <f>requirement!$A$51</f>
        <v>OMIP Inert Chemical Tracers</v>
      </c>
      <c r="AW229" s="16" t="str">
        <f>requirement!$A$54</f>
        <v>OMIP Biogeochemical Tracers</v>
      </c>
      <c r="AX229" s="16" t="str">
        <f>ForcingConstraint!$A$253</f>
        <v>O2 Constant</v>
      </c>
      <c r="AY229" s="16" t="str">
        <f>ForcingConstraint!$A$254</f>
        <v>CO2 Historical</v>
      </c>
      <c r="AZ229" s="16" t="str">
        <f>requirement!$A$127</f>
        <v>Radio Carbon Tracer</v>
      </c>
      <c r="BA229" s="16" t="str">
        <f>ForcingConstraint!$A$394</f>
        <v>salinity damping</v>
      </c>
      <c r="BL229" s="35"/>
    </row>
    <row r="230" spans="1:64" ht="90">
      <c r="A230" s="22" t="s">
        <v>2109</v>
      </c>
      <c r="B230" s="21" t="s">
        <v>3084</v>
      </c>
      <c r="C230" s="22" t="s">
        <v>3636</v>
      </c>
      <c r="D230" s="22" t="s">
        <v>7783</v>
      </c>
      <c r="E230" s="22" t="s">
        <v>3638</v>
      </c>
      <c r="F230" s="21" t="s">
        <v>3666</v>
      </c>
      <c r="G230" s="22" t="s">
        <v>3645</v>
      </c>
      <c r="H230" s="22" t="s">
        <v>2150</v>
      </c>
      <c r="I230" s="21" t="s">
        <v>70</v>
      </c>
      <c r="J230" s="21" t="str">
        <f>party!$A$45</f>
        <v>George Boer</v>
      </c>
      <c r="K230" s="21" t="str">
        <f>party!$A$46</f>
        <v>Doug Smith</v>
      </c>
      <c r="O23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30" s="22" t="str">
        <f>references!D$14</f>
        <v>Overview CMIP6-Endorsed MIPs</v>
      </c>
      <c r="V230" s="21" t="str">
        <f>party!$A$6</f>
        <v>Charlotte Pascoe</v>
      </c>
      <c r="AA230" s="22" t="str">
        <f t="shared" ref="AA230:AA235" si="12">$C$14</f>
        <v>historical</v>
      </c>
      <c r="AB230" s="22" t="str">
        <f>$C$21</f>
        <v>ssp245</v>
      </c>
      <c r="AF230" s="21" t="str">
        <f>TemporalConstraint!$A$43</f>
        <v>10yrs</v>
      </c>
      <c r="AG230" s="21" t="str">
        <f>TemporalConstraint!$A$44</f>
        <v>5yrs</v>
      </c>
      <c r="AH230" s="21" t="str">
        <f>EnsembleRequirement!$A$49</f>
        <v>ObservedInitialisation</v>
      </c>
      <c r="AL230" s="21" t="str">
        <f>MultiEnsemble!$A$4</f>
        <v>1960Annualx10</v>
      </c>
      <c r="AM230" s="21" t="str">
        <f>MultiEnsemble!$A$5</f>
        <v>1960Biennialx10</v>
      </c>
      <c r="AN230" s="21" t="str">
        <f>MultiEnsemble!$A$6</f>
        <v>1960AnnualxN</v>
      </c>
      <c r="AO230" s="21" t="str">
        <f>MultiEnsemble!$A$7</f>
        <v>1960BiennialxN</v>
      </c>
      <c r="AP230" s="21" t="str">
        <f>requirement!$A$78</f>
        <v>AOGCM Configuration</v>
      </c>
      <c r="AU230" s="21" t="str">
        <f>ForcingConstraint!$A$14</f>
        <v>Historical WMGHG Concentrations</v>
      </c>
      <c r="AV230" s="21" t="str">
        <f>ForcingConstraint!$A$16</f>
        <v>Historical Land Use</v>
      </c>
      <c r="AW230" s="21" t="str">
        <f>requirement!$A$5</f>
        <v>Historical Aerosol Forcing</v>
      </c>
      <c r="AX230" s="21" t="str">
        <f>requirement!$A$7</f>
        <v>Historical Emissions</v>
      </c>
      <c r="AY230" s="32" t="str">
        <f>ForcingConstraint!$A$20</f>
        <v>Historical Solar Irradiance Forcing</v>
      </c>
      <c r="AZ230" s="32" t="str">
        <f>requirement!$A$10</f>
        <v xml:space="preserve">Historical Solar Particle Forcing </v>
      </c>
      <c r="BA230" s="21" t="str">
        <f>requirement!$A$33</f>
        <v>RCP45 Forcing</v>
      </c>
      <c r="BB230" s="32" t="str">
        <f>ForcingConstraint!$A$423</f>
        <v>Future Solar Irradiance Forcing</v>
      </c>
      <c r="BC230" s="32" t="str">
        <f>requirement!$A$11</f>
        <v>Future Solar Particle Forcing</v>
      </c>
      <c r="BL230" s="35"/>
    </row>
    <row r="231" spans="1:64" s="124" customFormat="1" ht="105">
      <c r="A231" s="106" t="s">
        <v>87</v>
      </c>
      <c r="B231" s="84" t="s">
        <v>3085</v>
      </c>
      <c r="C231" s="106" t="s">
        <v>3443</v>
      </c>
      <c r="D231" s="106" t="s">
        <v>7784</v>
      </c>
      <c r="E231" s="106" t="s">
        <v>6306</v>
      </c>
      <c r="F231" s="84" t="s">
        <v>3667</v>
      </c>
      <c r="G231" s="106" t="s">
        <v>3646</v>
      </c>
      <c r="H231" s="106" t="s">
        <v>2151</v>
      </c>
      <c r="I231" s="84" t="s">
        <v>70</v>
      </c>
      <c r="J231" s="84" t="str">
        <f>party!$A$45</f>
        <v>George Boer</v>
      </c>
      <c r="K231" s="84" t="str">
        <f>party!$A$46</f>
        <v>Doug Smith</v>
      </c>
      <c r="L231" s="84"/>
      <c r="M231" s="84"/>
      <c r="N231" s="84"/>
      <c r="O231" s="106" t="str">
        <f>references!D$14</f>
        <v>Overview CMIP6-Endorsed MIPs</v>
      </c>
      <c r="P231" s="106"/>
      <c r="Q231" s="106"/>
      <c r="R231" s="106"/>
      <c r="S231" s="106"/>
      <c r="T231" s="106"/>
      <c r="U231" s="106"/>
      <c r="V231" s="84" t="str">
        <f>party!$A$6</f>
        <v>Charlotte Pascoe</v>
      </c>
      <c r="W231" s="106"/>
      <c r="X231" s="119" t="str">
        <f>experiment!$C$9</f>
        <v>piControl</v>
      </c>
      <c r="Y231" s="106"/>
      <c r="Z231" s="106"/>
      <c r="AA231" s="106" t="str">
        <f t="shared" si="12"/>
        <v>historical</v>
      </c>
      <c r="AB231" s="106" t="str">
        <f>$C$21</f>
        <v>ssp245</v>
      </c>
      <c r="AC231" s="106"/>
      <c r="AD231" s="106"/>
      <c r="AE231" s="106"/>
      <c r="AF231" s="84" t="str">
        <f>TemporalConstraint!$A$45</f>
        <v>1850-2029 180yrs</v>
      </c>
      <c r="AG231" s="84"/>
      <c r="AH231" s="84" t="str">
        <f>EnsembleRequirement!$A$48</f>
        <v>TenMember</v>
      </c>
      <c r="AI231" s="84" t="str">
        <f>EnsembleRequirement!$A$17</f>
        <v>NMember</v>
      </c>
      <c r="AJ231" s="178" t="str">
        <f>EnsembleRequirement!$A$19</f>
        <v>PreIndustrialInitialisation</v>
      </c>
      <c r="AK231" s="84"/>
      <c r="AL231" s="84"/>
      <c r="AM231" s="84"/>
      <c r="AN231" s="84"/>
      <c r="AO231" s="84"/>
      <c r="AP231" s="84" t="str">
        <f>requirement!$A$78</f>
        <v>AOGCM Configuration</v>
      </c>
      <c r="AQ231" s="84"/>
      <c r="AR231" s="84"/>
      <c r="AS231" s="84"/>
      <c r="AT231" s="84"/>
      <c r="AU231" s="84" t="str">
        <f>ForcingConstraint!$A$14</f>
        <v>Historical WMGHG Concentrations</v>
      </c>
      <c r="AV231" s="84" t="str">
        <f>ForcingConstraint!$A$16</f>
        <v>Historical Land Use</v>
      </c>
      <c r="AW231" s="84" t="str">
        <f>requirement!$A$9</f>
        <v>Historical Solar Forcing</v>
      </c>
      <c r="AX231" s="84" t="str">
        <f>requirement!$A$5</f>
        <v>Historical Aerosol Forcing</v>
      </c>
      <c r="AY231" s="84" t="str">
        <f>requirement!$A$7</f>
        <v>Historical Emissions</v>
      </c>
      <c r="AZ231" s="84" t="str">
        <f>requirement!$A$33</f>
        <v>RCP45 Forcing</v>
      </c>
      <c r="BA231" s="242" t="str">
        <f>ForcingConstraint!$A$423</f>
        <v>Future Solar Irradiance Forcing</v>
      </c>
      <c r="BB231" s="242" t="str">
        <f>requirement!$A$11</f>
        <v>Future Solar Particle Forcing</v>
      </c>
      <c r="BC231" s="174"/>
      <c r="BD231" s="121"/>
      <c r="BE231" s="122"/>
      <c r="BF231" s="122"/>
      <c r="BG231" s="122"/>
      <c r="BH231" s="122"/>
      <c r="BI231" s="122"/>
      <c r="BJ231" s="122"/>
      <c r="BK231" s="122"/>
      <c r="BL231" s="122"/>
    </row>
    <row r="232" spans="1:64" s="124" customFormat="1" ht="75">
      <c r="A232" s="106" t="s">
        <v>87</v>
      </c>
      <c r="B232" s="84" t="s">
        <v>3084</v>
      </c>
      <c r="C232" s="106" t="s">
        <v>3443</v>
      </c>
      <c r="D232" s="106" t="s">
        <v>7785</v>
      </c>
      <c r="E232" s="106" t="s">
        <v>3637</v>
      </c>
      <c r="F232" s="84" t="s">
        <v>3086</v>
      </c>
      <c r="G232" s="106" t="s">
        <v>3644</v>
      </c>
      <c r="H232" s="106" t="s">
        <v>2155</v>
      </c>
      <c r="I232" s="84" t="s">
        <v>70</v>
      </c>
      <c r="J232" s="84" t="str">
        <f>party!$A$45</f>
        <v>George Boer</v>
      </c>
      <c r="K232" s="84" t="str">
        <f>party!$A$46</f>
        <v>Doug Smith</v>
      </c>
      <c r="L232" s="84"/>
      <c r="M232" s="84"/>
      <c r="N232" s="84"/>
      <c r="O232" s="106" t="str">
        <f>references!D$14</f>
        <v>Overview CMIP6-Endorsed MIPs</v>
      </c>
      <c r="P232" s="119"/>
      <c r="Q232" s="106"/>
      <c r="R232" s="106"/>
      <c r="S232" s="106"/>
      <c r="T232" s="106"/>
      <c r="U232" s="106"/>
      <c r="V232" s="84" t="str">
        <f>party!$A$6</f>
        <v>Charlotte Pascoe</v>
      </c>
      <c r="Z232" s="106"/>
      <c r="AA232" s="106" t="str">
        <f t="shared" si="12"/>
        <v>historical</v>
      </c>
      <c r="AB232" s="106" t="str">
        <f>$C$21</f>
        <v>ssp245</v>
      </c>
      <c r="AC232" s="106" t="str">
        <f>$C$230</f>
        <v>dcppA-hindcast</v>
      </c>
      <c r="AD232" s="106"/>
      <c r="AE232" s="106"/>
      <c r="AF232" s="84" t="str">
        <f>TemporalConstraint!$A$43</f>
        <v>10yrs</v>
      </c>
      <c r="AG232" s="84" t="str">
        <f>TemporalConstraint!$A$44</f>
        <v>5yrs</v>
      </c>
      <c r="AH232" s="84" t="str">
        <f>EnsembleRequirement!$A$49</f>
        <v>ObservedInitialisation</v>
      </c>
      <c r="AI232" s="84"/>
      <c r="AJ232" s="84"/>
      <c r="AK232" s="84"/>
      <c r="AL232" s="84"/>
      <c r="AM232" s="84"/>
      <c r="AN232" s="84"/>
      <c r="AO232" s="84"/>
      <c r="AP232" s="84" t="str">
        <f>requirement!$A$78</f>
        <v>AOGCM Configuration</v>
      </c>
      <c r="AQ232" s="84"/>
      <c r="AR232" s="84"/>
      <c r="AS232" s="84"/>
      <c r="AT232" s="84"/>
      <c r="AU232" s="84" t="str">
        <f>ForcingConstraint!$A$14</f>
        <v>Historical WMGHG Concentrations</v>
      </c>
      <c r="AV232" s="84" t="str">
        <f>ForcingConstraint!$A$16</f>
        <v>Historical Land Use</v>
      </c>
      <c r="AW232" s="84" t="str">
        <f>requirement!$A$9</f>
        <v>Historical Solar Forcing</v>
      </c>
      <c r="AX232" s="84" t="str">
        <f>requirement!$A$5</f>
        <v>Historical Aerosol Forcing</v>
      </c>
      <c r="AY232" s="84" t="str">
        <f>requirement!$A$7</f>
        <v>Historical Emissions</v>
      </c>
      <c r="AZ232" s="84" t="str">
        <f>requirement!$A$33</f>
        <v>RCP45 Forcing</v>
      </c>
      <c r="BA232" s="242" t="str">
        <f>ForcingConstraint!$A$423</f>
        <v>Future Solar Irradiance Forcing</v>
      </c>
      <c r="BB232" s="242" t="str">
        <f>requirement!$A$11</f>
        <v>Future Solar Particle Forcing</v>
      </c>
      <c r="BC232" s="174"/>
      <c r="BD232" s="121"/>
      <c r="BE232" s="122"/>
      <c r="BF232" s="122"/>
      <c r="BG232" s="122"/>
      <c r="BH232" s="122"/>
      <c r="BI232" s="122"/>
      <c r="BJ232" s="122"/>
      <c r="BK232" s="122"/>
      <c r="BL232" s="122"/>
    </row>
    <row r="233" spans="1:64" ht="120">
      <c r="A233" s="22" t="s">
        <v>2164</v>
      </c>
      <c r="B233" s="21" t="s">
        <v>3094</v>
      </c>
      <c r="C233" s="22" t="s">
        <v>3640</v>
      </c>
      <c r="D233" s="22" t="s">
        <v>7786</v>
      </c>
      <c r="E233" s="22" t="s">
        <v>3639</v>
      </c>
      <c r="F233" s="21" t="s">
        <v>3087</v>
      </c>
      <c r="G233" s="22" t="s">
        <v>6687</v>
      </c>
      <c r="H233" s="22" t="s">
        <v>2165</v>
      </c>
      <c r="I233" s="21" t="s">
        <v>70</v>
      </c>
      <c r="J233" s="21" t="str">
        <f>party!$A$45</f>
        <v>George Boer</v>
      </c>
      <c r="K233" s="21" t="str">
        <f>party!$A$46</f>
        <v>Doug Smith</v>
      </c>
      <c r="O233"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33" s="22" t="str">
        <f>references!D$14</f>
        <v>Overview CMIP6-Endorsed MIPs</v>
      </c>
      <c r="V233" s="21" t="str">
        <f>party!$A$6</f>
        <v>Charlotte Pascoe</v>
      </c>
      <c r="AA233" s="22" t="str">
        <f t="shared" si="12"/>
        <v>historical</v>
      </c>
      <c r="AB233" s="22" t="str">
        <f>$C$21</f>
        <v>ssp245</v>
      </c>
      <c r="AC233" s="22" t="str">
        <f>$C$230</f>
        <v>dcppA-hindcast</v>
      </c>
      <c r="AF233" s="21" t="str">
        <f>TemporalConstraint!$A$43</f>
        <v>10yrs</v>
      </c>
      <c r="AG233" s="21" t="str">
        <f>TemporalConstraint!$A$44</f>
        <v>5yrs</v>
      </c>
      <c r="AH233" s="21" t="str">
        <f>EnsembleRequirement!$A$49</f>
        <v>ObservedInitialisation</v>
      </c>
      <c r="AL233" s="21" t="str">
        <f>MultiEnsemble!$A$4</f>
        <v>1960Annualx10</v>
      </c>
      <c r="AM233" s="21" t="str">
        <f>MultiEnsemble!$A$5</f>
        <v>1960Biennialx10</v>
      </c>
      <c r="AP233" s="21" t="str">
        <f>requirement!$A$78</f>
        <v>AOGCM Configuration</v>
      </c>
      <c r="AU233" s="21" t="str">
        <f>requirement!$A$55</f>
        <v>Initial Historical Forcing Maintained</v>
      </c>
      <c r="AV233" s="21" t="str">
        <f>requirement!$A$56</f>
        <v>Initial RCP45 Forcing Maintained</v>
      </c>
      <c r="BL233" s="35"/>
    </row>
    <row r="234" spans="1:64" s="118" customFormat="1" ht="90">
      <c r="A234" s="112" t="s">
        <v>2169</v>
      </c>
      <c r="B234" s="113" t="s">
        <v>3093</v>
      </c>
      <c r="C234" s="112" t="s">
        <v>3642</v>
      </c>
      <c r="D234" s="112" t="s">
        <v>7787</v>
      </c>
      <c r="E234" s="112" t="s">
        <v>3641</v>
      </c>
      <c r="F234" s="113" t="s">
        <v>3097</v>
      </c>
      <c r="G234" s="112" t="s">
        <v>3095</v>
      </c>
      <c r="H234" s="112" t="s">
        <v>2182</v>
      </c>
      <c r="I234" s="113" t="s">
        <v>70</v>
      </c>
      <c r="J234" s="113" t="str">
        <f>party!$A$45</f>
        <v>George Boer</v>
      </c>
      <c r="K234" s="113" t="str">
        <f>party!$A$46</f>
        <v>Doug Smith</v>
      </c>
      <c r="L234" s="113"/>
      <c r="M234" s="113"/>
      <c r="N234" s="113"/>
      <c r="O234"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34" s="112" t="str">
        <f>references!D$14</f>
        <v>Overview CMIP6-Endorsed MIPs</v>
      </c>
      <c r="Q234" s="112"/>
      <c r="R234" s="112"/>
      <c r="S234" s="112"/>
      <c r="T234" s="112"/>
      <c r="U234" s="112"/>
      <c r="V234" s="113" t="str">
        <f>party!$A$6</f>
        <v>Charlotte Pascoe</v>
      </c>
      <c r="Z234" s="112"/>
      <c r="AA234" s="112" t="str">
        <f t="shared" si="12"/>
        <v>historical</v>
      </c>
      <c r="AB234" s="112" t="str">
        <f>$C$21</f>
        <v>ssp245</v>
      </c>
      <c r="AC234" s="112" t="str">
        <f>$C$233</f>
        <v>dcppA-hindcast-niff</v>
      </c>
      <c r="AD234" s="112"/>
      <c r="AE234" s="112"/>
      <c r="AF234" s="113" t="str">
        <f>TemporalConstraint!$A$43</f>
        <v>10yrs</v>
      </c>
      <c r="AG234" s="113" t="str">
        <f>TemporalConstraint!$A$44</f>
        <v>5yrs</v>
      </c>
      <c r="AH234" s="113" t="str">
        <f>EnsembleRequirement!$A$50</f>
        <v>HistoricalInterimInitialisation</v>
      </c>
      <c r="AI234" s="113"/>
      <c r="AJ234" s="113"/>
      <c r="AK234" s="113"/>
      <c r="AL234" s="113" t="str">
        <f>MultiEnsemble!$A$4</f>
        <v>1960Annualx10</v>
      </c>
      <c r="AM234" s="113" t="str">
        <f>MultiEnsemble!$A$5</f>
        <v>1960Biennialx10</v>
      </c>
      <c r="AN234" s="113"/>
      <c r="AO234" s="113"/>
      <c r="AP234" s="21" t="str">
        <f>requirement!$A$78</f>
        <v>AOGCM Configuration</v>
      </c>
      <c r="AQ234" s="113"/>
      <c r="AR234" s="113"/>
      <c r="AS234" s="113"/>
      <c r="AT234" s="113"/>
      <c r="AU234" s="113" t="str">
        <f>requirement!$A$55</f>
        <v>Initial Historical Forcing Maintained</v>
      </c>
      <c r="AV234" s="113" t="str">
        <f>requirement!$A$56</f>
        <v>Initial RCP45 Forcing Maintained</v>
      </c>
      <c r="AW234" s="113"/>
      <c r="AX234" s="113"/>
      <c r="AY234" s="113"/>
      <c r="AZ234" s="113"/>
      <c r="BA234" s="113"/>
      <c r="BB234" s="114"/>
      <c r="BC234" s="115"/>
      <c r="BD234" s="116"/>
      <c r="BE234" s="117"/>
      <c r="BF234" s="117"/>
      <c r="BG234" s="117"/>
      <c r="BH234" s="117"/>
      <c r="BI234" s="117"/>
      <c r="BJ234" s="117"/>
      <c r="BK234" s="117"/>
      <c r="BL234" s="117"/>
    </row>
    <row r="235" spans="1:64" s="118" customFormat="1" ht="90">
      <c r="A235" s="112" t="s">
        <v>6509</v>
      </c>
      <c r="B235" s="113" t="s">
        <v>6508</v>
      </c>
      <c r="C235" s="112" t="s">
        <v>6505</v>
      </c>
      <c r="D235" s="112" t="s">
        <v>6511</v>
      </c>
      <c r="E235" s="112" t="s">
        <v>6511</v>
      </c>
      <c r="F235" s="113" t="s">
        <v>6506</v>
      </c>
      <c r="G235" s="112" t="s">
        <v>6507</v>
      </c>
      <c r="H235" s="112" t="s">
        <v>6510</v>
      </c>
      <c r="I235" s="113" t="s">
        <v>70</v>
      </c>
      <c r="J235" s="113" t="str">
        <f>party!$A$45</f>
        <v>George Boer</v>
      </c>
      <c r="K235" s="113" t="str">
        <f>party!$A$46</f>
        <v>Doug Smith</v>
      </c>
      <c r="L235" s="113"/>
      <c r="M235" s="113"/>
      <c r="N235" s="113"/>
      <c r="O235"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35" s="112"/>
      <c r="Q235" s="112"/>
      <c r="R235" s="112"/>
      <c r="S235" s="112"/>
      <c r="T235" s="112"/>
      <c r="U235" s="112"/>
      <c r="V235" s="113" t="str">
        <f>party!$A$6</f>
        <v>Charlotte Pascoe</v>
      </c>
      <c r="Z235" s="112"/>
      <c r="AA235" s="22" t="str">
        <f t="shared" si="12"/>
        <v>historical</v>
      </c>
      <c r="AB235" s="22" t="str">
        <f>$C$230</f>
        <v>dcppA-hindcast</v>
      </c>
      <c r="AD235" s="112"/>
      <c r="AE235" s="112"/>
      <c r="AF235" s="113" t="str">
        <f>TemporalConstraint!$A$87</f>
        <v>pre1961-2016 56yrs min</v>
      </c>
      <c r="AG235" s="113"/>
      <c r="AH235" s="21" t="str">
        <f>EnsembleRequirement!$A$22</f>
        <v>MinimumOne</v>
      </c>
      <c r="AI235" s="21" t="str">
        <f>EnsembleRequirement!$A$49</f>
        <v>ObservedInitialisation</v>
      </c>
      <c r="AJ235" s="21"/>
      <c r="AK235" s="113"/>
      <c r="AL235" s="113"/>
      <c r="AM235" s="113"/>
      <c r="AN235" s="113"/>
      <c r="AO235" s="113"/>
      <c r="AP235" s="21" t="str">
        <f>requirement!$A$78</f>
        <v>AOGCM Configuration</v>
      </c>
      <c r="AQ235" s="113"/>
      <c r="AR235" s="113"/>
      <c r="AS235" s="113"/>
      <c r="AT235" s="113"/>
      <c r="AU235" s="21" t="str">
        <f>ForcingConstraint!$A$14</f>
        <v>Historical WMGHG Concentrations</v>
      </c>
      <c r="AV235" s="21" t="str">
        <f>ForcingConstraint!$A$16</f>
        <v>Historical Land Use</v>
      </c>
      <c r="AW235" s="21" t="str">
        <f>requirement!$A$5</f>
        <v>Historical Aerosol Forcing</v>
      </c>
      <c r="AX235" s="21" t="str">
        <f>requirement!$A$7</f>
        <v>Historical Emissions</v>
      </c>
      <c r="AY235" s="32" t="str">
        <f>ForcingConstraint!$A$20</f>
        <v>Historical Solar Irradiance Forcing</v>
      </c>
      <c r="AZ235" s="32" t="str">
        <f>requirement!$A$10</f>
        <v xml:space="preserve">Historical Solar Particle Forcing </v>
      </c>
      <c r="BA235" s="21"/>
      <c r="BB235" s="32"/>
      <c r="BC235" s="32"/>
      <c r="BD235" s="116"/>
      <c r="BE235" s="117"/>
      <c r="BF235" s="117"/>
      <c r="BG235" s="117"/>
      <c r="BH235" s="117"/>
      <c r="BI235" s="117"/>
      <c r="BJ235" s="117"/>
      <c r="BK235" s="117"/>
      <c r="BL235" s="117"/>
    </row>
    <row r="236" spans="1:64" ht="90">
      <c r="A236" s="22" t="s">
        <v>2170</v>
      </c>
      <c r="B236" s="21" t="s">
        <v>3096</v>
      </c>
      <c r="C236" s="22" t="s">
        <v>3643</v>
      </c>
      <c r="D236" s="22" t="s">
        <v>7788</v>
      </c>
      <c r="E236" s="22" t="s">
        <v>3792</v>
      </c>
      <c r="F236" s="21" t="s">
        <v>3669</v>
      </c>
      <c r="G236" s="22" t="s">
        <v>3668</v>
      </c>
      <c r="H236" s="22" t="s">
        <v>2181</v>
      </c>
      <c r="I236" s="21" t="s">
        <v>70</v>
      </c>
      <c r="J236" s="21" t="str">
        <f>party!$A$45</f>
        <v>George Boer</v>
      </c>
      <c r="K236" s="21" t="str">
        <f>party!$A$46</f>
        <v>Doug Smith</v>
      </c>
      <c r="O236"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36" s="22" t="str">
        <f>references!D$14</f>
        <v>Overview CMIP6-Endorsed MIPs</v>
      </c>
      <c r="V236" s="21" t="str">
        <f>party!$A$6</f>
        <v>Charlotte Pascoe</v>
      </c>
      <c r="AA236" s="22" t="str">
        <f>$C$21</f>
        <v>ssp245</v>
      </c>
      <c r="AF236" s="21" t="str">
        <f>TemporalConstraint!$A$44</f>
        <v>5yrs</v>
      </c>
      <c r="AG236" s="113" t="str">
        <f>TemporalConstraint!$A$43</f>
        <v>10yrs</v>
      </c>
      <c r="AH236" s="21" t="str">
        <f>EnsembleRequirement!$A$49</f>
        <v>ObservedInitialisation</v>
      </c>
      <c r="AL236" s="21" t="str">
        <f>MultiEnsemble!$A$8</f>
        <v>realTimeAnnualx10</v>
      </c>
      <c r="AM236" s="21" t="str">
        <f>MultiEnsemble!$A$9</f>
        <v>realTimeAnnualxN</v>
      </c>
      <c r="AP236" s="21" t="str">
        <f>requirement!$A$78</f>
        <v>AOGCM Configuration</v>
      </c>
      <c r="AU236" s="21" t="str">
        <f>requirement!$A$33</f>
        <v>RCP45 Forcing</v>
      </c>
      <c r="AV236" s="32" t="str">
        <f>ForcingConstraint!$A$423</f>
        <v>Future Solar Irradiance Forcing</v>
      </c>
      <c r="AW236" s="32" t="str">
        <f>requirement!$A$11</f>
        <v>Future Solar Particle Forcing</v>
      </c>
      <c r="BL236" s="35"/>
    </row>
    <row r="237" spans="1:64" s="124" customFormat="1" ht="45">
      <c r="A237" s="106" t="s">
        <v>87</v>
      </c>
      <c r="B237" s="84" t="s">
        <v>3096</v>
      </c>
      <c r="C237" s="106" t="s">
        <v>3443</v>
      </c>
      <c r="D237" s="106" t="s">
        <v>7789</v>
      </c>
      <c r="E237" s="106" t="s">
        <v>3647</v>
      </c>
      <c r="F237" s="84" t="s">
        <v>3098</v>
      </c>
      <c r="G237" s="106" t="s">
        <v>3101</v>
      </c>
      <c r="H237" s="106" t="s">
        <v>2187</v>
      </c>
      <c r="I237" s="84" t="s">
        <v>70</v>
      </c>
      <c r="J237" s="84" t="str">
        <f>party!$A$45</f>
        <v>George Boer</v>
      </c>
      <c r="K237" s="84" t="str">
        <f>party!$A$46</f>
        <v>Doug Smith</v>
      </c>
      <c r="L237" s="84"/>
      <c r="M237" s="84"/>
      <c r="N237" s="84"/>
      <c r="O237" s="106" t="str">
        <f>references!D$14</f>
        <v>Overview CMIP6-Endorsed MIPs</v>
      </c>
      <c r="P237" s="106"/>
      <c r="Q237" s="106"/>
      <c r="R237" s="106"/>
      <c r="S237" s="106"/>
      <c r="T237" s="106"/>
      <c r="U237" s="106"/>
      <c r="V237" s="84" t="str">
        <f>party!$A$6</f>
        <v>Charlotte Pascoe</v>
      </c>
      <c r="Y237" s="106"/>
      <c r="Z237" s="106"/>
      <c r="AA237" s="106" t="str">
        <f>$C$21</f>
        <v>ssp245</v>
      </c>
      <c r="AB237" s="106" t="str">
        <f>$C$236</f>
        <v>dcppB-forecast</v>
      </c>
      <c r="AC237" s="106"/>
      <c r="AD237" s="106"/>
      <c r="AE237" s="106"/>
      <c r="AF237" s="84" t="str">
        <f>TemporalConstraint!$A$44</f>
        <v>5yrs</v>
      </c>
      <c r="AG237" s="84"/>
      <c r="AH237" s="84" t="str">
        <f>EnsembleRequirement!$A$49</f>
        <v>ObservedInitialisation</v>
      </c>
      <c r="AI237" s="84"/>
      <c r="AJ237" s="84"/>
      <c r="AK237" s="84"/>
      <c r="AL237" s="84" t="str">
        <f>MultiEnsemble!$A$9</f>
        <v>realTimeAnnualxN</v>
      </c>
      <c r="AM237" s="84"/>
      <c r="AN237" s="84"/>
      <c r="AO237" s="84"/>
      <c r="AP237" s="84" t="str">
        <f>requirement!$A$78</f>
        <v>AOGCM Configuration</v>
      </c>
      <c r="AQ237" s="84"/>
      <c r="AR237" s="84"/>
      <c r="AS237" s="84"/>
      <c r="AT237" s="84"/>
      <c r="AU237" s="84" t="str">
        <f>requirement!$A$33</f>
        <v>RCP45 Forcing</v>
      </c>
      <c r="AV237" s="242" t="str">
        <f>ForcingConstraint!$A$423</f>
        <v>Future Solar Irradiance Forcing</v>
      </c>
      <c r="AW237" s="242" t="str">
        <f>requirement!$A$11</f>
        <v>Future Solar Particle Forcing</v>
      </c>
      <c r="AX237" s="84"/>
      <c r="AY237" s="84"/>
      <c r="AZ237" s="84"/>
      <c r="BA237" s="84"/>
      <c r="BB237" s="120"/>
      <c r="BC237" s="174"/>
      <c r="BD237" s="121"/>
      <c r="BE237" s="122"/>
      <c r="BF237" s="122"/>
      <c r="BG237" s="122"/>
      <c r="BH237" s="122"/>
      <c r="BI237" s="122"/>
      <c r="BJ237" s="122"/>
      <c r="BK237" s="122"/>
      <c r="BL237" s="122"/>
    </row>
    <row r="238" spans="1:64" s="124" customFormat="1" ht="60">
      <c r="A238" s="106" t="s">
        <v>87</v>
      </c>
      <c r="B238" s="84" t="s">
        <v>3099</v>
      </c>
      <c r="C238" s="106" t="s">
        <v>3443</v>
      </c>
      <c r="D238" s="106" t="s">
        <v>7790</v>
      </c>
      <c r="E238" s="106" t="s">
        <v>3648</v>
      </c>
      <c r="F238" s="84" t="s">
        <v>3100</v>
      </c>
      <c r="G238" s="106" t="s">
        <v>3102</v>
      </c>
      <c r="H238" s="106" t="s">
        <v>3791</v>
      </c>
      <c r="I238" s="84" t="s">
        <v>70</v>
      </c>
      <c r="J238" s="84" t="str">
        <f>party!$A$45</f>
        <v>George Boer</v>
      </c>
      <c r="K238" s="84" t="str">
        <f>party!$A$46</f>
        <v>Doug Smith</v>
      </c>
      <c r="L238" s="84"/>
      <c r="M238" s="84"/>
      <c r="N238" s="84"/>
      <c r="O238" s="106" t="str">
        <f>references!D$14</f>
        <v>Overview CMIP6-Endorsed MIPs</v>
      </c>
      <c r="P238" s="106"/>
      <c r="Q238" s="106"/>
      <c r="R238" s="106"/>
      <c r="S238" s="106"/>
      <c r="T238" s="106"/>
      <c r="U238" s="106"/>
      <c r="V238" s="84" t="str">
        <f>party!$A$6</f>
        <v>Charlotte Pascoe</v>
      </c>
      <c r="Y238" s="106"/>
      <c r="Z238" s="106"/>
      <c r="AA238" s="106" t="str">
        <f>$C$21</f>
        <v>ssp245</v>
      </c>
      <c r="AB238" s="106" t="str">
        <f>$C$236</f>
        <v>dcppB-forecast</v>
      </c>
      <c r="AC238" s="106"/>
      <c r="AD238" s="106"/>
      <c r="AE238" s="106"/>
      <c r="AF238" s="84" t="str">
        <f>TemporalConstraint!$A$44</f>
        <v>5yrs</v>
      </c>
      <c r="AG238" s="84"/>
      <c r="AH238" s="84" t="str">
        <f>EnsembleRequirement!$A$51</f>
        <v>DCPPB1Initialisation</v>
      </c>
      <c r="AI238" s="84"/>
      <c r="AJ238" s="84"/>
      <c r="AK238" s="84"/>
      <c r="AL238" s="84" t="str">
        <f>MultiEnsemble!$A$8</f>
        <v>realTimeAnnualx10</v>
      </c>
      <c r="AM238" s="84"/>
      <c r="AN238" s="84"/>
      <c r="AO238" s="84"/>
      <c r="AP238" s="84" t="str">
        <f>requirement!$A$78</f>
        <v>AOGCM Configuration</v>
      </c>
      <c r="AQ238" s="84"/>
      <c r="AR238" s="84"/>
      <c r="AS238" s="84"/>
      <c r="AT238" s="84"/>
      <c r="AU238" s="84" t="str">
        <f>requirement!$A$33</f>
        <v>RCP45 Forcing</v>
      </c>
      <c r="AV238" s="242" t="str">
        <f>ForcingConstraint!$A$423</f>
        <v>Future Solar Irradiance Forcing</v>
      </c>
      <c r="AW238" s="242" t="str">
        <f>requirement!$A$11</f>
        <v>Future Solar Particle Forcing</v>
      </c>
      <c r="AX238" s="84"/>
      <c r="AY238" s="84"/>
      <c r="AZ238" s="84"/>
      <c r="BA238" s="84"/>
      <c r="BB238" s="120"/>
      <c r="BC238" s="174"/>
      <c r="BD238" s="121"/>
      <c r="BE238" s="122"/>
      <c r="BF238" s="122"/>
      <c r="BG238" s="122"/>
      <c r="BH238" s="122"/>
      <c r="BI238" s="122"/>
      <c r="BJ238" s="122"/>
      <c r="BK238" s="122"/>
      <c r="BL238" s="122"/>
    </row>
    <row r="239" spans="1:64" s="118" customFormat="1" ht="90">
      <c r="A239" s="112" t="s">
        <v>2297</v>
      </c>
      <c r="B239" s="113" t="s">
        <v>3765</v>
      </c>
      <c r="C239" s="112" t="s">
        <v>3763</v>
      </c>
      <c r="D239" s="112" t="s">
        <v>6531</v>
      </c>
      <c r="E239" s="112" t="s">
        <v>3764</v>
      </c>
      <c r="F239" s="113" t="s">
        <v>3770</v>
      </c>
      <c r="G239" s="112" t="s">
        <v>2276</v>
      </c>
      <c r="H239" s="112" t="s">
        <v>3773</v>
      </c>
      <c r="I239" s="113" t="s">
        <v>70</v>
      </c>
      <c r="J239" s="113" t="str">
        <f>party!$A$45</f>
        <v>George Boer</v>
      </c>
      <c r="K239" s="113" t="str">
        <f>party!$A$46</f>
        <v>Doug Smith</v>
      </c>
      <c r="L239" s="113"/>
      <c r="M239" s="113"/>
      <c r="N239" s="113"/>
      <c r="O239" s="169" t="str">
        <f>references!$D$55</f>
        <v>Kosaka, Y., S.-P. Xie (2013), Recent global-warming hiatus tied to equatorial Pacific surface cooling, Nature, 501, 403-407</v>
      </c>
      <c r="P239"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39" s="112" t="str">
        <f>references!D$14</f>
        <v>Overview CMIP6-Endorsed MIPs</v>
      </c>
      <c r="S239" s="112"/>
      <c r="T239" s="112"/>
      <c r="U239" s="112"/>
      <c r="V239" s="113" t="str">
        <f>party!$A$6</f>
        <v>Charlotte Pascoe</v>
      </c>
      <c r="X239" s="112"/>
      <c r="Y239" s="112"/>
      <c r="Z239" s="112"/>
      <c r="AA239" s="112" t="str">
        <f>$C$14</f>
        <v>historical</v>
      </c>
      <c r="AB239" s="112"/>
      <c r="AC239" s="112"/>
      <c r="AD239" s="112"/>
      <c r="AE239" s="112"/>
      <c r="AF239" s="113" t="str">
        <f>TemporalConstraint!$A$10</f>
        <v>1950-2014 65yrs</v>
      </c>
      <c r="AG239" s="113"/>
      <c r="AH239" s="113" t="str">
        <f>EnsembleRequirement!$A$52</f>
        <v>TenHistoricalInitialisation</v>
      </c>
      <c r="AI239" s="113"/>
      <c r="AJ239" s="113"/>
      <c r="AK239" s="113"/>
      <c r="AL239" s="113"/>
      <c r="AM239" s="113"/>
      <c r="AN239" s="113"/>
      <c r="AO239" s="113"/>
      <c r="AP239" s="21" t="str">
        <f>requirement!$A$78</f>
        <v>AOGCM Configuration</v>
      </c>
      <c r="AQ239" s="113"/>
      <c r="AR239" s="113"/>
      <c r="AS239" s="113"/>
      <c r="AT239" s="113"/>
      <c r="AU239" s="113" t="str">
        <f>ForcingConstraint!$A$255</f>
        <v>Restore SST Obs Trop E Pacific</v>
      </c>
      <c r="AV239" s="113" t="str">
        <f>ForcingConstraint!$A$272</f>
        <v>Impose SST Obs Trop E Pacific</v>
      </c>
      <c r="AW239" s="113" t="str">
        <f>ForcingConstraint!$A$14</f>
        <v>Historical WMGHG Concentrations</v>
      </c>
      <c r="AX239" s="113" t="str">
        <f>ForcingConstraint!$A$16</f>
        <v>Historical Land Use</v>
      </c>
      <c r="AY239" s="113" t="str">
        <f>requirement!$A$5</f>
        <v>Historical Aerosol Forcing</v>
      </c>
      <c r="AZ239" s="113" t="str">
        <f>requirement!$A$7</f>
        <v>Historical Emissions</v>
      </c>
      <c r="BA239" s="113" t="str">
        <f>ForcingConstraint!$A$20</f>
        <v>Historical Solar Irradiance Forcing</v>
      </c>
      <c r="BB239" s="113" t="str">
        <f>requirement!$A$10</f>
        <v xml:space="preserve">Historical Solar Particle Forcing </v>
      </c>
      <c r="BC239" s="114"/>
      <c r="BD239" s="116"/>
      <c r="BE239" s="117"/>
      <c r="BF239" s="117"/>
      <c r="BG239" s="117"/>
      <c r="BH239" s="117"/>
      <c r="BI239" s="117"/>
      <c r="BJ239" s="117"/>
      <c r="BK239" s="117"/>
      <c r="BL239" s="117"/>
    </row>
    <row r="240" spans="1:64" s="118" customFormat="1" ht="90">
      <c r="A240" s="112" t="s">
        <v>2298</v>
      </c>
      <c r="B240" s="113" t="s">
        <v>3768</v>
      </c>
      <c r="C240" s="112" t="s">
        <v>3767</v>
      </c>
      <c r="D240" s="112" t="s">
        <v>7791</v>
      </c>
      <c r="E240" s="112" t="s">
        <v>3769</v>
      </c>
      <c r="F240" s="113" t="s">
        <v>3771</v>
      </c>
      <c r="G240" s="112" t="s">
        <v>2275</v>
      </c>
      <c r="H240" s="112" t="s">
        <v>3772</v>
      </c>
      <c r="I240" s="113" t="s">
        <v>70</v>
      </c>
      <c r="J240" s="113" t="str">
        <f>party!$A$45</f>
        <v>George Boer</v>
      </c>
      <c r="K240" s="113" t="str">
        <f>party!$A$46</f>
        <v>Doug Smith</v>
      </c>
      <c r="L240" s="113"/>
      <c r="M240" s="113"/>
      <c r="N240" s="113"/>
      <c r="O240" s="169" t="str">
        <f>references!$D$55</f>
        <v>Kosaka, Y., S.-P. Xie (2013), Recent global-warming hiatus tied to equatorial Pacific surface cooling, Nature, 501, 403-407</v>
      </c>
      <c r="P240"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40" s="112" t="str">
        <f>references!D$14</f>
        <v>Overview CMIP6-Endorsed MIPs</v>
      </c>
      <c r="R240" s="112"/>
      <c r="S240" s="112"/>
      <c r="T240" s="112"/>
      <c r="U240" s="112"/>
      <c r="V240" s="113" t="str">
        <f>party!$A$6</f>
        <v>Charlotte Pascoe</v>
      </c>
      <c r="X240" s="112"/>
      <c r="Y240" s="112"/>
      <c r="Z240" s="112"/>
      <c r="AA240" s="112" t="str">
        <f>$C$14</f>
        <v>historical</v>
      </c>
      <c r="AB240" s="112"/>
      <c r="AC240" s="112"/>
      <c r="AD240" s="112"/>
      <c r="AE240" s="112"/>
      <c r="AF240" s="113" t="str">
        <f>TemporalConstraint!$A$10</f>
        <v>1950-2014 65yrs</v>
      </c>
      <c r="AG240" s="113"/>
      <c r="AH240" s="113" t="str">
        <f>EnsembleRequirement!$A$52</f>
        <v>TenHistoricalInitialisation</v>
      </c>
      <c r="AI240" s="113"/>
      <c r="AJ240" s="113"/>
      <c r="AK240" s="113"/>
      <c r="AL240" s="113"/>
      <c r="AM240" s="113"/>
      <c r="AN240" s="113"/>
      <c r="AO240" s="113"/>
      <c r="AP240" s="21" t="str">
        <f>requirement!$A$78</f>
        <v>AOGCM Configuration</v>
      </c>
      <c r="AQ240" s="113"/>
      <c r="AR240" s="113"/>
      <c r="AS240" s="113"/>
      <c r="AT240" s="113"/>
      <c r="AU240" s="113" t="str">
        <f>ForcingConstraint!$A$256</f>
        <v>Restore SST running mean N Atlantic</v>
      </c>
      <c r="AV240" s="113" t="str">
        <f>ForcingConstraint!$A$257</f>
        <v>Minimise AMOC change</v>
      </c>
      <c r="AW240" s="113" t="str">
        <f>ForcingConstraint!$A$273</f>
        <v>Impose SST running mean N Atlantic</v>
      </c>
      <c r="AX240" s="113" t="str">
        <f>ForcingConstraint!$A$14</f>
        <v>Historical WMGHG Concentrations</v>
      </c>
      <c r="AY240" s="113" t="str">
        <f>ForcingConstraint!$A$16</f>
        <v>Historical Land Use</v>
      </c>
      <c r="AZ240" s="113" t="str">
        <f>requirement!$A$5</f>
        <v>Historical Aerosol Forcing</v>
      </c>
      <c r="BA240" s="113" t="str">
        <f>requirement!$A$7</f>
        <v>Historical Emissions</v>
      </c>
      <c r="BB240" s="113" t="str">
        <f>ForcingConstraint!$A$20</f>
        <v>Historical Solar Irradiance Forcing</v>
      </c>
      <c r="BC240" s="113" t="str">
        <f>requirement!$A$10</f>
        <v xml:space="preserve">Historical Solar Particle Forcing </v>
      </c>
      <c r="BD240" s="116"/>
      <c r="BE240" s="117"/>
      <c r="BF240" s="117"/>
      <c r="BG240" s="117"/>
      <c r="BH240" s="117"/>
      <c r="BI240" s="117"/>
      <c r="BJ240" s="117"/>
      <c r="BK240" s="117"/>
      <c r="BL240" s="117"/>
    </row>
    <row r="241" spans="1:64" s="124" customFormat="1" ht="90">
      <c r="A241" s="106" t="s">
        <v>87</v>
      </c>
      <c r="B241" s="84" t="s">
        <v>3081</v>
      </c>
      <c r="C241" s="106" t="s">
        <v>3443</v>
      </c>
      <c r="D241" s="106" t="s">
        <v>7792</v>
      </c>
      <c r="E241" s="106" t="s">
        <v>3082</v>
      </c>
      <c r="F241" s="84" t="s">
        <v>3105</v>
      </c>
      <c r="G241" s="106" t="s">
        <v>2274</v>
      </c>
      <c r="H241" s="106" t="s">
        <v>2211</v>
      </c>
      <c r="I241" s="84" t="s">
        <v>70</v>
      </c>
      <c r="J241" s="84" t="str">
        <f>party!$A$45</f>
        <v>George Boer</v>
      </c>
      <c r="K241" s="84" t="str">
        <f>party!$A$46</f>
        <v>Doug Smith</v>
      </c>
      <c r="L241" s="84"/>
      <c r="M241" s="84"/>
      <c r="N241" s="84"/>
      <c r="O241" s="106" t="str">
        <f>references!D$14</f>
        <v>Overview CMIP6-Endorsed MIPs</v>
      </c>
      <c r="P241" s="119" t="str">
        <f>references!$D$55</f>
        <v>Kosaka, Y., S.-P. Xie (2013), Recent global-warming hiatus tied to equatorial Pacific surface cooling, Nature, 501, 403-407</v>
      </c>
      <c r="Q241" s="106"/>
      <c r="R241" s="106"/>
      <c r="S241" s="106"/>
      <c r="T241" s="106"/>
      <c r="U241" s="106"/>
      <c r="V241" s="84" t="str">
        <f>party!$A$6</f>
        <v>Charlotte Pascoe</v>
      </c>
      <c r="X241" s="106"/>
      <c r="Y241" s="106"/>
      <c r="Z241" s="106"/>
      <c r="AA241" s="106" t="str">
        <f>$C$14</f>
        <v>historical</v>
      </c>
      <c r="AB241" s="106"/>
      <c r="AC241" s="106"/>
      <c r="AD241" s="106"/>
      <c r="AE241" s="106"/>
      <c r="AF241" s="84" t="str">
        <f>TemporalConstraint!$A$10</f>
        <v>1950-2014 65yrs</v>
      </c>
      <c r="AG241" s="84"/>
      <c r="AH241" s="84" t="str">
        <f>EnsembleRequirement!$A$52</f>
        <v>TenHistoricalInitialisation</v>
      </c>
      <c r="AI241" s="84"/>
      <c r="AJ241" s="84"/>
      <c r="AK241" s="84"/>
      <c r="AL241" s="84"/>
      <c r="AM241" s="84"/>
      <c r="AN241" s="84"/>
      <c r="AO241" s="84"/>
      <c r="AP241" s="84" t="str">
        <f>requirement!$A$78</f>
        <v>AOGCM Configuration</v>
      </c>
      <c r="AQ241" s="84"/>
      <c r="AR241" s="84"/>
      <c r="AS241" s="84"/>
      <c r="AT241" s="84"/>
      <c r="AU241" s="84" t="str">
        <f>ForcingConstraint!$A$258</f>
        <v>Restore SST running mean Extra Tropical N Atlantic</v>
      </c>
      <c r="AV241" s="84" t="str">
        <f>ForcingConstraint!$A$257</f>
        <v>Minimise AMOC change</v>
      </c>
      <c r="AW241" s="84" t="str">
        <f>ForcingConstraint!$A$274</f>
        <v>Impose SST running mean extra tropical N Atlantic</v>
      </c>
      <c r="AX241" s="84" t="str">
        <f>ForcingConstraint!$A$14</f>
        <v>Historical WMGHG Concentrations</v>
      </c>
      <c r="AY241" s="84" t="str">
        <f>ForcingConstraint!$A$16</f>
        <v>Historical Land Use</v>
      </c>
      <c r="AZ241" s="84" t="str">
        <f>requirement!$A$5</f>
        <v>Historical Aerosol Forcing</v>
      </c>
      <c r="BA241" s="84" t="str">
        <f>requirement!$A$7</f>
        <v>Historical Emissions</v>
      </c>
      <c r="BB241" s="84" t="str">
        <f>ForcingConstraint!$A$20</f>
        <v>Historical Solar Irradiance Forcing</v>
      </c>
      <c r="BC241" s="84" t="str">
        <f>requirement!$A$10</f>
        <v xml:space="preserve">Historical Solar Particle Forcing </v>
      </c>
      <c r="BD241" s="121"/>
      <c r="BE241" s="122"/>
      <c r="BF241" s="122"/>
      <c r="BG241" s="122"/>
      <c r="BH241" s="122"/>
      <c r="BI241" s="122"/>
      <c r="BJ241" s="122"/>
      <c r="BK241" s="122"/>
      <c r="BL241" s="122"/>
    </row>
    <row r="242" spans="1:64" s="124" customFormat="1" ht="90">
      <c r="A242" s="106" t="s">
        <v>87</v>
      </c>
      <c r="B242" s="84" t="s">
        <v>3081</v>
      </c>
      <c r="C242" s="106" t="s">
        <v>3443</v>
      </c>
      <c r="D242" s="106" t="s">
        <v>7793</v>
      </c>
      <c r="E242" s="106" t="s">
        <v>3083</v>
      </c>
      <c r="F242" s="84" t="s">
        <v>3104</v>
      </c>
      <c r="G242" s="106" t="s">
        <v>2273</v>
      </c>
      <c r="H242" s="106" t="s">
        <v>2221</v>
      </c>
      <c r="I242" s="84" t="s">
        <v>70</v>
      </c>
      <c r="J242" s="84" t="str">
        <f>party!$A$45</f>
        <v>George Boer</v>
      </c>
      <c r="K242" s="84" t="str">
        <f>party!$A$46</f>
        <v>Doug Smith</v>
      </c>
      <c r="L242" s="84"/>
      <c r="M242" s="84"/>
      <c r="N242" s="84"/>
      <c r="O242" s="106" t="str">
        <f>references!D$14</f>
        <v>Overview CMIP6-Endorsed MIPs</v>
      </c>
      <c r="P242" s="119" t="str">
        <f>references!$D$55</f>
        <v>Kosaka, Y., S.-P. Xie (2013), Recent global-warming hiatus tied to equatorial Pacific surface cooling, Nature, 501, 403-407</v>
      </c>
      <c r="Q242" s="106"/>
      <c r="R242" s="106"/>
      <c r="S242" s="106"/>
      <c r="T242" s="106"/>
      <c r="U242" s="106"/>
      <c r="V242" s="84" t="str">
        <f>party!$A$6</f>
        <v>Charlotte Pascoe</v>
      </c>
      <c r="X242" s="106"/>
      <c r="Y242" s="106"/>
      <c r="Z242" s="106"/>
      <c r="AA242" s="106" t="str">
        <f>$C$14</f>
        <v>historical</v>
      </c>
      <c r="AB242" s="106"/>
      <c r="AC242" s="106"/>
      <c r="AD242" s="106"/>
      <c r="AE242" s="106"/>
      <c r="AF242" s="84" t="str">
        <f>TemporalConstraint!$A$10</f>
        <v>1950-2014 65yrs</v>
      </c>
      <c r="AG242" s="84"/>
      <c r="AH242" s="84" t="str">
        <f>EnsembleRequirement!$A$52</f>
        <v>TenHistoricalInitialisation</v>
      </c>
      <c r="AI242" s="84"/>
      <c r="AJ242" s="84"/>
      <c r="AK242" s="84"/>
      <c r="AL242" s="84"/>
      <c r="AM242" s="84"/>
      <c r="AN242" s="84"/>
      <c r="AO242" s="84"/>
      <c r="AP242" s="84" t="str">
        <f>requirement!$A$78</f>
        <v>AOGCM Configuration</v>
      </c>
      <c r="AQ242" s="84"/>
      <c r="AR242" s="84"/>
      <c r="AS242" s="84"/>
      <c r="AT242" s="84"/>
      <c r="AU242" s="84" t="str">
        <f>ForcingConstraint!$A$259</f>
        <v>Restore SST running Mean Sub Tropical N Atlantic</v>
      </c>
      <c r="AV242" s="84" t="str">
        <f>ForcingConstraint!$A$257</f>
        <v>Minimise AMOC change</v>
      </c>
      <c r="AW242" s="84" t="str">
        <f>ForcingConstraint!$A$275</f>
        <v>Impose SST running mean sub tropical N Atlantic</v>
      </c>
      <c r="AX242" s="84" t="str">
        <f>ForcingConstraint!$A$14</f>
        <v>Historical WMGHG Concentrations</v>
      </c>
      <c r="AY242" s="84" t="str">
        <f>ForcingConstraint!$A$16</f>
        <v>Historical Land Use</v>
      </c>
      <c r="AZ242" s="84" t="str">
        <f>requirement!$A$5</f>
        <v>Historical Aerosol Forcing</v>
      </c>
      <c r="BA242" s="84" t="str">
        <f>requirement!$A$7</f>
        <v>Historical Emissions</v>
      </c>
      <c r="BB242" s="84" t="str">
        <f>ForcingConstraint!$A$20</f>
        <v>Historical Solar Irradiance Forcing</v>
      </c>
      <c r="BC242" s="84" t="str">
        <f>requirement!$A$10</f>
        <v xml:space="preserve">Historical Solar Particle Forcing </v>
      </c>
      <c r="BD242" s="121"/>
      <c r="BE242" s="122"/>
      <c r="BF242" s="122"/>
      <c r="BG242" s="122"/>
      <c r="BH242" s="122"/>
      <c r="BI242" s="122"/>
      <c r="BJ242" s="122"/>
      <c r="BK242" s="122"/>
      <c r="BL242" s="122"/>
    </row>
    <row r="243" spans="1:64" s="118" customFormat="1" ht="90">
      <c r="A243" s="112" t="s">
        <v>2196</v>
      </c>
      <c r="B243" s="113" t="s">
        <v>3650</v>
      </c>
      <c r="C243" s="112" t="s">
        <v>3649</v>
      </c>
      <c r="D243" s="112" t="s">
        <v>7794</v>
      </c>
      <c r="E243" s="112" t="s">
        <v>3659</v>
      </c>
      <c r="F243" s="113" t="s">
        <v>3658</v>
      </c>
      <c r="G243" s="112" t="s">
        <v>2272</v>
      </c>
      <c r="H243" s="168" t="s">
        <v>3661</v>
      </c>
      <c r="I243" s="113" t="s">
        <v>70</v>
      </c>
      <c r="J243" s="113" t="str">
        <f>party!$A$45</f>
        <v>George Boer</v>
      </c>
      <c r="K243" s="113" t="str">
        <f>party!$A$46</f>
        <v>Doug Smith</v>
      </c>
      <c r="L243" s="113"/>
      <c r="M243" s="113"/>
      <c r="N243" s="113"/>
      <c r="O243" s="169" t="str">
        <f>references!$D$56</f>
        <v>Ting, M., Y. Kushnir, R. Seager, C. Li (2009), Forced and internal twentieth-century SST in the North Atlantic, J. Clim., 22, 1469-1881</v>
      </c>
      <c r="P243" s="169" t="str">
        <f>references!$D$55</f>
        <v>Kosaka, Y., S.-P. Xie (2013), Recent global-warming hiatus tied to equatorial Pacific surface cooling, Nature, 501, 403-407</v>
      </c>
      <c r="Q24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43" s="112" t="str">
        <f>references!D$14</f>
        <v>Overview CMIP6-Endorsed MIPs</v>
      </c>
      <c r="T243" s="112"/>
      <c r="U243" s="112"/>
      <c r="V243" s="113" t="str">
        <f>party!$A$6</f>
        <v>Charlotte Pascoe</v>
      </c>
      <c r="Y243" s="169" t="str">
        <f>experiment!$C$9</f>
        <v>piControl</v>
      </c>
      <c r="AF243" s="113" t="str">
        <f>TemporalConstraint!$A$43</f>
        <v>10yrs</v>
      </c>
      <c r="AG243" s="113"/>
      <c r="AH243" s="113" t="str">
        <f>EnsembleRequirement!$A$53</f>
        <v>25Member</v>
      </c>
      <c r="AI243" s="113"/>
      <c r="AJ243" s="113"/>
      <c r="AK243" s="113"/>
      <c r="AL243" s="113"/>
      <c r="AM243" s="113"/>
      <c r="AN243" s="113"/>
      <c r="AO243" s="113"/>
      <c r="AP243" s="21" t="str">
        <f>requirement!$A$78</f>
        <v>AOGCM Configuration</v>
      </c>
      <c r="AQ243" s="113"/>
      <c r="AR243" s="113"/>
      <c r="AS243" s="113"/>
      <c r="AT243" s="113"/>
      <c r="AU243" s="113" t="str">
        <f>ForcingConstraint!$A$260</f>
        <v>Restore SST clim N Atlantic</v>
      </c>
      <c r="AV243" s="113" t="str">
        <f>ForcingConstraint!$A$257</f>
        <v>Minimise AMOC change</v>
      </c>
      <c r="AW243" s="113" t="str">
        <f>ForcingConstraint!$A$276</f>
        <v>Impose SST clim N Atlantic</v>
      </c>
      <c r="AX243" s="113" t="str">
        <f>ForcingConstraint!$A$26</f>
        <v>Pre-Industrial CO2 Concentration</v>
      </c>
      <c r="AY243" s="113" t="str">
        <f>requirement!$A$43</f>
        <v>Pre-Industrial Forcing Excluding CO2</v>
      </c>
      <c r="AZ243" s="21" t="str">
        <f>requirement!$A$12</f>
        <v>Pre-Industrial Solar Particle Forcing</v>
      </c>
      <c r="BA243" s="113"/>
      <c r="BB243" s="113"/>
      <c r="BC243" s="114"/>
      <c r="BD243" s="116"/>
      <c r="BE243" s="117"/>
      <c r="BF243" s="117"/>
      <c r="BG243" s="117"/>
      <c r="BH243" s="117"/>
      <c r="BI243" s="117"/>
      <c r="BJ243" s="117"/>
      <c r="BK243" s="117"/>
      <c r="BL243" s="117"/>
    </row>
    <row r="244" spans="1:64" s="118" customFormat="1" ht="120">
      <c r="A244" s="112" t="s">
        <v>2206</v>
      </c>
      <c r="B244" s="113" t="s">
        <v>3651</v>
      </c>
      <c r="C244" s="112" t="s">
        <v>6308</v>
      </c>
      <c r="D244" s="112" t="s">
        <v>7795</v>
      </c>
      <c r="E244" s="112" t="s">
        <v>6307</v>
      </c>
      <c r="F244" s="113" t="s">
        <v>3660</v>
      </c>
      <c r="G244" s="112" t="s">
        <v>2271</v>
      </c>
      <c r="H244" s="168" t="s">
        <v>3662</v>
      </c>
      <c r="I244" s="113" t="s">
        <v>70</v>
      </c>
      <c r="J244" s="113" t="str">
        <f>party!$A$45</f>
        <v>George Boer</v>
      </c>
      <c r="K244" s="113" t="str">
        <f>party!$A$46</f>
        <v>Doug Smith</v>
      </c>
      <c r="L244" s="113"/>
      <c r="M244" s="113"/>
      <c r="N244" s="113"/>
      <c r="O244" s="169" t="str">
        <f>references!$D$56</f>
        <v>Ting, M., Y. Kushnir, R. Seager, C. Li (2009), Forced and internal twentieth-century SST in the North Atlantic, J. Clim., 22, 1469-1881</v>
      </c>
      <c r="P244" s="169" t="str">
        <f>references!$D$55</f>
        <v>Kosaka, Y., S.-P. Xie (2013), Recent global-warming hiatus tied to equatorial Pacific surface cooling, Nature, 501, 403-407</v>
      </c>
      <c r="Q24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44" s="112" t="str">
        <f>references!D$14</f>
        <v>Overview CMIP6-Endorsed MIPs</v>
      </c>
      <c r="T244" s="112"/>
      <c r="U244" s="112"/>
      <c r="V244" s="113" t="str">
        <f>party!$A$6</f>
        <v>Charlotte Pascoe</v>
      </c>
      <c r="W244" s="169" t="str">
        <f>experiment!$C$243</f>
        <v>dcppC-atl-control</v>
      </c>
      <c r="Y244" s="112"/>
      <c r="Z244" s="112"/>
      <c r="AA244" s="169" t="str">
        <f>experiment!$C$245</f>
        <v>dcppC-amv-neg</v>
      </c>
      <c r="AB244" s="112"/>
      <c r="AC244" s="112"/>
      <c r="AD244" s="112"/>
      <c r="AE244" s="112"/>
      <c r="AF244" s="113" t="str">
        <f>TemporalConstraint!$A$43</f>
        <v>10yrs</v>
      </c>
      <c r="AG244" s="113"/>
      <c r="AH244" s="113" t="str">
        <f>EnsembleRequirement!$A$53</f>
        <v>25Member</v>
      </c>
      <c r="AI244" s="113"/>
      <c r="AJ244" s="113"/>
      <c r="AK244" s="113"/>
      <c r="AL244" s="113"/>
      <c r="AM244" s="113"/>
      <c r="AN244" s="113"/>
      <c r="AO244" s="113"/>
      <c r="AP244" s="21" t="str">
        <f>requirement!$A$78</f>
        <v>AOGCM Configuration</v>
      </c>
      <c r="AQ244" s="113"/>
      <c r="AR244" s="113"/>
      <c r="AS244" s="113"/>
      <c r="AT244" s="113"/>
      <c r="AU244" s="113" t="str">
        <f>ForcingConstraint!$A$261</f>
        <v>Restore SST AMV pos N Atlantic</v>
      </c>
      <c r="AV244" s="113" t="str">
        <f>ForcingConstraint!$A$257</f>
        <v>Minimise AMOC change</v>
      </c>
      <c r="AW244" s="113" t="str">
        <f>ForcingConstraint!$A$277</f>
        <v>Impose SST AMV pos N Atlantic</v>
      </c>
      <c r="AX244" s="113" t="str">
        <f>ForcingConstraint!$A$26</f>
        <v>Pre-Industrial CO2 Concentration</v>
      </c>
      <c r="AY244" s="113" t="str">
        <f>requirement!$A$43</f>
        <v>Pre-Industrial Forcing Excluding CO2</v>
      </c>
      <c r="AZ244" s="21" t="str">
        <f>requirement!$A$12</f>
        <v>Pre-Industrial Solar Particle Forcing</v>
      </c>
      <c r="BA244" s="113"/>
      <c r="BB244" s="113"/>
      <c r="BC244" s="114"/>
      <c r="BD244" s="116"/>
      <c r="BE244" s="117"/>
      <c r="BF244" s="117"/>
      <c r="BG244" s="117"/>
      <c r="BH244" s="117"/>
      <c r="BI244" s="117"/>
      <c r="BJ244" s="117"/>
      <c r="BK244" s="117"/>
      <c r="BL244" s="117"/>
    </row>
    <row r="245" spans="1:64" s="118" customFormat="1" ht="120">
      <c r="A245" s="112" t="s">
        <v>2302</v>
      </c>
      <c r="B245" s="113" t="s">
        <v>3665</v>
      </c>
      <c r="C245" s="112" t="s">
        <v>6310</v>
      </c>
      <c r="D245" s="112" t="s">
        <v>7792</v>
      </c>
      <c r="E245" s="112" t="s">
        <v>6309</v>
      </c>
      <c r="F245" s="113" t="s">
        <v>3664</v>
      </c>
      <c r="G245" s="112" t="s">
        <v>2270</v>
      </c>
      <c r="H245" s="168" t="s">
        <v>3663</v>
      </c>
      <c r="I245" s="113" t="s">
        <v>70</v>
      </c>
      <c r="J245" s="113" t="str">
        <f>party!$A$45</f>
        <v>George Boer</v>
      </c>
      <c r="K245" s="113" t="str">
        <f>party!$A$46</f>
        <v>Doug Smith</v>
      </c>
      <c r="L245" s="113"/>
      <c r="M245" s="113"/>
      <c r="N245" s="113"/>
      <c r="O245" s="169" t="str">
        <f>references!$D$56</f>
        <v>Ting, M., Y. Kushnir, R. Seager, C. Li (2009), Forced and internal twentieth-century SST in the North Atlantic, J. Clim., 22, 1469-1881</v>
      </c>
      <c r="P245" s="169" t="str">
        <f>references!$D$55</f>
        <v>Kosaka, Y., S.-P. Xie (2013), Recent global-warming hiatus tied to equatorial Pacific surface cooling, Nature, 501, 403-407</v>
      </c>
      <c r="Q24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45" s="112" t="str">
        <f>references!D$14</f>
        <v>Overview CMIP6-Endorsed MIPs</v>
      </c>
      <c r="T245" s="112"/>
      <c r="U245" s="112"/>
      <c r="V245" s="113" t="str">
        <f>party!$A$6</f>
        <v>Charlotte Pascoe</v>
      </c>
      <c r="W245" s="169" t="str">
        <f>experiment!$C$243</f>
        <v>dcppC-atl-control</v>
      </c>
      <c r="Y245" s="112"/>
      <c r="Z245" s="112"/>
      <c r="AA245" s="169" t="str">
        <f>experiment!$C$244</f>
        <v>dcppC-amv-pos</v>
      </c>
      <c r="AB245" s="112"/>
      <c r="AC245" s="112"/>
      <c r="AD245" s="112"/>
      <c r="AE245" s="112"/>
      <c r="AF245" s="113" t="str">
        <f>TemporalConstraint!$A$43</f>
        <v>10yrs</v>
      </c>
      <c r="AG245" s="113"/>
      <c r="AH245" s="113" t="str">
        <f>EnsembleRequirement!$A$53</f>
        <v>25Member</v>
      </c>
      <c r="AI245" s="113"/>
      <c r="AJ245" s="113"/>
      <c r="AK245" s="113"/>
      <c r="AL245" s="113"/>
      <c r="AM245" s="113"/>
      <c r="AN245" s="113"/>
      <c r="AO245" s="113"/>
      <c r="AP245" s="21" t="str">
        <f>requirement!$A$78</f>
        <v>AOGCM Configuration</v>
      </c>
      <c r="AQ245" s="113"/>
      <c r="AR245" s="113"/>
      <c r="AS245" s="113"/>
      <c r="AT245" s="113"/>
      <c r="AU245" s="113" t="str">
        <f>ForcingConstraint!$A$262</f>
        <v>Restore SST AMV neg N Atlantic</v>
      </c>
      <c r="AV245" s="113" t="str">
        <f>ForcingConstraint!$A$257</f>
        <v>Minimise AMOC change</v>
      </c>
      <c r="AW245" s="113" t="str">
        <f>ForcingConstraint!$A$278</f>
        <v>Impose SST AMV neg N Atlantic</v>
      </c>
      <c r="AX245" s="113" t="str">
        <f>ForcingConstraint!$A$26</f>
        <v>Pre-Industrial CO2 Concentration</v>
      </c>
      <c r="AY245" s="113" t="str">
        <f>requirement!$A$43</f>
        <v>Pre-Industrial Forcing Excluding CO2</v>
      </c>
      <c r="AZ245" s="21" t="str">
        <f>requirement!$A$12</f>
        <v>Pre-Industrial Solar Particle Forcing</v>
      </c>
      <c r="BA245" s="113"/>
      <c r="BB245" s="113"/>
      <c r="BC245" s="114"/>
      <c r="BD245" s="116"/>
      <c r="BE245" s="117"/>
      <c r="BF245" s="117"/>
      <c r="BG245" s="117"/>
      <c r="BH245" s="117"/>
      <c r="BI245" s="117"/>
      <c r="BJ245" s="117"/>
      <c r="BK245" s="117"/>
      <c r="BL245" s="117"/>
    </row>
    <row r="246" spans="1:64" s="118" customFormat="1" ht="90">
      <c r="A246" s="112" t="s">
        <v>2365</v>
      </c>
      <c r="B246" s="113" t="s">
        <v>3670</v>
      </c>
      <c r="C246" s="112" t="s">
        <v>6319</v>
      </c>
      <c r="D246" s="112" t="s">
        <v>7793</v>
      </c>
      <c r="E246" s="112" t="s">
        <v>6318</v>
      </c>
      <c r="F246" s="113" t="s">
        <v>3671</v>
      </c>
      <c r="G246" s="112" t="s">
        <v>6708</v>
      </c>
      <c r="H246" s="168" t="s">
        <v>3672</v>
      </c>
      <c r="I246" s="113" t="s">
        <v>70</v>
      </c>
      <c r="J246" s="113" t="str">
        <f>party!$A$45</f>
        <v>George Boer</v>
      </c>
      <c r="K246" s="113" t="str">
        <f>party!$A$46</f>
        <v>Doug Smith</v>
      </c>
      <c r="L246" s="113"/>
      <c r="M246" s="253"/>
      <c r="N246" s="253"/>
      <c r="O24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6" s="169" t="str">
        <f>references!$D$56</f>
        <v>Ting, M., Y. Kushnir, R. Seager, C. Li (2009), Forced and internal twentieth-century SST in the North Atlantic, J. Clim., 22, 1469-1881</v>
      </c>
      <c r="Q246" s="169" t="str">
        <f>references!$D$55</f>
        <v>Kosaka, Y., S.-P. Xie (2013), Recent global-warming hiatus tied to equatorial Pacific surface cooling, Nature, 501, 403-407</v>
      </c>
      <c r="R246" s="112"/>
      <c r="S246" s="112"/>
      <c r="T246" s="112"/>
      <c r="U246" s="112"/>
      <c r="V246" s="113" t="str">
        <f>party!$A$6</f>
        <v>Charlotte Pascoe</v>
      </c>
      <c r="Y246" s="169" t="str">
        <f>experiment!$C$9</f>
        <v>piControl</v>
      </c>
      <c r="Z246" s="169"/>
      <c r="AC246" s="112"/>
      <c r="AD246" s="112"/>
      <c r="AE246" s="112"/>
      <c r="AF246" s="113" t="str">
        <f>TemporalConstraint!$A$43</f>
        <v>10yrs</v>
      </c>
      <c r="AG246" s="113"/>
      <c r="AH246" s="21" t="str">
        <f>EnsembleRequirement!$A$48</f>
        <v>TenMember</v>
      </c>
      <c r="AI246" s="113"/>
      <c r="AJ246" s="113"/>
      <c r="AK246" s="113"/>
      <c r="AL246" s="113"/>
      <c r="AM246" s="113"/>
      <c r="AN246" s="113"/>
      <c r="AO246" s="113"/>
      <c r="AP246" s="21" t="str">
        <f>requirement!$A$78</f>
        <v>AOGCM Configuration</v>
      </c>
      <c r="AQ246" s="113"/>
      <c r="AR246" s="113"/>
      <c r="AS246" s="113"/>
      <c r="AT246" s="113"/>
      <c r="AU246" s="113" t="str">
        <f>ForcingConstraint!$A$267</f>
        <v>Restore SST Clim Pacific</v>
      </c>
      <c r="AV246" s="113" t="str">
        <f>ForcingConstraint!$A$283</f>
        <v>Impose SST clim Pacific</v>
      </c>
      <c r="AW246" s="113" t="str">
        <f>ForcingConstraint!$A$26</f>
        <v>Pre-Industrial CO2 Concentration</v>
      </c>
      <c r="AX246" s="113" t="str">
        <f>requirement!$A$43</f>
        <v>Pre-Industrial Forcing Excluding CO2</v>
      </c>
      <c r="AY246" s="21" t="str">
        <f>requirement!$A$12</f>
        <v>Pre-Industrial Solar Particle Forcing</v>
      </c>
      <c r="AZ246" s="113"/>
      <c r="BA246" s="113"/>
      <c r="BB246" s="113"/>
      <c r="BC246" s="115"/>
      <c r="BD246" s="116"/>
      <c r="BE246" s="117"/>
      <c r="BF246" s="117"/>
      <c r="BG246" s="117"/>
      <c r="BH246" s="117"/>
      <c r="BI246" s="117"/>
      <c r="BJ246" s="117"/>
      <c r="BK246" s="117"/>
      <c r="BL246" s="117"/>
    </row>
    <row r="247" spans="1:64" s="118" customFormat="1" ht="105">
      <c r="A247" s="112" t="s">
        <v>3682</v>
      </c>
      <c r="B247" s="113" t="s">
        <v>3684</v>
      </c>
      <c r="C247" s="112" t="s">
        <v>6311</v>
      </c>
      <c r="D247" s="112" t="s">
        <v>7796</v>
      </c>
      <c r="E247" s="112" t="s">
        <v>7797</v>
      </c>
      <c r="F247" s="113" t="s">
        <v>3686</v>
      </c>
      <c r="G247" s="112" t="s">
        <v>3688</v>
      </c>
      <c r="H247" s="168" t="s">
        <v>6529</v>
      </c>
      <c r="I247" s="113" t="s">
        <v>70</v>
      </c>
      <c r="J247" s="113" t="str">
        <f>party!$A$45</f>
        <v>George Boer</v>
      </c>
      <c r="K247" s="113" t="str">
        <f>party!$A$46</f>
        <v>Doug Smith</v>
      </c>
      <c r="L247" s="113"/>
      <c r="M247" s="253"/>
      <c r="N247" s="253"/>
      <c r="O24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7" s="169" t="str">
        <f>references!$D$56</f>
        <v>Ting, M., Y. Kushnir, R. Seager, C. Li (2009), Forced and internal twentieth-century SST in the North Atlantic, J. Clim., 22, 1469-1881</v>
      </c>
      <c r="Q247" s="169" t="str">
        <f>references!$D$55</f>
        <v>Kosaka, Y., S.-P. Xie (2013), Recent global-warming hiatus tied to equatorial Pacific surface cooling, Nature, 501, 403-407</v>
      </c>
      <c r="R247" s="112"/>
      <c r="S247" s="112"/>
      <c r="T247" s="112"/>
      <c r="U247" s="112"/>
      <c r="V247" s="113" t="str">
        <f>party!$A$6</f>
        <v>Charlotte Pascoe</v>
      </c>
      <c r="W247" s="169" t="str">
        <f>experiment!$C$246</f>
        <v>dcppC-pac-control</v>
      </c>
      <c r="Y247" s="112"/>
      <c r="Z247" s="112"/>
      <c r="AA247" s="169" t="str">
        <f>experiment!$C$248</f>
        <v>dcppC-ipv-neg</v>
      </c>
      <c r="AB247" s="112"/>
      <c r="AC247" s="112"/>
      <c r="AD247" s="112"/>
      <c r="AE247" s="112"/>
      <c r="AF247" s="113" t="str">
        <f>TemporalConstraint!$A$43</f>
        <v>10yrs</v>
      </c>
      <c r="AG247" s="113"/>
      <c r="AH247" s="21" t="str">
        <f>EnsembleRequirement!$A$48</f>
        <v>TenMember</v>
      </c>
      <c r="AI247" s="113"/>
      <c r="AJ247" s="113"/>
      <c r="AK247" s="113"/>
      <c r="AL247" s="113"/>
      <c r="AM247" s="113"/>
      <c r="AN247" s="113"/>
      <c r="AO247" s="113"/>
      <c r="AP247" s="21" t="str">
        <f>requirement!$A$78</f>
        <v>AOGCM Configuration</v>
      </c>
      <c r="AQ247" s="113"/>
      <c r="AR247" s="113"/>
      <c r="AS247" s="113"/>
      <c r="AT247" s="113"/>
      <c r="AU247" s="113" t="str">
        <f>ForcingConstraint!$A$268</f>
        <v>Restore SST PDV pos Pacific</v>
      </c>
      <c r="AV247" s="113" t="str">
        <f>ForcingConstraint!$A$284</f>
        <v>Impose SST PDV pos Pacific</v>
      </c>
      <c r="AW247" s="113" t="str">
        <f>ForcingConstraint!$A$26</f>
        <v>Pre-Industrial CO2 Concentration</v>
      </c>
      <c r="AX247" s="113" t="str">
        <f>requirement!$A$43</f>
        <v>Pre-Industrial Forcing Excluding CO2</v>
      </c>
      <c r="AY247" s="21" t="str">
        <f>requirement!$A$12</f>
        <v>Pre-Industrial Solar Particle Forcing</v>
      </c>
      <c r="AZ247" s="113"/>
      <c r="BA247" s="113"/>
      <c r="BB247" s="113"/>
      <c r="BC247" s="115"/>
      <c r="BD247" s="116"/>
      <c r="BE247" s="117"/>
      <c r="BF247" s="117"/>
      <c r="BG247" s="117"/>
      <c r="BH247" s="117"/>
      <c r="BI247" s="117"/>
      <c r="BJ247" s="117"/>
      <c r="BK247" s="117"/>
      <c r="BL247" s="117"/>
    </row>
    <row r="248" spans="1:64" s="118" customFormat="1" ht="105">
      <c r="A248" s="112" t="s">
        <v>3683</v>
      </c>
      <c r="B248" s="113" t="s">
        <v>3685</v>
      </c>
      <c r="C248" s="112" t="s">
        <v>6313</v>
      </c>
      <c r="D248" s="112" t="s">
        <v>7798</v>
      </c>
      <c r="E248" s="112" t="s">
        <v>6312</v>
      </c>
      <c r="F248" s="113" t="s">
        <v>3687</v>
      </c>
      <c r="G248" s="112" t="s">
        <v>6692</v>
      </c>
      <c r="H248" s="168" t="s">
        <v>6530</v>
      </c>
      <c r="I248" s="113" t="s">
        <v>70</v>
      </c>
      <c r="J248" s="113" t="str">
        <f>party!$A$45</f>
        <v>George Boer</v>
      </c>
      <c r="K248" s="113" t="str">
        <f>party!$A$46</f>
        <v>Doug Smith</v>
      </c>
      <c r="L248" s="113"/>
      <c r="M248" s="253"/>
      <c r="N248" s="253"/>
      <c r="O24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8" s="169" t="str">
        <f>references!$D$56</f>
        <v>Ting, M., Y. Kushnir, R. Seager, C. Li (2009), Forced and internal twentieth-century SST in the North Atlantic, J. Clim., 22, 1469-1881</v>
      </c>
      <c r="Q248" s="169" t="str">
        <f>references!$D$55</f>
        <v>Kosaka, Y., S.-P. Xie (2013), Recent global-warming hiatus tied to equatorial Pacific surface cooling, Nature, 501, 403-407</v>
      </c>
      <c r="R248" s="112"/>
      <c r="S248" s="112"/>
      <c r="T248" s="112"/>
      <c r="U248" s="112"/>
      <c r="V248" s="113" t="str">
        <f>party!$A$6</f>
        <v>Charlotte Pascoe</v>
      </c>
      <c r="W248" s="169" t="str">
        <f>experiment!$C$246</f>
        <v>dcppC-pac-control</v>
      </c>
      <c r="Y248" s="112"/>
      <c r="Z248" s="112"/>
      <c r="AA248" s="169" t="str">
        <f>experiment!$C$247</f>
        <v>dcppC-ipv-pos</v>
      </c>
      <c r="AB248" s="112"/>
      <c r="AC248" s="112"/>
      <c r="AD248" s="112"/>
      <c r="AE248" s="112"/>
      <c r="AF248" s="113" t="str">
        <f>TemporalConstraint!$A$43</f>
        <v>10yrs</v>
      </c>
      <c r="AG248" s="113"/>
      <c r="AH248" s="21" t="str">
        <f>EnsembleRequirement!$A$48</f>
        <v>TenMember</v>
      </c>
      <c r="AI248" s="113"/>
      <c r="AJ248" s="113"/>
      <c r="AK248" s="113"/>
      <c r="AL248" s="113"/>
      <c r="AM248" s="113"/>
      <c r="AN248" s="113"/>
      <c r="AO248" s="113"/>
      <c r="AP248" s="21" t="str">
        <f>requirement!$A$78</f>
        <v>AOGCM Configuration</v>
      </c>
      <c r="AQ248" s="113"/>
      <c r="AR248" s="113"/>
      <c r="AS248" s="113"/>
      <c r="AT248" s="113"/>
      <c r="AU248" s="113" t="str">
        <f>ForcingConstraint!$A$269</f>
        <v>Restore SST PDV neg Pacific</v>
      </c>
      <c r="AV248" s="113" t="str">
        <f>ForcingConstraint!$A$285</f>
        <v>Impose SST PDV neg Pacific</v>
      </c>
      <c r="AW248" s="113" t="str">
        <f>ForcingConstraint!$A$26</f>
        <v>Pre-Industrial CO2 Concentration</v>
      </c>
      <c r="AX248" s="113" t="str">
        <f>requirement!$A$43</f>
        <v>Pre-Industrial Forcing Excluding CO2</v>
      </c>
      <c r="AY248" s="21" t="str">
        <f>requirement!$A$12</f>
        <v>Pre-Industrial Solar Particle Forcing</v>
      </c>
      <c r="AZ248" s="113"/>
      <c r="BA248" s="113"/>
      <c r="BB248" s="113"/>
      <c r="BC248" s="115"/>
      <c r="BD248" s="116"/>
      <c r="BE248" s="117"/>
      <c r="BF248" s="117"/>
      <c r="BG248" s="117"/>
      <c r="BH248" s="117"/>
      <c r="BI248" s="117"/>
      <c r="BJ248" s="117"/>
      <c r="BK248" s="117"/>
      <c r="BL248" s="117"/>
    </row>
    <row r="249" spans="1:64" s="118" customFormat="1" ht="120">
      <c r="A249" s="112" t="s">
        <v>6526</v>
      </c>
      <c r="B249" s="113" t="s">
        <v>6522</v>
      </c>
      <c r="C249" s="112" t="s">
        <v>6520</v>
      </c>
      <c r="D249" s="112" t="s">
        <v>6531</v>
      </c>
      <c r="E249" s="112" t="s">
        <v>6531</v>
      </c>
      <c r="F249" s="113" t="s">
        <v>6524</v>
      </c>
      <c r="G249" s="112" t="s">
        <v>6528</v>
      </c>
      <c r="H249" s="168" t="s">
        <v>6529</v>
      </c>
      <c r="I249" s="113" t="s">
        <v>70</v>
      </c>
      <c r="J249" s="113" t="str">
        <f>party!$A$45</f>
        <v>George Boer</v>
      </c>
      <c r="K249" s="113" t="str">
        <f>party!$A$46</f>
        <v>Doug Smith</v>
      </c>
      <c r="L249" s="113"/>
      <c r="M249" s="253"/>
      <c r="N249" s="253"/>
      <c r="O24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9" s="169" t="str">
        <f>references!$D$56</f>
        <v>Ting, M., Y. Kushnir, R. Seager, C. Li (2009), Forced and internal twentieth-century SST in the North Atlantic, J. Clim., 22, 1469-1881</v>
      </c>
      <c r="Q249" s="169" t="str">
        <f>references!$D$55</f>
        <v>Kosaka, Y., S.-P. Xie (2013), Recent global-warming hiatus tied to equatorial Pacific surface cooling, Nature, 501, 403-407</v>
      </c>
      <c r="R249" s="112"/>
      <c r="S249" s="112"/>
      <c r="T249" s="112"/>
      <c r="U249" s="112"/>
      <c r="V249" s="113" t="str">
        <f>party!$A$6</f>
        <v>Charlotte Pascoe</v>
      </c>
      <c r="W249" s="169" t="str">
        <f>experiment!$C$246</f>
        <v>dcppC-pac-control</v>
      </c>
      <c r="Y249" s="112"/>
      <c r="Z249" s="112"/>
      <c r="AA249" s="169" t="str">
        <f>experiment!$C$250</f>
        <v>dcppC-ipv-NexTrop-neg</v>
      </c>
      <c r="AB249" s="279"/>
      <c r="AC249" s="279"/>
      <c r="AD249" s="112"/>
      <c r="AE249" s="112"/>
      <c r="AF249" s="113" t="str">
        <f>TemporalConstraint!$A$43</f>
        <v>10yrs</v>
      </c>
      <c r="AG249" s="113"/>
      <c r="AH249" s="21" t="str">
        <f>EnsembleRequirement!$A$48</f>
        <v>TenMember</v>
      </c>
      <c r="AI249" s="113"/>
      <c r="AJ249" s="113"/>
      <c r="AK249" s="113"/>
      <c r="AL249" s="113"/>
      <c r="AM249" s="113"/>
      <c r="AN249" s="113"/>
      <c r="AO249" s="113"/>
      <c r="AP249" s="21" t="str">
        <f>requirement!$A$78</f>
        <v>AOGCM Configuration</v>
      </c>
      <c r="AQ249" s="113"/>
      <c r="AR249" s="113"/>
      <c r="AS249" s="113"/>
      <c r="AT249" s="113"/>
      <c r="AU249" s="113" t="str">
        <f>ForcingConstraint!$A$270</f>
        <v>Restore SST PDV pos NexTrop Pacific</v>
      </c>
      <c r="AV249" s="113" t="str">
        <f>ForcingConstraint!$A$286</f>
        <v>Impose SST PDV pos NexTrop Pacific</v>
      </c>
      <c r="AW249" s="113" t="str">
        <f>ForcingConstraint!$A$26</f>
        <v>Pre-Industrial CO2 Concentration</v>
      </c>
      <c r="AX249" s="113" t="str">
        <f>requirement!$A$43</f>
        <v>Pre-Industrial Forcing Excluding CO2</v>
      </c>
      <c r="AY249" s="21" t="str">
        <f>requirement!$A$12</f>
        <v>Pre-Industrial Solar Particle Forcing</v>
      </c>
      <c r="AZ249" s="113"/>
      <c r="BA249" s="113"/>
      <c r="BB249" s="113"/>
      <c r="BC249" s="115"/>
      <c r="BD249" s="116"/>
      <c r="BE249" s="117"/>
      <c r="BF249" s="117"/>
      <c r="BG249" s="117"/>
      <c r="BH249" s="117"/>
      <c r="BI249" s="117"/>
      <c r="BJ249" s="117"/>
      <c r="BK249" s="117"/>
      <c r="BL249" s="117"/>
    </row>
    <row r="250" spans="1:64" s="118" customFormat="1" ht="120">
      <c r="A250" s="112" t="s">
        <v>6527</v>
      </c>
      <c r="B250" s="113" t="s">
        <v>6523</v>
      </c>
      <c r="C250" s="112" t="s">
        <v>6521</v>
      </c>
      <c r="D250" s="112" t="s">
        <v>6531</v>
      </c>
      <c r="E250" s="112" t="s">
        <v>6531</v>
      </c>
      <c r="F250" s="113" t="s">
        <v>6525</v>
      </c>
      <c r="G250" s="112" t="s">
        <v>6693</v>
      </c>
      <c r="H250" s="168" t="s">
        <v>6530</v>
      </c>
      <c r="I250" s="113" t="s">
        <v>70</v>
      </c>
      <c r="J250" s="113" t="str">
        <f>party!$A$45</f>
        <v>George Boer</v>
      </c>
      <c r="K250" s="113" t="str">
        <f>party!$A$46</f>
        <v>Doug Smith</v>
      </c>
      <c r="L250" s="113"/>
      <c r="M250" s="253"/>
      <c r="N250" s="253"/>
      <c r="O25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0" s="169" t="str">
        <f>references!$D$56</f>
        <v>Ting, M., Y. Kushnir, R. Seager, C. Li (2009), Forced and internal twentieth-century SST in the North Atlantic, J. Clim., 22, 1469-1881</v>
      </c>
      <c r="Q250" s="169" t="str">
        <f>references!$D$55</f>
        <v>Kosaka, Y., S.-P. Xie (2013), Recent global-warming hiatus tied to equatorial Pacific surface cooling, Nature, 501, 403-407</v>
      </c>
      <c r="R250" s="112"/>
      <c r="S250" s="112"/>
      <c r="T250" s="112"/>
      <c r="U250" s="112"/>
      <c r="V250" s="113" t="str">
        <f>party!$A$6</f>
        <v>Charlotte Pascoe</v>
      </c>
      <c r="W250" s="169" t="str">
        <f>experiment!$C$246</f>
        <v>dcppC-pac-control</v>
      </c>
      <c r="Y250" s="112"/>
      <c r="Z250" s="112"/>
      <c r="AA250" s="169" t="str">
        <f>experiment!$C$249</f>
        <v>dcppC-ipv-NexTrop-pos</v>
      </c>
      <c r="AB250" s="279"/>
      <c r="AC250" s="279"/>
      <c r="AD250" s="112"/>
      <c r="AE250" s="112"/>
      <c r="AF250" s="113" t="str">
        <f>TemporalConstraint!$A$43</f>
        <v>10yrs</v>
      </c>
      <c r="AG250" s="113"/>
      <c r="AH250" s="21" t="str">
        <f>EnsembleRequirement!$A$48</f>
        <v>TenMember</v>
      </c>
      <c r="AI250" s="113"/>
      <c r="AJ250" s="113"/>
      <c r="AK250" s="113"/>
      <c r="AL250" s="113"/>
      <c r="AM250" s="113"/>
      <c r="AN250" s="113"/>
      <c r="AO250" s="113"/>
      <c r="AP250" s="21" t="str">
        <f>requirement!$A$78</f>
        <v>AOGCM Configuration</v>
      </c>
      <c r="AQ250" s="113"/>
      <c r="AR250" s="113"/>
      <c r="AS250" s="113"/>
      <c r="AT250" s="113"/>
      <c r="AU250" s="113" t="str">
        <f>ForcingConstraint!$A$271</f>
        <v>Restore SST PDV neg NexTrop Pacific</v>
      </c>
      <c r="AV250" s="113" t="str">
        <f>ForcingConstraint!$A$287</f>
        <v>Impose SST PDV neg NexTrop Pacific</v>
      </c>
      <c r="AW250" s="113" t="str">
        <f>ForcingConstraint!$A$26</f>
        <v>Pre-Industrial CO2 Concentration</v>
      </c>
      <c r="AX250" s="113" t="str">
        <f>requirement!$A$43</f>
        <v>Pre-Industrial Forcing Excluding CO2</v>
      </c>
      <c r="AY250" s="21" t="str">
        <f>requirement!$A$12</f>
        <v>Pre-Industrial Solar Particle Forcing</v>
      </c>
      <c r="AZ250" s="113"/>
      <c r="BA250" s="113"/>
      <c r="BB250" s="113"/>
      <c r="BC250" s="115"/>
      <c r="BD250" s="116"/>
      <c r="BE250" s="117"/>
      <c r="BF250" s="117"/>
      <c r="BG250" s="117"/>
      <c r="BH250" s="117"/>
      <c r="BI250" s="117"/>
      <c r="BJ250" s="117"/>
      <c r="BK250" s="117"/>
      <c r="BL250" s="117"/>
    </row>
    <row r="251" spans="1:64" s="118" customFormat="1" ht="135">
      <c r="A251" s="112" t="s">
        <v>3713</v>
      </c>
      <c r="B251" s="113" t="s">
        <v>3718</v>
      </c>
      <c r="C251" s="112" t="s">
        <v>6469</v>
      </c>
      <c r="D251" s="112" t="s">
        <v>7799</v>
      </c>
      <c r="E251" s="112" t="s">
        <v>6314</v>
      </c>
      <c r="F251" s="113" t="s">
        <v>3722</v>
      </c>
      <c r="G251" s="112" t="s">
        <v>3726</v>
      </c>
      <c r="H251" s="168" t="s">
        <v>3662</v>
      </c>
      <c r="I251" s="113" t="s">
        <v>70</v>
      </c>
      <c r="J251" s="113" t="str">
        <f>party!$A$45</f>
        <v>George Boer</v>
      </c>
      <c r="K251" s="113" t="str">
        <f>party!$A$46</f>
        <v>Doug Smith</v>
      </c>
      <c r="L251" s="113"/>
      <c r="M251" s="253"/>
      <c r="N251" s="253"/>
      <c r="O25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1" s="169" t="str">
        <f>references!$D$56</f>
        <v>Ting, M., Y. Kushnir, R. Seager, C. Li (2009), Forced and internal twentieth-century SST in the North Atlantic, J. Clim., 22, 1469-1881</v>
      </c>
      <c r="Q251" s="169" t="str">
        <f>references!$D$55</f>
        <v>Kosaka, Y., S.-P. Xie (2013), Recent global-warming hiatus tied to equatorial Pacific surface cooling, Nature, 501, 403-407</v>
      </c>
      <c r="R251" s="112"/>
      <c r="S251" s="112"/>
      <c r="T251" s="112"/>
      <c r="U251" s="112"/>
      <c r="V251" s="113" t="str">
        <f>party!$A$6</f>
        <v>Charlotte Pascoe</v>
      </c>
      <c r="W251" s="169" t="str">
        <f>experiment!$C$243</f>
        <v>dcppC-atl-control</v>
      </c>
      <c r="Y251" s="112"/>
      <c r="Z251" s="112"/>
      <c r="AA251" s="169" t="str">
        <f>experiment!$C$252</f>
        <v>dcppC-amv-ExTrop-neg</v>
      </c>
      <c r="AD251" s="112"/>
      <c r="AE251" s="112"/>
      <c r="AF251" s="113" t="str">
        <f>TemporalConstraint!$A$43</f>
        <v>10yrs</v>
      </c>
      <c r="AG251" s="113"/>
      <c r="AH251" s="113" t="str">
        <f>EnsembleRequirement!$A$53</f>
        <v>25Member</v>
      </c>
      <c r="AI251" s="113"/>
      <c r="AJ251" s="113"/>
      <c r="AK251" s="113"/>
      <c r="AL251" s="113"/>
      <c r="AM251" s="113"/>
      <c r="AN251" s="113"/>
      <c r="AO251" s="113"/>
      <c r="AP251" s="21" t="str">
        <f>requirement!$A$78</f>
        <v>AOGCM Configuration</v>
      </c>
      <c r="AQ251" s="113"/>
      <c r="AR251" s="113"/>
      <c r="AS251" s="113"/>
      <c r="AT251" s="113"/>
      <c r="AU251" s="113" t="str">
        <f>ForcingConstraint!$A$263</f>
        <v>Restore SST AMV pos Extra Tropical N Atlantic</v>
      </c>
      <c r="AV251" s="113" t="str">
        <f>ForcingConstraint!$A$257</f>
        <v>Minimise AMOC change</v>
      </c>
      <c r="AW251" s="113" t="str">
        <f>ForcingConstraint!$A$279</f>
        <v>Impose SST AMV pos extra tropical N Atlantic</v>
      </c>
      <c r="AX251" s="113" t="str">
        <f>ForcingConstraint!$A$26</f>
        <v>Pre-Industrial CO2 Concentration</v>
      </c>
      <c r="AY251" s="113" t="str">
        <f>requirement!$A$43</f>
        <v>Pre-Industrial Forcing Excluding CO2</v>
      </c>
      <c r="AZ251" s="113"/>
      <c r="BA251" s="113"/>
      <c r="BB251" s="113"/>
      <c r="BC251" s="115"/>
      <c r="BD251" s="116"/>
      <c r="BE251" s="117"/>
      <c r="BF251" s="117"/>
      <c r="BG251" s="117"/>
      <c r="BH251" s="117"/>
      <c r="BI251" s="117"/>
      <c r="BJ251" s="117"/>
      <c r="BK251" s="117"/>
      <c r="BL251" s="117"/>
    </row>
    <row r="252" spans="1:64" s="118" customFormat="1" ht="135">
      <c r="A252" s="112" t="s">
        <v>3714</v>
      </c>
      <c r="B252" s="113" t="s">
        <v>3719</v>
      </c>
      <c r="C252" s="112" t="s">
        <v>6470</v>
      </c>
      <c r="D252" s="112" t="s">
        <v>7799</v>
      </c>
      <c r="E252" s="112" t="s">
        <v>6315</v>
      </c>
      <c r="F252" s="113" t="s">
        <v>3724</v>
      </c>
      <c r="G252" s="112" t="s">
        <v>3727</v>
      </c>
      <c r="H252" s="168" t="s">
        <v>3663</v>
      </c>
      <c r="I252" s="113" t="s">
        <v>70</v>
      </c>
      <c r="J252" s="113" t="str">
        <f>party!$A$45</f>
        <v>George Boer</v>
      </c>
      <c r="K252" s="113" t="str">
        <f>party!$A$46</f>
        <v>Doug Smith</v>
      </c>
      <c r="L252" s="113"/>
      <c r="M252" s="253"/>
      <c r="N252" s="253"/>
      <c r="O25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2" s="169" t="str">
        <f>references!$D$56</f>
        <v>Ting, M., Y. Kushnir, R. Seager, C. Li (2009), Forced and internal twentieth-century SST in the North Atlantic, J. Clim., 22, 1469-1881</v>
      </c>
      <c r="Q252" s="169" t="str">
        <f>references!$D$55</f>
        <v>Kosaka, Y., S.-P. Xie (2013), Recent global-warming hiatus tied to equatorial Pacific surface cooling, Nature, 501, 403-407</v>
      </c>
      <c r="R252" s="112"/>
      <c r="S252" s="112"/>
      <c r="T252" s="112"/>
      <c r="U252" s="112"/>
      <c r="V252" s="113" t="str">
        <f>party!$A$6</f>
        <v>Charlotte Pascoe</v>
      </c>
      <c r="W252" s="169" t="str">
        <f>experiment!$C$243</f>
        <v>dcppC-atl-control</v>
      </c>
      <c r="Y252" s="112"/>
      <c r="Z252" s="112"/>
      <c r="AA252" s="169" t="str">
        <f>experiment!$C$251</f>
        <v>dcppC-amv-ExTrop-pos</v>
      </c>
      <c r="AB252" s="112"/>
      <c r="AC252" s="112"/>
      <c r="AD252" s="112"/>
      <c r="AE252" s="112"/>
      <c r="AF252" s="113" t="str">
        <f>TemporalConstraint!$A$43</f>
        <v>10yrs</v>
      </c>
      <c r="AG252" s="113"/>
      <c r="AH252" s="113" t="str">
        <f>EnsembleRequirement!$A$53</f>
        <v>25Member</v>
      </c>
      <c r="AI252" s="113"/>
      <c r="AJ252" s="113"/>
      <c r="AK252" s="113"/>
      <c r="AL252" s="113"/>
      <c r="AM252" s="113"/>
      <c r="AN252" s="113"/>
      <c r="AO252" s="113"/>
      <c r="AP252" s="21" t="str">
        <f>requirement!$A$78</f>
        <v>AOGCM Configuration</v>
      </c>
      <c r="AQ252" s="113"/>
      <c r="AR252" s="113"/>
      <c r="AS252" s="113"/>
      <c r="AT252" s="113"/>
      <c r="AU252" s="113" t="str">
        <f>ForcingConstraint!$A$264</f>
        <v>Restore SST AMV neg Extra Tropical N Atlantic</v>
      </c>
      <c r="AV252" s="113" t="str">
        <f>ForcingConstraint!$A$257</f>
        <v>Minimise AMOC change</v>
      </c>
      <c r="AW252" s="113" t="str">
        <f>ForcingConstraint!$A$280</f>
        <v>Impose SST AMV neg extra tropical N Atlantic</v>
      </c>
      <c r="AX252" s="113" t="str">
        <f>ForcingConstraint!$A$26</f>
        <v>Pre-Industrial CO2 Concentration</v>
      </c>
      <c r="AY252" s="113" t="str">
        <f>requirement!$A$43</f>
        <v>Pre-Industrial Forcing Excluding CO2</v>
      </c>
      <c r="AZ252" s="21" t="str">
        <f>requirement!$A$12</f>
        <v>Pre-Industrial Solar Particle Forcing</v>
      </c>
      <c r="BA252" s="113"/>
      <c r="BB252" s="113"/>
      <c r="BC252" s="115"/>
      <c r="BD252" s="116"/>
      <c r="BE252" s="117"/>
      <c r="BF252" s="117"/>
      <c r="BG252" s="117"/>
      <c r="BH252" s="117"/>
      <c r="BI252" s="117"/>
      <c r="BJ252" s="117"/>
      <c r="BK252" s="117"/>
      <c r="BL252" s="117"/>
    </row>
    <row r="253" spans="1:64" s="118" customFormat="1" ht="135">
      <c r="A253" s="112" t="s">
        <v>3715</v>
      </c>
      <c r="B253" s="113" t="s">
        <v>3720</v>
      </c>
      <c r="C253" s="112" t="s">
        <v>6471</v>
      </c>
      <c r="D253" s="112" t="s">
        <v>7800</v>
      </c>
      <c r="E253" s="112" t="s">
        <v>6316</v>
      </c>
      <c r="F253" s="113" t="s">
        <v>3723</v>
      </c>
      <c r="G253" s="112" t="s">
        <v>3728</v>
      </c>
      <c r="H253" s="168" t="s">
        <v>3662</v>
      </c>
      <c r="I253" s="113" t="s">
        <v>70</v>
      </c>
      <c r="J253" s="113" t="str">
        <f>party!$A$45</f>
        <v>George Boer</v>
      </c>
      <c r="K253" s="113" t="str">
        <f>party!$A$46</f>
        <v>Doug Smith</v>
      </c>
      <c r="L253" s="113"/>
      <c r="M253" s="253"/>
      <c r="N253" s="253"/>
      <c r="O25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3" s="169" t="str">
        <f>references!$D$56</f>
        <v>Ting, M., Y. Kushnir, R. Seager, C. Li (2009), Forced and internal twentieth-century SST in the North Atlantic, J. Clim., 22, 1469-1881</v>
      </c>
      <c r="Q253" s="169" t="str">
        <f>references!$D$55</f>
        <v>Kosaka, Y., S.-P. Xie (2013), Recent global-warming hiatus tied to equatorial Pacific surface cooling, Nature, 501, 403-407</v>
      </c>
      <c r="R253" s="112"/>
      <c r="S253" s="112"/>
      <c r="T253" s="112"/>
      <c r="U253" s="112"/>
      <c r="V253" s="113" t="str">
        <f>party!$A$6</f>
        <v>Charlotte Pascoe</v>
      </c>
      <c r="W253" s="169" t="str">
        <f>experiment!$C$243</f>
        <v>dcppC-atl-control</v>
      </c>
      <c r="Y253" s="112"/>
      <c r="Z253" s="112"/>
      <c r="AA253" s="169" t="str">
        <f>experiment!$C$254</f>
        <v>dcppC-amv-Trop-neg</v>
      </c>
      <c r="AB253" s="112"/>
      <c r="AC253" s="112"/>
      <c r="AD253" s="112"/>
      <c r="AE253" s="112"/>
      <c r="AF253" s="113" t="str">
        <f>TemporalConstraint!$A$43</f>
        <v>10yrs</v>
      </c>
      <c r="AG253" s="113"/>
      <c r="AH253" s="113" t="str">
        <f>EnsembleRequirement!$A$53</f>
        <v>25Member</v>
      </c>
      <c r="AI253" s="113"/>
      <c r="AJ253" s="113"/>
      <c r="AK253" s="113"/>
      <c r="AL253" s="113"/>
      <c r="AM253" s="113"/>
      <c r="AN253" s="113"/>
      <c r="AO253" s="113"/>
      <c r="AP253" s="21" t="str">
        <f>requirement!$A$78</f>
        <v>AOGCM Configuration</v>
      </c>
      <c r="AQ253" s="113"/>
      <c r="AR253" s="113"/>
      <c r="AS253" s="113"/>
      <c r="AT253" s="113"/>
      <c r="AU253" s="113" t="str">
        <f>ForcingConstraint!$A$265</f>
        <v>Restore SST AMV pos Tropical N Atlantic</v>
      </c>
      <c r="AV253" s="113" t="str">
        <f>ForcingConstraint!$A$257</f>
        <v>Minimise AMOC change</v>
      </c>
      <c r="AW253" s="113" t="str">
        <f>ForcingConstraint!$A$281</f>
        <v>Impose SST AMV pos tropical N Atlantic</v>
      </c>
      <c r="AX253" s="113" t="str">
        <f>ForcingConstraint!$A$26</f>
        <v>Pre-Industrial CO2 Concentration</v>
      </c>
      <c r="AY253" s="113" t="str">
        <f>requirement!$A$43</f>
        <v>Pre-Industrial Forcing Excluding CO2</v>
      </c>
      <c r="AZ253" s="21" t="str">
        <f>requirement!$A$12</f>
        <v>Pre-Industrial Solar Particle Forcing</v>
      </c>
      <c r="BA253" s="113"/>
      <c r="BB253" s="113"/>
      <c r="BC253" s="115"/>
      <c r="BD253" s="116"/>
      <c r="BE253" s="117"/>
      <c r="BF253" s="117"/>
      <c r="BG253" s="117"/>
      <c r="BH253" s="117"/>
      <c r="BI253" s="117"/>
      <c r="BJ253" s="117"/>
      <c r="BK253" s="117"/>
      <c r="BL253" s="117"/>
    </row>
    <row r="254" spans="1:64" s="118" customFormat="1" ht="135">
      <c r="A254" s="112" t="s">
        <v>3716</v>
      </c>
      <c r="B254" s="113" t="s">
        <v>3721</v>
      </c>
      <c r="C254" s="112" t="s">
        <v>6472</v>
      </c>
      <c r="D254" s="112" t="s">
        <v>7800</v>
      </c>
      <c r="E254" s="112" t="s">
        <v>6317</v>
      </c>
      <c r="F254" s="113" t="s">
        <v>3725</v>
      </c>
      <c r="G254" s="112" t="s">
        <v>3729</v>
      </c>
      <c r="H254" s="168" t="s">
        <v>3663</v>
      </c>
      <c r="I254" s="113" t="s">
        <v>70</v>
      </c>
      <c r="J254" s="113" t="str">
        <f>party!$A$45</f>
        <v>George Boer</v>
      </c>
      <c r="K254" s="113" t="str">
        <f>party!$A$46</f>
        <v>Doug Smith</v>
      </c>
      <c r="L254" s="113"/>
      <c r="M254" s="253"/>
      <c r="N254" s="253"/>
      <c r="O25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4" s="169" t="str">
        <f>references!$D$56</f>
        <v>Ting, M., Y. Kushnir, R. Seager, C. Li (2009), Forced and internal twentieth-century SST in the North Atlantic, J. Clim., 22, 1469-1881</v>
      </c>
      <c r="Q254" s="169" t="str">
        <f>references!$D$55</f>
        <v>Kosaka, Y., S.-P. Xie (2013), Recent global-warming hiatus tied to equatorial Pacific surface cooling, Nature, 501, 403-407</v>
      </c>
      <c r="R254" s="112"/>
      <c r="S254" s="112"/>
      <c r="T254" s="112"/>
      <c r="U254" s="112"/>
      <c r="V254" s="113" t="str">
        <f>party!$A$6</f>
        <v>Charlotte Pascoe</v>
      </c>
      <c r="W254" s="169" t="str">
        <f>experiment!$C$243</f>
        <v>dcppC-atl-control</v>
      </c>
      <c r="Y254" s="112"/>
      <c r="Z254" s="112"/>
      <c r="AA254" s="169" t="str">
        <f>experiment!$C$253</f>
        <v>dcppC-amv-Trop-pos</v>
      </c>
      <c r="AB254" s="112"/>
      <c r="AC254" s="112"/>
      <c r="AD254" s="112"/>
      <c r="AE254" s="112"/>
      <c r="AF254" s="113" t="str">
        <f>TemporalConstraint!$A$43</f>
        <v>10yrs</v>
      </c>
      <c r="AG254" s="113"/>
      <c r="AH254" s="113" t="str">
        <f>EnsembleRequirement!$A$53</f>
        <v>25Member</v>
      </c>
      <c r="AI254" s="113"/>
      <c r="AJ254" s="113"/>
      <c r="AK254" s="113"/>
      <c r="AL254" s="113"/>
      <c r="AM254" s="113"/>
      <c r="AN254" s="113"/>
      <c r="AO254" s="113"/>
      <c r="AP254" s="21" t="str">
        <f>requirement!$A$78</f>
        <v>AOGCM Configuration</v>
      </c>
      <c r="AQ254" s="113"/>
      <c r="AR254" s="113"/>
      <c r="AS254" s="113"/>
      <c r="AT254" s="113"/>
      <c r="AU254" s="113" t="str">
        <f>ForcingConstraint!$A$266</f>
        <v>Restore SST AMV neg tropical N Atlantic</v>
      </c>
      <c r="AV254" s="113" t="str">
        <f>ForcingConstraint!$A$257</f>
        <v>Minimise AMOC change</v>
      </c>
      <c r="AW254" s="113" t="str">
        <f>ForcingConstraint!$A$282</f>
        <v>Impose SST AMV neg tropical N Atlantic</v>
      </c>
      <c r="AX254" s="113" t="str">
        <f>ForcingConstraint!$A$26</f>
        <v>Pre-Industrial CO2 Concentration</v>
      </c>
      <c r="AY254" s="113" t="str">
        <f>requirement!$A$43</f>
        <v>Pre-Industrial Forcing Excluding CO2</v>
      </c>
      <c r="AZ254" s="21" t="str">
        <f>requirement!$A$12</f>
        <v>Pre-Industrial Solar Particle Forcing</v>
      </c>
      <c r="BA254" s="113"/>
      <c r="BB254" s="113"/>
      <c r="BC254" s="115"/>
      <c r="BD254" s="116"/>
      <c r="BE254" s="117"/>
      <c r="BF254" s="117"/>
      <c r="BG254" s="117"/>
      <c r="BH254" s="117"/>
      <c r="BI254" s="117"/>
      <c r="BJ254" s="117"/>
      <c r="BK254" s="117"/>
      <c r="BL254" s="117"/>
    </row>
    <row r="255" spans="1:64" ht="90">
      <c r="A255" s="22" t="s">
        <v>2366</v>
      </c>
      <c r="B255" s="21" t="s">
        <v>3774</v>
      </c>
      <c r="C255" s="22" t="s">
        <v>3775</v>
      </c>
      <c r="D255" s="22" t="s">
        <v>7801</v>
      </c>
      <c r="E255" s="22" t="s">
        <v>3776</v>
      </c>
      <c r="F255" s="21" t="s">
        <v>3103</v>
      </c>
      <c r="G255" s="22" t="s">
        <v>3777</v>
      </c>
      <c r="H255" s="22" t="s">
        <v>2277</v>
      </c>
      <c r="I255" s="21" t="s">
        <v>70</v>
      </c>
      <c r="J255" s="21" t="str">
        <f>party!$A$45</f>
        <v>George Boer</v>
      </c>
      <c r="K255" s="21" t="str">
        <f>party!$A$46</f>
        <v>Doug Smith</v>
      </c>
      <c r="O25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5" s="22" t="str">
        <f>references!D$14</f>
        <v>Overview CMIP6-Endorsed MIPs</v>
      </c>
      <c r="V255" s="21" t="str">
        <f>party!$A$6</f>
        <v>Charlotte Pascoe</v>
      </c>
      <c r="W255" s="22" t="str">
        <f t="shared" ref="W255:W261" si="13">$C$230</f>
        <v>dcppA-hindcast</v>
      </c>
      <c r="AA255" s="22" t="str">
        <f>$C$14</f>
        <v>historical</v>
      </c>
      <c r="AF255" s="21" t="str">
        <f>TemporalConstraint!$A$43</f>
        <v>10yrs</v>
      </c>
      <c r="AG255" s="21" t="str">
        <f>TemporalConstraint!$A$44</f>
        <v>5yrs</v>
      </c>
      <c r="AH255" s="21" t="str">
        <f>EnsembleRequirement!$A$54</f>
        <v>NAtlanticClimInitialisation</v>
      </c>
      <c r="AL255" s="21" t="str">
        <f>MultiEnsemble!$A$10</f>
        <v>mid1990sAnnualx10</v>
      </c>
      <c r="AM255" s="21" t="str">
        <f>MultiEnsemble!$A$11</f>
        <v>extra1990sx10</v>
      </c>
      <c r="AP255" s="21" t="str">
        <f>requirement!$A$78</f>
        <v>AOGCM Configuration</v>
      </c>
      <c r="AU255" s="21" t="str">
        <f>ForcingConstraint!$A$14</f>
        <v>Historical WMGHG Concentrations</v>
      </c>
      <c r="AV255" s="21" t="str">
        <f>ForcingConstraint!$A$16</f>
        <v>Historical Land Use</v>
      </c>
      <c r="AW255" s="21" t="str">
        <f>requirement!$A$5</f>
        <v>Historical Aerosol Forcing</v>
      </c>
      <c r="AX255" s="21" t="str">
        <f>requirement!$A$7</f>
        <v>Historical Emissions</v>
      </c>
      <c r="AY255" s="113" t="str">
        <f>ForcingConstraint!$A$20</f>
        <v>Historical Solar Irradiance Forcing</v>
      </c>
      <c r="AZ255" s="113" t="str">
        <f>requirement!$A$10</f>
        <v xml:space="preserve">Historical Solar Particle Forcing </v>
      </c>
      <c r="BL255" s="35"/>
    </row>
    <row r="256" spans="1:64" ht="90">
      <c r="A256" s="22" t="s">
        <v>3778</v>
      </c>
      <c r="B256" s="21" t="s">
        <v>3106</v>
      </c>
      <c r="C256" s="22" t="s">
        <v>3783</v>
      </c>
      <c r="D256" s="22" t="s">
        <v>7802</v>
      </c>
      <c r="E256" s="22" t="s">
        <v>3780</v>
      </c>
      <c r="F256" s="21" t="s">
        <v>3111</v>
      </c>
      <c r="G256" s="22" t="s">
        <v>2341</v>
      </c>
      <c r="H256" s="22" t="s">
        <v>2301</v>
      </c>
      <c r="I256" s="21" t="s">
        <v>70</v>
      </c>
      <c r="J256" s="21" t="str">
        <f>party!$A$45</f>
        <v>George Boer</v>
      </c>
      <c r="K256" s="21" t="str">
        <f>party!$A$46</f>
        <v>Doug Smith</v>
      </c>
      <c r="O25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6" s="22" t="str">
        <f>references!D$14</f>
        <v>Overview CMIP6-Endorsed MIPs</v>
      </c>
      <c r="V256" s="21" t="str">
        <f>party!$A$6</f>
        <v>Charlotte Pascoe</v>
      </c>
      <c r="W256" s="22" t="str">
        <f t="shared" si="13"/>
        <v>dcppA-hindcast</v>
      </c>
      <c r="AA256" s="22" t="str">
        <f>$C$259</f>
        <v>dcppC-forecast-addPinatubo</v>
      </c>
      <c r="AB256" s="22" t="str">
        <f>$C$14</f>
        <v>historical</v>
      </c>
      <c r="AF256" s="21" t="str">
        <f>TemporalConstraint!$A$46</f>
        <v>1991-2000 10yrs</v>
      </c>
      <c r="AG256" s="21" t="str">
        <f>TemporalConstraint!$A$47</f>
        <v>1991-1995 5yrs</v>
      </c>
      <c r="AH256" s="21" t="str">
        <f>EnsembleRequirement!$A$48</f>
        <v>TenMember</v>
      </c>
      <c r="AI256" s="21" t="str">
        <f>EnsembleRequirement!$A$49</f>
        <v>ObservedInitialisation</v>
      </c>
      <c r="AP256" s="21" t="str">
        <f>requirement!$A$78</f>
        <v>AOGCM Configuration</v>
      </c>
      <c r="AU256" s="21" t="str">
        <f>ForcingConstraint!$A$14</f>
        <v>Historical WMGHG Concentrations</v>
      </c>
      <c r="AV256" s="21" t="str">
        <f>ForcingConstraint!$A$16</f>
        <v>Historical Land Use</v>
      </c>
      <c r="AW256" s="21" t="str">
        <f>requirement!$A$57</f>
        <v>2015 Aerosol Forcing</v>
      </c>
      <c r="AX256" s="21" t="str">
        <f>requirement!$A$7</f>
        <v>Historical Emissions</v>
      </c>
      <c r="AY256" s="113" t="str">
        <f>ForcingConstraint!$A$20</f>
        <v>Historical Solar Irradiance Forcing</v>
      </c>
      <c r="AZ256" s="113" t="str">
        <f>requirement!$A$10</f>
        <v xml:space="preserve">Historical Solar Particle Forcing </v>
      </c>
      <c r="BL256" s="35"/>
    </row>
    <row r="257" spans="1:64" ht="90">
      <c r="A257" s="22" t="s">
        <v>3712</v>
      </c>
      <c r="B257" s="21" t="s">
        <v>3106</v>
      </c>
      <c r="C257" s="22" t="s">
        <v>3784</v>
      </c>
      <c r="D257" s="22" t="s">
        <v>7803</v>
      </c>
      <c r="E257" s="22" t="s">
        <v>3781</v>
      </c>
      <c r="F257" s="21" t="s">
        <v>3112</v>
      </c>
      <c r="G257" s="22" t="s">
        <v>2340</v>
      </c>
      <c r="H257" s="22" t="s">
        <v>2301</v>
      </c>
      <c r="I257" s="21" t="s">
        <v>70</v>
      </c>
      <c r="J257" s="21" t="str">
        <f>party!$A$45</f>
        <v>George Boer</v>
      </c>
      <c r="K257" s="21" t="str">
        <f>party!$A$46</f>
        <v>Doug Smith</v>
      </c>
      <c r="O25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7" s="22" t="str">
        <f>references!D$14</f>
        <v>Overview CMIP6-Endorsed MIPs</v>
      </c>
      <c r="V257" s="21" t="str">
        <f>party!$A$6</f>
        <v>Charlotte Pascoe</v>
      </c>
      <c r="W257" s="22" t="str">
        <f t="shared" si="13"/>
        <v>dcppA-hindcast</v>
      </c>
      <c r="AA257" s="22" t="str">
        <f>$C$260</f>
        <v>dcppC-forecast-addElChichon</v>
      </c>
      <c r="AB257" s="22" t="str">
        <f>$C$14</f>
        <v>historical</v>
      </c>
      <c r="AF257" s="21" t="str">
        <f>TemporalConstraint!$A$48</f>
        <v>1982-1991 10yrs</v>
      </c>
      <c r="AG257" s="21" t="str">
        <f>TemporalConstraint!$A$49</f>
        <v>1982-1986 5yrs</v>
      </c>
      <c r="AH257" s="21" t="str">
        <f>EnsembleRequirement!$A$48</f>
        <v>TenMember</v>
      </c>
      <c r="AI257" s="21" t="str">
        <f>EnsembleRequirement!$A$49</f>
        <v>ObservedInitialisation</v>
      </c>
      <c r="AP257" s="21" t="str">
        <f>requirement!$A$78</f>
        <v>AOGCM Configuration</v>
      </c>
      <c r="AU257" s="21" t="str">
        <f>ForcingConstraint!$A$14</f>
        <v>Historical WMGHG Concentrations</v>
      </c>
      <c r="AV257" s="21" t="str">
        <f>ForcingConstraint!$A$16</f>
        <v>Historical Land Use</v>
      </c>
      <c r="AW257" s="21" t="str">
        <f>requirement!$A$57</f>
        <v>2015 Aerosol Forcing</v>
      </c>
      <c r="AX257" s="21" t="str">
        <f>requirement!$A$7</f>
        <v>Historical Emissions</v>
      </c>
      <c r="AY257" s="113" t="str">
        <f>ForcingConstraint!$A$20</f>
        <v>Historical Solar Irradiance Forcing</v>
      </c>
      <c r="AZ257" s="113" t="str">
        <f>requirement!$A$10</f>
        <v xml:space="preserve">Historical Solar Particle Forcing </v>
      </c>
      <c r="BL257" s="35"/>
    </row>
    <row r="258" spans="1:64" ht="90">
      <c r="A258" s="22" t="s">
        <v>3717</v>
      </c>
      <c r="B258" s="21" t="s">
        <v>3106</v>
      </c>
      <c r="C258" s="22" t="s">
        <v>3785</v>
      </c>
      <c r="D258" s="22" t="s">
        <v>7804</v>
      </c>
      <c r="E258" s="22" t="s">
        <v>3782</v>
      </c>
      <c r="F258" s="21" t="s">
        <v>3113</v>
      </c>
      <c r="G258" s="22" t="s">
        <v>2342</v>
      </c>
      <c r="H258" s="22" t="s">
        <v>2301</v>
      </c>
      <c r="I258" s="21" t="s">
        <v>70</v>
      </c>
      <c r="J258" s="21" t="str">
        <f>party!$A$45</f>
        <v>George Boer</v>
      </c>
      <c r="K258" s="21" t="str">
        <f>party!$A$46</f>
        <v>Doug Smith</v>
      </c>
      <c r="O25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8" s="22" t="str">
        <f>references!D$14</f>
        <v>Overview CMIP6-Endorsed MIPs</v>
      </c>
      <c r="V258" s="21" t="str">
        <f>party!$A$6</f>
        <v>Charlotte Pascoe</v>
      </c>
      <c r="W258" s="22" t="str">
        <f t="shared" si="13"/>
        <v>dcppA-hindcast</v>
      </c>
      <c r="AA258" s="22" t="str">
        <f>$C$261</f>
        <v>dcppC-forecast-addAgung</v>
      </c>
      <c r="AB258" s="22" t="str">
        <f>$C$14</f>
        <v>historical</v>
      </c>
      <c r="AF258" s="21" t="str">
        <f>TemporalConstraint!$A$50</f>
        <v>1963-1972 10yrs</v>
      </c>
      <c r="AG258" s="21" t="str">
        <f>TemporalConstraint!$A$51</f>
        <v>1963-1967 5yrs</v>
      </c>
      <c r="AH258" s="21" t="str">
        <f>EnsembleRequirement!$A$48</f>
        <v>TenMember</v>
      </c>
      <c r="AI258" s="21" t="str">
        <f>EnsembleRequirement!$A$49</f>
        <v>ObservedInitialisation</v>
      </c>
      <c r="AP258" s="21" t="str">
        <f>requirement!$A$78</f>
        <v>AOGCM Configuration</v>
      </c>
      <c r="AU258" s="21" t="str">
        <f>ForcingConstraint!$A$14</f>
        <v>Historical WMGHG Concentrations</v>
      </c>
      <c r="AV258" s="21" t="str">
        <f>ForcingConstraint!$A$16</f>
        <v>Historical Land Use</v>
      </c>
      <c r="AW258" s="21" t="str">
        <f>requirement!$A$57</f>
        <v>2015 Aerosol Forcing</v>
      </c>
      <c r="AX258" s="21" t="str">
        <f>requirement!$A$7</f>
        <v>Historical Emissions</v>
      </c>
      <c r="AY258" s="113" t="str">
        <f>ForcingConstraint!$A$20</f>
        <v>Historical Solar Irradiance Forcing</v>
      </c>
      <c r="AZ258" s="113" t="str">
        <f>requirement!$A$10</f>
        <v xml:space="preserve">Historical Solar Particle Forcing </v>
      </c>
      <c r="BL258" s="35"/>
    </row>
    <row r="259" spans="1:64" ht="120">
      <c r="A259" s="22" t="s">
        <v>3779</v>
      </c>
      <c r="B259" s="21" t="s">
        <v>3107</v>
      </c>
      <c r="C259" s="22" t="s">
        <v>3788</v>
      </c>
      <c r="D259" s="22" t="s">
        <v>7805</v>
      </c>
      <c r="E259" s="22" t="s">
        <v>5980</v>
      </c>
      <c r="F259" s="21" t="s">
        <v>5982</v>
      </c>
      <c r="G259" s="22" t="s">
        <v>5524</v>
      </c>
      <c r="H259" s="22" t="s">
        <v>5981</v>
      </c>
      <c r="I259" s="21" t="s">
        <v>70</v>
      </c>
      <c r="J259" s="21" t="str">
        <f>party!$A$45</f>
        <v>George Boer</v>
      </c>
      <c r="K259" s="21" t="str">
        <f>party!$A$46</f>
        <v>Doug Smith</v>
      </c>
      <c r="L259" s="21" t="str">
        <f>party!$A$74</f>
        <v>Davide Zanchettin</v>
      </c>
      <c r="M259" s="21" t="str">
        <f>party!$A$75</f>
        <v>Claudia Timmreck</v>
      </c>
      <c r="N259" s="21" t="str">
        <f>party!$A$76</f>
        <v>Myriam Khodri</v>
      </c>
      <c r="O25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59" s="22" t="str">
        <f>references!D$14</f>
        <v>Overview CMIP6-Endorsed MIPs</v>
      </c>
      <c r="V259" s="21" t="str">
        <f>party!$A$6</f>
        <v>Charlotte Pascoe</v>
      </c>
      <c r="W259" s="22" t="str">
        <f t="shared" si="13"/>
        <v>dcppA-hindcast</v>
      </c>
      <c r="AA259" s="22" t="str">
        <f>$C$256</f>
        <v>dcppC-hindcast-noPinatubo</v>
      </c>
      <c r="AB259" s="22" t="str">
        <f>$C$296</f>
        <v>n/a</v>
      </c>
      <c r="AF259" s="21" t="str">
        <f>TemporalConstraint!$A$52</f>
        <v>2015-2024 10yrs</v>
      </c>
      <c r="AG259" s="21" t="str">
        <f>TemporalConstraint!$A$53</f>
        <v>2015-2019 5yrs</v>
      </c>
      <c r="AH259" s="21" t="str">
        <f>EnsembleRequirement!$A$48</f>
        <v>TenMember</v>
      </c>
      <c r="AI259" s="21" t="str">
        <f>EnsembleRequirement!$A$49</f>
        <v>ObservedInitialisation</v>
      </c>
      <c r="AP259" s="21" t="str">
        <f>requirement!$A$78</f>
        <v>AOGCM Configuration</v>
      </c>
      <c r="AU259" s="21" t="str">
        <f>requirement!$A$33</f>
        <v>RCP45 Forcing</v>
      </c>
      <c r="AV259" s="21" t="str">
        <f>ForcingConstraint!$A$288</f>
        <v>Pinatubo Aerosol</v>
      </c>
      <c r="AW259" s="113" t="str">
        <f>ForcingConstraint!$A$20</f>
        <v>Historical Solar Irradiance Forcing</v>
      </c>
      <c r="AX259" s="113" t="str">
        <f>requirement!$A$10</f>
        <v xml:space="preserve">Historical Solar Particle Forcing </v>
      </c>
      <c r="BL259" s="35"/>
    </row>
    <row r="260" spans="1:64" ht="90">
      <c r="A260" s="22" t="s">
        <v>2367</v>
      </c>
      <c r="B260" s="21" t="s">
        <v>3108</v>
      </c>
      <c r="C260" s="22" t="s">
        <v>3789</v>
      </c>
      <c r="D260" s="22" t="s">
        <v>7806</v>
      </c>
      <c r="E260" s="22" t="s">
        <v>3786</v>
      </c>
      <c r="F260" s="21" t="s">
        <v>3114</v>
      </c>
      <c r="G260" s="22" t="s">
        <v>5523</v>
      </c>
      <c r="H260" s="22" t="s">
        <v>2301</v>
      </c>
      <c r="I260" s="21" t="s">
        <v>70</v>
      </c>
      <c r="J260" s="21" t="str">
        <f>party!$A$45</f>
        <v>George Boer</v>
      </c>
      <c r="K260" s="21" t="str">
        <f>party!$A$46</f>
        <v>Doug Smith</v>
      </c>
      <c r="O26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0" s="22" t="str">
        <f>references!D$14</f>
        <v>Overview CMIP6-Endorsed MIPs</v>
      </c>
      <c r="V260" s="21" t="str">
        <f>party!$A$6</f>
        <v>Charlotte Pascoe</v>
      </c>
      <c r="W260" s="22" t="str">
        <f t="shared" si="13"/>
        <v>dcppA-hindcast</v>
      </c>
      <c r="AA260" s="22" t="str">
        <f>$C$257</f>
        <v>dcppC-hindcast-noElChichon</v>
      </c>
      <c r="AF260" s="21" t="str">
        <f>TemporalConstraint!$A$52</f>
        <v>2015-2024 10yrs</v>
      </c>
      <c r="AG260" s="21" t="str">
        <f>TemporalConstraint!$A$53</f>
        <v>2015-2019 5yrs</v>
      </c>
      <c r="AH260" s="21" t="str">
        <f>EnsembleRequirement!$A$48</f>
        <v>TenMember</v>
      </c>
      <c r="AI260" s="21" t="str">
        <f>EnsembleRequirement!$A$49</f>
        <v>ObservedInitialisation</v>
      </c>
      <c r="AP260" s="21" t="str">
        <f>requirement!$A$78</f>
        <v>AOGCM Configuration</v>
      </c>
      <c r="AU260" s="21" t="str">
        <f>requirement!$A$33</f>
        <v>RCP45 Forcing</v>
      </c>
      <c r="AV260" s="21" t="str">
        <f>ForcingConstraint!$A$289</f>
        <v>El Chichon Aerosol</v>
      </c>
      <c r="AW260" s="113" t="str">
        <f>ForcingConstraint!$A$20</f>
        <v>Historical Solar Irradiance Forcing</v>
      </c>
      <c r="AX260" s="113" t="str">
        <f>requirement!$A$10</f>
        <v xml:space="preserve">Historical Solar Particle Forcing </v>
      </c>
      <c r="BL260" s="35"/>
    </row>
    <row r="261" spans="1:64" ht="90">
      <c r="A261" s="22" t="s">
        <v>3766</v>
      </c>
      <c r="B261" s="21" t="s">
        <v>3109</v>
      </c>
      <c r="C261" s="22" t="s">
        <v>3790</v>
      </c>
      <c r="D261" s="22" t="s">
        <v>7807</v>
      </c>
      <c r="E261" s="22" t="s">
        <v>3787</v>
      </c>
      <c r="F261" s="21" t="s">
        <v>3110</v>
      </c>
      <c r="G261" s="22" t="s">
        <v>5525</v>
      </c>
      <c r="H261" s="22" t="s">
        <v>2301</v>
      </c>
      <c r="I261" s="21" t="s">
        <v>70</v>
      </c>
      <c r="J261" s="21" t="str">
        <f>party!$A$45</f>
        <v>George Boer</v>
      </c>
      <c r="K261" s="21" t="str">
        <f>party!$A$46</f>
        <v>Doug Smith</v>
      </c>
      <c r="O26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1" s="22" t="str">
        <f>references!D$14</f>
        <v>Overview CMIP6-Endorsed MIPs</v>
      </c>
      <c r="V261" s="21" t="str">
        <f>party!$A$6</f>
        <v>Charlotte Pascoe</v>
      </c>
      <c r="W261" s="22" t="str">
        <f t="shared" si="13"/>
        <v>dcppA-hindcast</v>
      </c>
      <c r="AA261" s="22" t="str">
        <f>$C$258</f>
        <v>dcppC-hindcast-noAgung</v>
      </c>
      <c r="AF261" s="21" t="str">
        <f>TemporalConstraint!$A$52</f>
        <v>2015-2024 10yrs</v>
      </c>
      <c r="AG261" s="21" t="str">
        <f>TemporalConstraint!$A$53</f>
        <v>2015-2019 5yrs</v>
      </c>
      <c r="AH261" s="21" t="str">
        <f>EnsembleRequirement!$A$48</f>
        <v>TenMember</v>
      </c>
      <c r="AI261" s="21" t="str">
        <f>EnsembleRequirement!$A$49</f>
        <v>ObservedInitialisation</v>
      </c>
      <c r="AP261" s="21" t="str">
        <f>requirement!$A$78</f>
        <v>AOGCM Configuration</v>
      </c>
      <c r="AU261" s="21" t="str">
        <f>requirement!$A$33</f>
        <v>RCP45 Forcing</v>
      </c>
      <c r="AV261" s="21" t="str">
        <f>ForcingConstraint!$A$290</f>
        <v>Agung Aerosol</v>
      </c>
      <c r="AW261" s="113" t="str">
        <f>ForcingConstraint!$A$20</f>
        <v>Historical Solar Irradiance Forcing</v>
      </c>
      <c r="AX261" s="113" t="str">
        <f>requirement!$A$10</f>
        <v xml:space="preserve">Historical Solar Particle Forcing </v>
      </c>
      <c r="BL261" s="35"/>
    </row>
    <row r="262" spans="1:64" ht="150">
      <c r="A262" s="22" t="s">
        <v>2413</v>
      </c>
      <c r="B262" s="21" t="s">
        <v>3117</v>
      </c>
      <c r="C262" s="22" t="s">
        <v>2418</v>
      </c>
      <c r="F262" s="21" t="s">
        <v>3120</v>
      </c>
      <c r="G262" s="22" t="s">
        <v>4890</v>
      </c>
      <c r="H262" s="22" t="s">
        <v>4888</v>
      </c>
      <c r="I262" s="21" t="s">
        <v>70</v>
      </c>
      <c r="J262" s="21" t="str">
        <f>party!$A$70</f>
        <v>Pascale Braconnot</v>
      </c>
      <c r="K262" s="21" t="str">
        <f>party!$A$71</f>
        <v>Sandy Harrison</v>
      </c>
      <c r="O262"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62"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Q262" s="22" t="str">
        <f>references!$D$14</f>
        <v>Overview CMIP6-Endorsed MIPs</v>
      </c>
      <c r="V262" s="21" t="str">
        <f>party!$A$6</f>
        <v>Charlotte Pascoe</v>
      </c>
      <c r="AA262" s="7" t="str">
        <f>experiment!$C$9</f>
        <v>piControl</v>
      </c>
      <c r="AF262" s="21" t="str">
        <f>TemporalConstraint!$A$54</f>
        <v>850-1849 1000yrs</v>
      </c>
      <c r="AH262" s="21" t="str">
        <f>EnsembleRequirement!$A$4</f>
        <v>SingleMember</v>
      </c>
      <c r="AP262" s="21" t="str">
        <f>requirement!$A$78</f>
        <v>AOGCM Configuration</v>
      </c>
      <c r="AU262" s="21" t="str">
        <f>ForcingConstraint!$A$293</f>
        <v>past1000 WMGHG</v>
      </c>
      <c r="AV262" s="21" t="str">
        <f>ForcingConstraint!$A$295</f>
        <v>past1000 Astronomical Parameters</v>
      </c>
      <c r="AW262" s="21" t="str">
        <f>ForcingConstraint!$A$404</f>
        <v>Pre-Industrial Ice sheets</v>
      </c>
      <c r="AX262" s="21" t="str">
        <f>ForcingConstraint!$A$405</f>
        <v>Pre-Industrial Land-Sea mask</v>
      </c>
      <c r="AY262" s="21" t="str">
        <f>ForcingConstraint!$A$292</f>
        <v>past1000 Land Use</v>
      </c>
      <c r="AZ262" s="21" t="str">
        <f>ForcingConstraint!$A$291</f>
        <v>past1000 Solar Variability</v>
      </c>
      <c r="BA262" s="21" t="str">
        <f>ForcingConstraint!$A$294</f>
        <v>past1000 Volcanic Aerosols</v>
      </c>
      <c r="BL262" s="35"/>
    </row>
    <row r="263" spans="1:64" ht="150">
      <c r="A263" s="22" t="s">
        <v>2415</v>
      </c>
      <c r="B263" s="21" t="s">
        <v>3118</v>
      </c>
      <c r="C263" s="22" t="s">
        <v>2416</v>
      </c>
      <c r="E263" s="22" t="s">
        <v>5002</v>
      </c>
      <c r="F263" s="21" t="s">
        <v>3121</v>
      </c>
      <c r="G263" s="22" t="s">
        <v>4891</v>
      </c>
      <c r="H263" s="22" t="s">
        <v>2423</v>
      </c>
      <c r="I263" s="21" t="s">
        <v>70</v>
      </c>
      <c r="J263" s="21" t="str">
        <f>party!$A$70</f>
        <v>Pascale Braconnot</v>
      </c>
      <c r="K263" s="21" t="str">
        <f>party!$A$71</f>
        <v>Sandy Harrison</v>
      </c>
      <c r="O263"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63" s="7"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Q263" s="22" t="str">
        <f>references!$D$14</f>
        <v>Overview CMIP6-Endorsed MIPs</v>
      </c>
      <c r="V263" s="21" t="str">
        <f>party!$A$6</f>
        <v>Charlotte Pascoe</v>
      </c>
      <c r="AA263" s="7" t="str">
        <f>experiment!$C$9</f>
        <v>piControl</v>
      </c>
      <c r="AF263" s="21" t="str">
        <f>TemporalConstraint!$A$55</f>
        <v>100yrsAfterSpinUp</v>
      </c>
      <c r="AH263" s="21" t="str">
        <f>EnsembleRequirement!$A$4</f>
        <v>SingleMember</v>
      </c>
      <c r="AP263" s="21" t="str">
        <f>requirement!$A$78</f>
        <v>AOGCM Configuration</v>
      </c>
      <c r="AU263" s="21" t="str">
        <f>requirement!$A$129</f>
        <v>mid-Holocene WMGHG</v>
      </c>
      <c r="AV263" s="21" t="str">
        <f>ForcingConstraint!$A$296</f>
        <v>mid-Holocene Astronomical Parameters</v>
      </c>
      <c r="AW263" s="21" t="str">
        <f>ForcingConstraint!$A$404</f>
        <v>Pre-Industrial Ice sheets</v>
      </c>
      <c r="AX263" s="21" t="str">
        <f>ForcingConstraint!$A$405</f>
        <v>Pre-Industrial Land-Sea mask</v>
      </c>
      <c r="BL263" s="35"/>
    </row>
    <row r="264" spans="1:64" ht="150">
      <c r="A264" s="22" t="s">
        <v>2417</v>
      </c>
      <c r="B264" s="21" t="s">
        <v>3116</v>
      </c>
      <c r="C264" s="22" t="s">
        <v>2414</v>
      </c>
      <c r="E264" s="22" t="s">
        <v>5001</v>
      </c>
      <c r="F264" s="21" t="s">
        <v>3122</v>
      </c>
      <c r="G264" s="22" t="s">
        <v>4892</v>
      </c>
      <c r="H264" s="22" t="s">
        <v>4887</v>
      </c>
      <c r="I264" s="21" t="s">
        <v>70</v>
      </c>
      <c r="J264" s="21" t="str">
        <f>party!$A$70</f>
        <v>Pascale Braconnot</v>
      </c>
      <c r="K264" s="21" t="str">
        <f>party!$A$71</f>
        <v>Sandy Harrison</v>
      </c>
      <c r="O264"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64" s="22" t="str">
        <f>references!$D$14</f>
        <v>Overview CMIP6-Endorsed MIPs</v>
      </c>
      <c r="V264" s="21" t="str">
        <f>party!$A$6</f>
        <v>Charlotte Pascoe</v>
      </c>
      <c r="AA264" s="7" t="str">
        <f>experiment!$C$9</f>
        <v>piControl</v>
      </c>
      <c r="AF264" s="21" t="str">
        <f>TemporalConstraint!$A$55</f>
        <v>100yrsAfterSpinUp</v>
      </c>
      <c r="AH264" s="21" t="str">
        <f>EnsembleRequirement!$A$4</f>
        <v>SingleMember</v>
      </c>
      <c r="AP264" s="21" t="str">
        <f>requirement!$A$78</f>
        <v>AOGCM Configuration</v>
      </c>
      <c r="AU264" s="21" t="str">
        <f>requirement!$A$130</f>
        <v>Last Glacial Maximum WMGHG</v>
      </c>
      <c r="AV264" s="21" t="str">
        <f>ForcingConstraint!$A$299</f>
        <v>LGM Astronomical Parameters</v>
      </c>
      <c r="AW264" s="21" t="str">
        <f>ForcingConstraint!$A$297</f>
        <v>LGM Ice Sheets</v>
      </c>
      <c r="AX264" s="21" t="str">
        <f>ForcingConstraint!$A$298</f>
        <v>LGM Land-Sea Mask</v>
      </c>
      <c r="BL264" s="35"/>
    </row>
    <row r="265" spans="1:64" ht="150">
      <c r="A265" s="22" t="s">
        <v>2419</v>
      </c>
      <c r="B265" s="21" t="s">
        <v>4880</v>
      </c>
      <c r="C265" s="22" t="s">
        <v>3115</v>
      </c>
      <c r="E265" s="22" t="s">
        <v>2420</v>
      </c>
      <c r="F265" s="21" t="s">
        <v>3123</v>
      </c>
      <c r="G265" s="22" t="s">
        <v>6683</v>
      </c>
      <c r="H265" s="22" t="s">
        <v>4889</v>
      </c>
      <c r="I265" s="21" t="s">
        <v>70</v>
      </c>
      <c r="J265" s="21" t="str">
        <f>party!$A$70</f>
        <v>Pascale Braconnot</v>
      </c>
      <c r="K265" s="21" t="str">
        <f>party!$A$71</f>
        <v>Sandy Harrison</v>
      </c>
      <c r="O26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65" s="7"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Q265" s="22" t="str">
        <f>references!$D$14</f>
        <v>Overview CMIP6-Endorsed MIPs</v>
      </c>
      <c r="V265" s="21" t="str">
        <f>party!$A$6</f>
        <v>Charlotte Pascoe</v>
      </c>
      <c r="AA265" s="7" t="str">
        <f>experiment!$C$9</f>
        <v>piControl</v>
      </c>
      <c r="AF265" s="21" t="str">
        <f>TemporalConstraint!$A$55</f>
        <v>100yrsAfterSpinUp</v>
      </c>
      <c r="AH265" s="21" t="str">
        <f>EnsembleRequirement!$A$4</f>
        <v>SingleMember</v>
      </c>
      <c r="AP265" s="21" t="str">
        <f>requirement!$A$78</f>
        <v>AOGCM Configuration</v>
      </c>
      <c r="AU265" s="21" t="str">
        <f>requirement!$A$131</f>
        <v>Last Inter-Glacial WMGHG</v>
      </c>
      <c r="AV265" s="21" t="str">
        <f>ForcingConstraint!$A$300</f>
        <v>LIG Astronomical Parameters</v>
      </c>
      <c r="AW265" s="21" t="str">
        <f>ForcingConstraint!$A$404</f>
        <v>Pre-Industrial Ice sheets</v>
      </c>
      <c r="AX265" s="21" t="str">
        <f>ForcingConstraint!$A$405</f>
        <v>Pre-Industrial Land-Sea mask</v>
      </c>
      <c r="BL265" s="35"/>
    </row>
    <row r="266" spans="1:64" ht="150">
      <c r="A266" s="22" t="s">
        <v>2421</v>
      </c>
      <c r="B266" s="21" t="s">
        <v>4881</v>
      </c>
      <c r="C266" s="22" t="s">
        <v>3119</v>
      </c>
      <c r="D266" s="22" t="s">
        <v>7764</v>
      </c>
      <c r="E266" s="22" t="s">
        <v>2422</v>
      </c>
      <c r="F266" s="21" t="s">
        <v>7729</v>
      </c>
      <c r="G266" s="22" t="s">
        <v>4893</v>
      </c>
      <c r="H266" s="22" t="s">
        <v>2460</v>
      </c>
      <c r="I266" s="21" t="s">
        <v>70</v>
      </c>
      <c r="J266" s="21" t="str">
        <f>party!$A$70</f>
        <v>Pascale Braconnot</v>
      </c>
      <c r="K266" s="21" t="str">
        <f>party!$A$71</f>
        <v>Sandy Harrison</v>
      </c>
      <c r="O266"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66"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Q266" s="22" t="str">
        <f>references!$D$14</f>
        <v>Overview CMIP6-Endorsed MIPs</v>
      </c>
      <c r="V266" s="21" t="str">
        <f>party!$A$6</f>
        <v>Charlotte Pascoe</v>
      </c>
      <c r="AA266" s="7" t="str">
        <f>experiment!$C$9</f>
        <v>piControl</v>
      </c>
      <c r="AF266" s="21" t="str">
        <f>TemporalConstraint!$A$55</f>
        <v>100yrsAfterSpinUp</v>
      </c>
      <c r="AH266" s="21" t="str">
        <f>EnsembleRequirement!$A$4</f>
        <v>SingleMember</v>
      </c>
      <c r="AP266" s="21" t="str">
        <f>requirement!$A$78</f>
        <v>AOGCM Configuration</v>
      </c>
      <c r="AU266" s="21" t="str">
        <f>ForcingConstraint!$A$304</f>
        <v>Mid-Pliocene CO2</v>
      </c>
      <c r="AV266" s="21" t="str">
        <f>ForcingConstraint!$A$305</f>
        <v>Mid-Pliocene Astronomical Parameters</v>
      </c>
      <c r="AW266" s="21" t="str">
        <f>ForcingConstraint!$A$301</f>
        <v>Mid-Pliocene Ice Sheets</v>
      </c>
      <c r="AX266" s="21" t="str">
        <f>ForcingConstraint!$A$302</f>
        <v>Mid-Pliocene Land Sea Mask</v>
      </c>
      <c r="AY266" s="21" t="str">
        <f>ForcingConstraint!$A$303</f>
        <v>Mid-Pliocene Topography</v>
      </c>
      <c r="BL266" s="35"/>
    </row>
    <row r="267" spans="1:64" ht="90">
      <c r="A267" s="22" t="s">
        <v>2572</v>
      </c>
      <c r="B267" s="21" t="s">
        <v>5068</v>
      </c>
      <c r="C267" s="22" t="s">
        <v>2789</v>
      </c>
      <c r="D267" s="22" t="s">
        <v>7765</v>
      </c>
      <c r="E267" s="22" t="s">
        <v>5008</v>
      </c>
      <c r="F267" s="21" t="s">
        <v>3130</v>
      </c>
      <c r="G267" s="22" t="s">
        <v>6709</v>
      </c>
      <c r="H267" s="22" t="s">
        <v>3140</v>
      </c>
      <c r="I267" s="21" t="s">
        <v>70</v>
      </c>
      <c r="J267" s="21" t="str">
        <f>party!$A$72</f>
        <v xml:space="preserve">Robert Pincus </v>
      </c>
      <c r="K267" s="21" t="str">
        <f>party!$A$73</f>
        <v>Piers Forster</v>
      </c>
      <c r="L267" s="21" t="str">
        <f>party!$A$4</f>
        <v>Bjorn Stevens</v>
      </c>
      <c r="O267" s="22" t="str">
        <f>references!$D$64</f>
        <v>Pincus, R., P. M. Forster, B. Stevens (2016), The Radiative Forcing Model Intercomparison Project (RFMIP): experimental protocol for CMIP6, Geosci. Model Dev., 9, 3447-3460</v>
      </c>
      <c r="P267" s="22" t="str">
        <f>references!$D$14</f>
        <v>Overview CMIP6-Endorsed MIPs</v>
      </c>
      <c r="V267" s="21" t="str">
        <f>party!$A$6</f>
        <v>Charlotte Pascoe</v>
      </c>
      <c r="Y267" s="7" t="str">
        <f>experiment!$C$9</f>
        <v>piControl</v>
      </c>
      <c r="AA267" s="22" t="str">
        <f>$C$270</f>
        <v>piClim-ghg</v>
      </c>
      <c r="AB267" s="22" t="str">
        <f>$C$271</f>
        <v>piClim-aer</v>
      </c>
      <c r="AC267" s="22" t="str">
        <f>$C$272</f>
        <v>piClim-lu</v>
      </c>
      <c r="AD267" s="22" t="str">
        <f>$C$268</f>
        <v>piClim-4xCO2</v>
      </c>
      <c r="AE267" s="22" t="str">
        <f>$C$269</f>
        <v>piClim-anthro</v>
      </c>
      <c r="AF267" s="21" t="str">
        <f>TemporalConstraint!$A$5</f>
        <v>30yrs</v>
      </c>
      <c r="AH267" s="21" t="str">
        <f>EnsembleRequirement!$A$4</f>
        <v>SingleMember</v>
      </c>
      <c r="AP267" s="21" t="str">
        <f>requirement!$A$59</f>
        <v>Atmosphere-Land Configuration</v>
      </c>
      <c r="AU267" s="21" t="str">
        <f>ForcingConstraint!$A$99</f>
        <v>piControl SST Climatology</v>
      </c>
      <c r="AV267" s="21" t="str">
        <f>ForcingConstraint!$A$100</f>
        <v>piControl SIC Climatology</v>
      </c>
      <c r="AW267" s="21" t="str">
        <f>ForcingConstraint!$A$26</f>
        <v>Pre-Industrial CO2 Concentration</v>
      </c>
      <c r="AX267" s="21" t="str">
        <f>requirement!$A$63</f>
        <v>RFMIP Pre-Industrial Forcing Excluding CO2</v>
      </c>
      <c r="AY267" s="21" t="str">
        <f>requirement!$A$12</f>
        <v>Pre-Industrial Solar Particle Forcing</v>
      </c>
      <c r="BL267" s="35"/>
    </row>
    <row r="268" spans="1:64" ht="75">
      <c r="A268" s="22" t="s">
        <v>2573</v>
      </c>
      <c r="B268" s="21" t="s">
        <v>5069</v>
      </c>
      <c r="C268" s="22" t="s">
        <v>3124</v>
      </c>
      <c r="D268" s="22" t="s">
        <v>7767</v>
      </c>
      <c r="E268" s="22" t="s">
        <v>3127</v>
      </c>
      <c r="F268" s="21" t="s">
        <v>3131</v>
      </c>
      <c r="G268" s="22" t="s">
        <v>6710</v>
      </c>
      <c r="H268" s="22" t="s">
        <v>3141</v>
      </c>
      <c r="I268" s="21" t="s">
        <v>70</v>
      </c>
      <c r="J268" s="21" t="str">
        <f>party!$A$72</f>
        <v xml:space="preserve">Robert Pincus </v>
      </c>
      <c r="K268" s="21" t="str">
        <f>party!$A$73</f>
        <v>Piers Forster</v>
      </c>
      <c r="L268" s="21" t="str">
        <f>party!$A$4</f>
        <v>Bjorn Stevens</v>
      </c>
      <c r="O268" s="22" t="str">
        <f>references!$D$64</f>
        <v>Pincus, R., P. M. Forster, B. Stevens (2016), The Radiative Forcing Model Intercomparison Project (RFMIP): experimental protocol for CMIP6, Geosci. Model Dev., 9, 3447-3460</v>
      </c>
      <c r="P268" s="22" t="str">
        <f>references!$D$14</f>
        <v>Overview CMIP6-Endorsed MIPs</v>
      </c>
      <c r="V268" s="21" t="str">
        <f>party!$A$6</f>
        <v>Charlotte Pascoe</v>
      </c>
      <c r="W268" s="22" t="str">
        <f>$C$267</f>
        <v>piClim-control</v>
      </c>
      <c r="Y268" s="7" t="str">
        <f>experiment!$C$9</f>
        <v>piControl</v>
      </c>
      <c r="AA268" s="7" t="str">
        <f>experiment!$C$5</f>
        <v>abrupt-4xCO2</v>
      </c>
      <c r="AF268" s="21" t="str">
        <f>TemporalConstraint!$A$5</f>
        <v>30yrs</v>
      </c>
      <c r="AH268" s="21" t="str">
        <f>EnsembleRequirement!$A$4</f>
        <v>SingleMember</v>
      </c>
      <c r="AP268" s="21" t="str">
        <f>requirement!$A$59</f>
        <v>Atmosphere-Land Configuration</v>
      </c>
      <c r="AU268" s="21" t="str">
        <f>ForcingConstraint!$A$99</f>
        <v>piControl SST Climatology</v>
      </c>
      <c r="AV268" s="21" t="str">
        <f>ForcingConstraint!$A$100</f>
        <v>piControl SIC Climatology</v>
      </c>
      <c r="AW268" s="21" t="str">
        <f>ForcingConstraint!$A$4</f>
        <v>Abrupt 4xCO2 Increase</v>
      </c>
      <c r="AX268" s="21" t="str">
        <f>requirement!$A$63</f>
        <v>RFMIP Pre-Industrial Forcing Excluding CO2</v>
      </c>
      <c r="AY268" s="21" t="str">
        <f>requirement!$A$12</f>
        <v>Pre-Industrial Solar Particle Forcing</v>
      </c>
      <c r="BL268" s="35"/>
    </row>
    <row r="269" spans="1:64" ht="105">
      <c r="A269" s="22" t="s">
        <v>2574</v>
      </c>
      <c r="B269" s="21" t="s">
        <v>5070</v>
      </c>
      <c r="C269" s="22" t="s">
        <v>3125</v>
      </c>
      <c r="D269" s="22" t="s">
        <v>7766</v>
      </c>
      <c r="E269" s="22" t="s">
        <v>3128</v>
      </c>
      <c r="F269" s="21" t="s">
        <v>3132</v>
      </c>
      <c r="G269" s="22" t="s">
        <v>6711</v>
      </c>
      <c r="H269" s="22" t="s">
        <v>3142</v>
      </c>
      <c r="I269" s="21" t="s">
        <v>70</v>
      </c>
      <c r="J269" s="21" t="str">
        <f>party!$A$72</f>
        <v xml:space="preserve">Robert Pincus </v>
      </c>
      <c r="K269" s="21" t="str">
        <f>party!$A$73</f>
        <v>Piers Forster</v>
      </c>
      <c r="L269" s="21" t="str">
        <f>party!$A$4</f>
        <v>Bjorn Stevens</v>
      </c>
      <c r="O269" s="22" t="str">
        <f>references!$D$64</f>
        <v>Pincus, R., P. M. Forster, B. Stevens (2016), The Radiative Forcing Model Intercomparison Project (RFMIP): experimental protocol for CMIP6, Geosci. Model Dev., 9, 3447-3460</v>
      </c>
      <c r="P269" s="22" t="str">
        <f>references!$D$14</f>
        <v>Overview CMIP6-Endorsed MIPs</v>
      </c>
      <c r="V269" s="21" t="str">
        <f>party!$A$6</f>
        <v>Charlotte Pascoe</v>
      </c>
      <c r="W269" s="22" t="str">
        <f t="shared" ref="W269:W278" si="14">$C$267</f>
        <v>piClim-control</v>
      </c>
      <c r="Y269" s="7" t="str">
        <f>experiment!$C$9</f>
        <v>piControl</v>
      </c>
      <c r="AF269" s="21" t="str">
        <f>TemporalConstraint!$A$5</f>
        <v>30yrs</v>
      </c>
      <c r="AH269" s="21" t="str">
        <f>EnsembleRequirement!$A$4</f>
        <v>SingleMember</v>
      </c>
      <c r="AP269" s="21" t="str">
        <f>requirement!$A$59</f>
        <v>Atmosphere-Land Configuration</v>
      </c>
      <c r="AU269" s="21" t="str">
        <f>ForcingConstraint!$A$99</f>
        <v>piControl SST Climatology</v>
      </c>
      <c r="AV269" s="21" t="str">
        <f>ForcingConstraint!$A$100</f>
        <v>piControl SIC Climatology</v>
      </c>
      <c r="AW269" s="21" t="str">
        <f>requirement!$A$60</f>
        <v>2014 Anthropogenic Forcing</v>
      </c>
      <c r="AX269" s="16" t="str">
        <f>ForcingConstraint!$A$428</f>
        <v>Pre-Industrial Solar Irradiance Forcing</v>
      </c>
      <c r="AY269" s="21" t="str">
        <f>requirement!$A$12</f>
        <v>Pre-Industrial Solar Particle Forcing</v>
      </c>
      <c r="BL269" s="35"/>
    </row>
    <row r="270" spans="1:64" ht="120">
      <c r="A270" s="22" t="s">
        <v>2575</v>
      </c>
      <c r="B270" s="21" t="s">
        <v>5071</v>
      </c>
      <c r="C270" s="22" t="s">
        <v>5646</v>
      </c>
      <c r="D270" s="22" t="s">
        <v>7768</v>
      </c>
      <c r="E270" s="22" t="s">
        <v>5645</v>
      </c>
      <c r="F270" s="21" t="s">
        <v>3133</v>
      </c>
      <c r="G270" s="22" t="s">
        <v>6712</v>
      </c>
      <c r="H270" s="22" t="s">
        <v>3143</v>
      </c>
      <c r="I270" s="21" t="s">
        <v>70</v>
      </c>
      <c r="J270" s="21" t="str">
        <f>party!$A$72</f>
        <v xml:space="preserve">Robert Pincus </v>
      </c>
      <c r="K270" s="21" t="str">
        <f>party!$A$73</f>
        <v>Piers Forster</v>
      </c>
      <c r="L270" s="21" t="str">
        <f>party!$A$4</f>
        <v>Bjorn Stevens</v>
      </c>
      <c r="O270" s="22" t="str">
        <f>references!$D$64</f>
        <v>Pincus, R., P. M. Forster, B. Stevens (2016), The Radiative Forcing Model Intercomparison Project (RFMIP): experimental protocol for CMIP6, Geosci. Model Dev., 9, 3447-3460</v>
      </c>
      <c r="P270" s="22" t="str">
        <f>references!$D$14</f>
        <v>Overview CMIP6-Endorsed MIPs</v>
      </c>
      <c r="V270" s="21" t="str">
        <f>party!$A$6</f>
        <v>Charlotte Pascoe</v>
      </c>
      <c r="W270" s="22" t="str">
        <f t="shared" si="14"/>
        <v>piClim-control</v>
      </c>
      <c r="Y270" s="7" t="str">
        <f>experiment!$C$9</f>
        <v>piControl</v>
      </c>
      <c r="AF270" s="21" t="str">
        <f>TemporalConstraint!$A$5</f>
        <v>30yrs</v>
      </c>
      <c r="AH270" s="21" t="str">
        <f>EnsembleRequirement!$A$4</f>
        <v>SingleMember</v>
      </c>
      <c r="AP270" s="21" t="str">
        <f>requirement!$A$59</f>
        <v>Atmosphere-Land Configuration</v>
      </c>
      <c r="AU270" s="21" t="str">
        <f>ForcingConstraint!$A$99</f>
        <v>piControl SST Climatology</v>
      </c>
      <c r="AV270" s="21" t="str">
        <f>ForcingConstraint!$A$100</f>
        <v>piControl SIC Climatology</v>
      </c>
      <c r="AW270" s="21" t="str">
        <f>ForcingConstraint!$A$306</f>
        <v>2014 GHG</v>
      </c>
      <c r="AX270" s="21" t="str">
        <f>requirement!$A$62</f>
        <v>RFMIP Pre-Industrial Forcing Excluding GHG</v>
      </c>
      <c r="AY270" s="21" t="str">
        <f>requirement!$A$12</f>
        <v>Pre-Industrial Solar Particle Forcing</v>
      </c>
      <c r="BL270" s="35"/>
    </row>
    <row r="271" spans="1:64" ht="120">
      <c r="A271" s="22" t="s">
        <v>2576</v>
      </c>
      <c r="B271" s="21" t="s">
        <v>6049</v>
      </c>
      <c r="C271" s="22" t="s">
        <v>2834</v>
      </c>
      <c r="D271" s="22" t="s">
        <v>7769</v>
      </c>
      <c r="E271" s="22" t="s">
        <v>6048</v>
      </c>
      <c r="F271" s="21" t="s">
        <v>3134</v>
      </c>
      <c r="G271" s="22" t="s">
        <v>6713</v>
      </c>
      <c r="H271" s="22" t="s">
        <v>3144</v>
      </c>
      <c r="I271" s="21" t="s">
        <v>70</v>
      </c>
      <c r="J271" s="21" t="str">
        <f>party!$A$72</f>
        <v xml:space="preserve">Robert Pincus </v>
      </c>
      <c r="K271" s="21" t="str">
        <f>party!$A$73</f>
        <v>Piers Forster</v>
      </c>
      <c r="L271" s="21" t="str">
        <f>party!$A$4</f>
        <v>Bjorn Stevens</v>
      </c>
      <c r="O271" s="22" t="str">
        <f>references!$D$64</f>
        <v>Pincus, R., P. M. Forster, B. Stevens (2016), The Radiative Forcing Model Intercomparison Project (RFMIP): experimental protocol for CMIP6, Geosci. Model Dev., 9, 3447-3460</v>
      </c>
      <c r="P271" s="22" t="str">
        <f>references!$D$14</f>
        <v>Overview CMIP6-Endorsed MIPs</v>
      </c>
      <c r="V271" s="21" t="str">
        <f>party!$A$6</f>
        <v>Charlotte Pascoe</v>
      </c>
      <c r="W271" s="22" t="str">
        <f t="shared" si="14"/>
        <v>piClim-control</v>
      </c>
      <c r="Y271" s="7" t="str">
        <f>experiment!$C$9</f>
        <v>piControl</v>
      </c>
      <c r="AF271" s="21" t="str">
        <f>TemporalConstraint!$A$5</f>
        <v>30yrs</v>
      </c>
      <c r="AH271" s="21" t="str">
        <f>EnsembleRequirement!$A$4</f>
        <v>SingleMember</v>
      </c>
      <c r="AP271" s="21" t="str">
        <f>requirement!$A$59</f>
        <v>Atmosphere-Land Configuration</v>
      </c>
      <c r="AU271" s="21" t="str">
        <f>ForcingConstraint!$A$99</f>
        <v>piControl SST Climatology</v>
      </c>
      <c r="AV271" s="21" t="str">
        <f>ForcingConstraint!$A$100</f>
        <v>piControl SIC Climatology</v>
      </c>
      <c r="AW271" s="21" t="str">
        <f>ForcingConstraint!$A$332</f>
        <v>2014 Aerosols</v>
      </c>
      <c r="AX271" s="21" t="str">
        <f>ForcingConstraint!$A$333</f>
        <v>2014 Aerosol Precursors</v>
      </c>
      <c r="AY271" s="21" t="str">
        <f>requirement!$A$66</f>
        <v>Pre-Industrial Forcing Excluding Aerosols</v>
      </c>
      <c r="AZ271" s="21" t="str">
        <f>requirement!$A$12</f>
        <v>Pre-Industrial Solar Particle Forcing</v>
      </c>
      <c r="BL271" s="35"/>
    </row>
    <row r="272" spans="1:64" ht="120">
      <c r="A272" s="22" t="s">
        <v>2570</v>
      </c>
      <c r="B272" s="21" t="s">
        <v>5072</v>
      </c>
      <c r="C272" s="22" t="s">
        <v>3126</v>
      </c>
      <c r="D272" s="22" t="s">
        <v>7770</v>
      </c>
      <c r="E272" s="22" t="s">
        <v>3129</v>
      </c>
      <c r="F272" s="21" t="s">
        <v>5073</v>
      </c>
      <c r="G272" s="22" t="s">
        <v>6714</v>
      </c>
      <c r="H272" s="22" t="s">
        <v>3145</v>
      </c>
      <c r="I272" s="21" t="s">
        <v>70</v>
      </c>
      <c r="J272" s="21" t="str">
        <f>party!$A$72</f>
        <v xml:space="preserve">Robert Pincus </v>
      </c>
      <c r="K272" s="21" t="str">
        <f>party!$A$73</f>
        <v>Piers Forster</v>
      </c>
      <c r="L272" s="21" t="str">
        <f>party!$A$4</f>
        <v>Bjorn Stevens</v>
      </c>
      <c r="O272" s="22" t="str">
        <f>references!$D$64</f>
        <v>Pincus, R., P. M. Forster, B. Stevens (2016), The Radiative Forcing Model Intercomparison Project (RFMIP): experimental protocol for CMIP6, Geosci. Model Dev., 9, 3447-3460</v>
      </c>
      <c r="P272" s="22" t="str">
        <f>references!$D$14</f>
        <v>Overview CMIP6-Endorsed MIPs</v>
      </c>
      <c r="V272" s="21" t="str">
        <f>party!$A$6</f>
        <v>Charlotte Pascoe</v>
      </c>
      <c r="W272" s="22" t="str">
        <f t="shared" si="14"/>
        <v>piClim-control</v>
      </c>
      <c r="Y272" s="7" t="str">
        <f>experiment!$C$9</f>
        <v>piControl</v>
      </c>
      <c r="AF272" s="21" t="str">
        <f>TemporalConstraint!$A$5</f>
        <v>30yrs</v>
      </c>
      <c r="AH272" s="21" t="str">
        <f>EnsembleRequirement!$A$4</f>
        <v>SingleMember</v>
      </c>
      <c r="AP272" s="21" t="str">
        <f>requirement!$A$59</f>
        <v>Atmosphere-Land Configuration</v>
      </c>
      <c r="AU272" s="21" t="str">
        <f>ForcingConstraint!$A$99</f>
        <v>piControl SST Climatology</v>
      </c>
      <c r="AV272" s="21" t="str">
        <f>ForcingConstraint!$A$100</f>
        <v>piControl SIC Climatology</v>
      </c>
      <c r="AW272" s="21" t="str">
        <f>ForcingConstraint!$A$335</f>
        <v>2014 Land Use</v>
      </c>
      <c r="AX272" s="21" t="str">
        <f>requirement!$A$65</f>
        <v>RFMIP Pre-Industrial Forcing Excluding Land Use</v>
      </c>
      <c r="AY272" s="21" t="str">
        <f>requirement!$A$12</f>
        <v>Pre-Industrial Solar Particle Forcing</v>
      </c>
      <c r="BL272" s="35"/>
    </row>
    <row r="273" spans="1:64" s="124" customFormat="1" ht="135">
      <c r="A273" s="106" t="s">
        <v>3443</v>
      </c>
      <c r="B273" s="84" t="s">
        <v>5088</v>
      </c>
      <c r="C273" s="106" t="s">
        <v>3443</v>
      </c>
      <c r="D273" s="106" t="s">
        <v>7781</v>
      </c>
      <c r="E273" s="106" t="s">
        <v>5644</v>
      </c>
      <c r="F273" s="84" t="s">
        <v>3137</v>
      </c>
      <c r="G273" s="106" t="s">
        <v>6715</v>
      </c>
      <c r="H273" s="195" t="s">
        <v>3146</v>
      </c>
      <c r="I273" s="84" t="s">
        <v>70</v>
      </c>
      <c r="J273" s="84" t="str">
        <f>party!$A$72</f>
        <v xml:space="preserve">Robert Pincus </v>
      </c>
      <c r="K273" s="84" t="str">
        <f>party!$A$73</f>
        <v>Piers Forster</v>
      </c>
      <c r="L273" s="84" t="str">
        <f>party!$A$4</f>
        <v>Bjorn Stevens</v>
      </c>
      <c r="M273" s="84"/>
      <c r="N273" s="84"/>
      <c r="O273" s="106" t="str">
        <f>references!D$14</f>
        <v>Overview CMIP6-Endorsed MIPs</v>
      </c>
      <c r="P273" s="106" t="str">
        <f>references!D$59</f>
        <v>Carslaw, K.S., L.A. Lee, C.L.Reddington, K.J. Pringle, A. Rap, P.M. Forster, G.W. Mann, D.V. Spracklen, M.T. Woodhouse, L.A. Regayre, J.R. Pierce (2013), Large contribution of natural aerosols to uncertainty in indirect forcing, Nature, 503, 67-71</v>
      </c>
      <c r="Q273" s="106" t="str">
        <f>references!$D$64</f>
        <v>Pincus, R., P. M. Forster, B. Stevens (2016), The Radiative Forcing Model Intercomparison Project (RFMIP): experimental protocol for CMIP6, Geosci. Model Dev., 9, 3447-3460</v>
      </c>
      <c r="R273" s="106"/>
      <c r="S273" s="106"/>
      <c r="T273" s="106"/>
      <c r="U273" s="106"/>
      <c r="V273" s="84" t="str">
        <f>party!$A$6</f>
        <v>Charlotte Pascoe</v>
      </c>
      <c r="W273" s="106" t="str">
        <f t="shared" si="14"/>
        <v>piClim-control</v>
      </c>
      <c r="X273" s="106"/>
      <c r="Y273" s="119" t="str">
        <f>experiment!$C$9</f>
        <v>piControl</v>
      </c>
      <c r="Z273" s="106"/>
      <c r="AA273" s="106" t="str">
        <f>$C$271</f>
        <v>piClim-aer</v>
      </c>
      <c r="AB273" s="106"/>
      <c r="AC273" s="106"/>
      <c r="AD273" s="106"/>
      <c r="AE273" s="106"/>
      <c r="AF273" s="84" t="str">
        <f>TemporalConstraint!$A$5</f>
        <v>30yrs</v>
      </c>
      <c r="AG273" s="84"/>
      <c r="AH273" s="84" t="str">
        <f>EnsembleRequirement!$A$4</f>
        <v>SingleMember</v>
      </c>
      <c r="AI273" s="84"/>
      <c r="AJ273" s="84"/>
      <c r="AK273" s="84"/>
      <c r="AL273" s="84"/>
      <c r="AM273" s="84"/>
      <c r="AN273" s="84"/>
      <c r="AO273" s="84"/>
      <c r="AP273" s="84" t="str">
        <f>requirement!$A$59</f>
        <v>Atmosphere-Land Configuration</v>
      </c>
      <c r="AQ273" s="84"/>
      <c r="AR273" s="84"/>
      <c r="AS273" s="84"/>
      <c r="AT273" s="84"/>
      <c r="AU273" s="84" t="str">
        <f>ForcingConstraint!$A$99</f>
        <v>piControl SST Climatology</v>
      </c>
      <c r="AV273" s="84" t="str">
        <f>ForcingConstraint!$A$100</f>
        <v>piControl SIC Climatology</v>
      </c>
      <c r="AW273" s="84" t="str">
        <f>ForcingConstraint!$A$336</f>
        <v>2014 Aerosolsx0.1</v>
      </c>
      <c r="AX273" s="84" t="str">
        <f>ForcingConstraint!$A$338</f>
        <v>2014 AerPrex0.1</v>
      </c>
      <c r="AY273" s="84" t="str">
        <f>ForcingConstraint!$A$340</f>
        <v>2014 O3x0.1</v>
      </c>
      <c r="AZ273" s="84" t="str">
        <f>requirement!$A$64</f>
        <v>RFMIP Pre-Industrial Forcing Excluding Aerosols and O3</v>
      </c>
      <c r="BA273" s="84" t="str">
        <f>requirement!$A$12</f>
        <v>Pre-Industrial Solar Particle Forcing</v>
      </c>
      <c r="BB273" s="120"/>
      <c r="BC273" s="174"/>
      <c r="BD273" s="121"/>
      <c r="BE273" s="122"/>
      <c r="BF273" s="122"/>
      <c r="BG273" s="122"/>
      <c r="BH273" s="122"/>
      <c r="BI273" s="122"/>
      <c r="BJ273" s="122"/>
      <c r="BK273" s="122"/>
      <c r="BL273" s="122"/>
    </row>
    <row r="274" spans="1:64" s="124" customFormat="1" ht="120">
      <c r="A274" s="106" t="s">
        <v>3443</v>
      </c>
      <c r="B274" s="84" t="s">
        <v>5087</v>
      </c>
      <c r="C274" s="106" t="s">
        <v>3443</v>
      </c>
      <c r="D274" s="106" t="s">
        <v>7782</v>
      </c>
      <c r="E274" s="106" t="s">
        <v>5643</v>
      </c>
      <c r="F274" s="84" t="s">
        <v>3136</v>
      </c>
      <c r="G274" s="106" t="s">
        <v>6716</v>
      </c>
      <c r="H274" s="195" t="s">
        <v>3147</v>
      </c>
      <c r="I274" s="84" t="s">
        <v>70</v>
      </c>
      <c r="J274" s="84" t="str">
        <f>party!$A$72</f>
        <v xml:space="preserve">Robert Pincus </v>
      </c>
      <c r="K274" s="84" t="str">
        <f>party!$A$73</f>
        <v>Piers Forster</v>
      </c>
      <c r="L274" s="84" t="str">
        <f>party!$A$4</f>
        <v>Bjorn Stevens</v>
      </c>
      <c r="M274" s="84"/>
      <c r="N274" s="84"/>
      <c r="O274" s="106" t="str">
        <f>references!D$14</f>
        <v>Overview CMIP6-Endorsed MIPs</v>
      </c>
      <c r="P274" s="106" t="str">
        <f>references!D$59</f>
        <v>Carslaw, K.S., L.A. Lee, C.L.Reddington, K.J. Pringle, A. Rap, P.M. Forster, G.W. Mann, D.V. Spracklen, M.T. Woodhouse, L.A. Regayre, J.R. Pierce (2013), Large contribution of natural aerosols to uncertainty in indirect forcing, Nature, 503, 67-71</v>
      </c>
      <c r="Q274" s="106" t="str">
        <f>references!$D$64</f>
        <v>Pincus, R., P. M. Forster, B. Stevens (2016), The Radiative Forcing Model Intercomparison Project (RFMIP): experimental protocol for CMIP6, Geosci. Model Dev., 9, 3447-3460</v>
      </c>
      <c r="R274" s="106"/>
      <c r="S274" s="106"/>
      <c r="T274" s="106"/>
      <c r="U274" s="106"/>
      <c r="V274" s="84" t="str">
        <f>party!$A$6</f>
        <v>Charlotte Pascoe</v>
      </c>
      <c r="W274" s="106" t="str">
        <f t="shared" si="14"/>
        <v>piClim-control</v>
      </c>
      <c r="X274" s="106"/>
      <c r="Y274" s="119" t="str">
        <f>experiment!$C$9</f>
        <v>piControl</v>
      </c>
      <c r="Z274" s="106"/>
      <c r="AA274" s="106" t="str">
        <f>$C$271</f>
        <v>piClim-aer</v>
      </c>
      <c r="AB274" s="106"/>
      <c r="AC274" s="106"/>
      <c r="AD274" s="106"/>
      <c r="AE274" s="106"/>
      <c r="AF274" s="84" t="str">
        <f>TemporalConstraint!$A$5</f>
        <v>30yrs</v>
      </c>
      <c r="AG274" s="84"/>
      <c r="AH274" s="84" t="str">
        <f>EnsembleRequirement!$A$4</f>
        <v>SingleMember</v>
      </c>
      <c r="AI274" s="84"/>
      <c r="AJ274" s="84"/>
      <c r="AK274" s="84"/>
      <c r="AL274" s="84"/>
      <c r="AM274" s="84"/>
      <c r="AN274" s="84"/>
      <c r="AO274" s="84"/>
      <c r="AP274" s="84" t="str">
        <f>requirement!$A$59</f>
        <v>Atmosphere-Land Configuration</v>
      </c>
      <c r="AQ274" s="84"/>
      <c r="AR274" s="84"/>
      <c r="AS274" s="84"/>
      <c r="AT274" s="84"/>
      <c r="AU274" s="84" t="str">
        <f>ForcingConstraint!$A$99</f>
        <v>piControl SST Climatology</v>
      </c>
      <c r="AV274" s="84" t="str">
        <f>ForcingConstraint!$A$100</f>
        <v>piControl SIC Climatology</v>
      </c>
      <c r="AW274" s="84" t="str">
        <f>ForcingConstraint!$A$337</f>
        <v>2014 Aerosolsx2</v>
      </c>
      <c r="AX274" s="84" t="str">
        <f>ForcingConstraint!$A$339</f>
        <v>2014 AerPrex2</v>
      </c>
      <c r="AY274" s="84" t="str">
        <f>ForcingConstraint!$A$341</f>
        <v>2014 O3x2</v>
      </c>
      <c r="AZ274" s="84" t="str">
        <f>requirement!$A$64</f>
        <v>RFMIP Pre-Industrial Forcing Excluding Aerosols and O3</v>
      </c>
      <c r="BA274" s="84" t="str">
        <f>requirement!$A$12</f>
        <v>Pre-Industrial Solar Particle Forcing</v>
      </c>
      <c r="BB274" s="120"/>
      <c r="BC274" s="174"/>
      <c r="BD274" s="121"/>
      <c r="BE274" s="122"/>
      <c r="BF274" s="122"/>
      <c r="BG274" s="122"/>
      <c r="BH274" s="122"/>
      <c r="BI274" s="122"/>
      <c r="BJ274" s="122"/>
      <c r="BK274" s="122"/>
      <c r="BL274" s="122"/>
    </row>
    <row r="275" spans="1:64" ht="90">
      <c r="A275" s="22" t="s">
        <v>2548</v>
      </c>
      <c r="B275" s="21" t="s">
        <v>5074</v>
      </c>
      <c r="C275" s="22" t="s">
        <v>5648</v>
      </c>
      <c r="D275" s="22" t="s">
        <v>7771</v>
      </c>
      <c r="E275" s="22" t="s">
        <v>5647</v>
      </c>
      <c r="F275" s="21" t="s">
        <v>3150</v>
      </c>
      <c r="G275" s="22" t="s">
        <v>5075</v>
      </c>
      <c r="H275" s="22" t="s">
        <v>5076</v>
      </c>
      <c r="I275" s="21" t="s">
        <v>70</v>
      </c>
      <c r="J275" s="21" t="str">
        <f>party!$A$72</f>
        <v xml:space="preserve">Robert Pincus </v>
      </c>
      <c r="K275" s="21" t="str">
        <f>party!$A$73</f>
        <v>Piers Forster</v>
      </c>
      <c r="L275" s="21" t="str">
        <f>party!$A$4</f>
        <v>Bjorn Stevens</v>
      </c>
      <c r="O275" s="22" t="str">
        <f>references!$D$64</f>
        <v>Pincus, R., P. M. Forster, B. Stevens (2016), The Radiative Forcing Model Intercomparison Project (RFMIP): experimental protocol for CMIP6, Geosci. Model Dev., 9, 3447-3460</v>
      </c>
      <c r="P275" s="22" t="str">
        <f>references!$D$14</f>
        <v>Overview CMIP6-Endorsed MIPs</v>
      </c>
      <c r="V275" s="21" t="str">
        <f>party!$A$6</f>
        <v>Charlotte Pascoe</v>
      </c>
      <c r="W275" s="22" t="str">
        <f t="shared" si="14"/>
        <v>piClim-control</v>
      </c>
      <c r="Y275" s="7" t="str">
        <f>experiment!$C$9</f>
        <v>piControl</v>
      </c>
      <c r="AA275" s="22" t="str">
        <f>$C$276</f>
        <v>piClim-histnat</v>
      </c>
      <c r="AB275" s="22" t="str">
        <f>$C$277</f>
        <v>piClim-histaer</v>
      </c>
      <c r="AC275" s="22" t="str">
        <f>$C$278</f>
        <v>piClim-histghg</v>
      </c>
      <c r="AD275" s="22" t="str">
        <f>$C$14</f>
        <v>historical</v>
      </c>
      <c r="AE275" s="22" t="str">
        <f>$C$21</f>
        <v>ssp245</v>
      </c>
      <c r="AF275" s="21" t="str">
        <f>TemporalConstraint!$A$57</f>
        <v>1850-2100 251yrs</v>
      </c>
      <c r="AH275" s="21" t="str">
        <f>EnsembleRequirement!$A$15</f>
        <v>ThreeMember</v>
      </c>
      <c r="AP275" s="21" t="str">
        <f>requirement!$A$59</f>
        <v>Atmosphere-Land Configuration</v>
      </c>
      <c r="AU275" s="21" t="str">
        <f>ForcingConstraint!$A$99</f>
        <v>piControl SST Climatology</v>
      </c>
      <c r="AV275" s="21" t="str">
        <f>ForcingConstraint!$A$100</f>
        <v>piControl SIC Climatology</v>
      </c>
      <c r="AW275" s="21" t="str">
        <f>ForcingConstraint!$A$14</f>
        <v>Historical WMGHG Concentrations</v>
      </c>
      <c r="AX275" s="21" t="str">
        <f>requirement!$A$7</f>
        <v>Historical Emissions</v>
      </c>
      <c r="AY275" s="21" t="str">
        <f>requirement!$A$5</f>
        <v>Historical Aerosol Forcing</v>
      </c>
      <c r="AZ275" s="21" t="str">
        <f>ForcingConstraint!$A$16</f>
        <v>Historical Land Use</v>
      </c>
      <c r="BA275" s="21" t="str">
        <f>requirement!$A$8</f>
        <v>Historical O3 and Stratospheric H2O Concentrations</v>
      </c>
      <c r="BB275" s="21" t="str">
        <f>ForcingConstraint!$A$21</f>
        <v>Historical Stratospheric Aerosol</v>
      </c>
      <c r="BC275" s="21" t="str">
        <f>requirement!$A$33</f>
        <v>RCP45 Forcing</v>
      </c>
      <c r="BD275" s="32" t="str">
        <f>ForcingConstraint!$A$20</f>
        <v>Historical Solar Irradiance Forcing</v>
      </c>
      <c r="BE275" s="21" t="str">
        <f>requirement!$A$10</f>
        <v xml:space="preserve">Historical Solar Particle Forcing </v>
      </c>
      <c r="BF275" s="32" t="str">
        <f>ForcingConstraint!$A$423</f>
        <v>Future Solar Irradiance Forcing</v>
      </c>
      <c r="BG275" s="21" t="str">
        <f>requirement!$A$11</f>
        <v>Future Solar Particle Forcing</v>
      </c>
      <c r="BL275" s="35"/>
    </row>
    <row r="276" spans="1:64" ht="90">
      <c r="A276" s="22" t="s">
        <v>2549</v>
      </c>
      <c r="B276" s="21" t="s">
        <v>5082</v>
      </c>
      <c r="C276" s="22" t="s">
        <v>5650</v>
      </c>
      <c r="D276" s="22" t="s">
        <v>7772</v>
      </c>
      <c r="E276" s="22" t="s">
        <v>5649</v>
      </c>
      <c r="F276" s="21" t="s">
        <v>3135</v>
      </c>
      <c r="G276" s="22" t="s">
        <v>5084</v>
      </c>
      <c r="H276" s="22" t="s">
        <v>3138</v>
      </c>
      <c r="I276" s="21" t="s">
        <v>70</v>
      </c>
      <c r="J276" s="21" t="str">
        <f>party!$A$72</f>
        <v xml:space="preserve">Robert Pincus </v>
      </c>
      <c r="K276" s="21" t="str">
        <f>party!$A$73</f>
        <v>Piers Forster</v>
      </c>
      <c r="L276" s="21" t="str">
        <f>party!$A$4</f>
        <v>Bjorn Stevens</v>
      </c>
      <c r="O276" s="22" t="str">
        <f>references!$D$64</f>
        <v>Pincus, R., P. M. Forster, B. Stevens (2016), The Radiative Forcing Model Intercomparison Project (RFMIP): experimental protocol for CMIP6, Geosci. Model Dev., 9, 3447-3460</v>
      </c>
      <c r="P276" s="22" t="str">
        <f>references!$D$14</f>
        <v>Overview CMIP6-Endorsed MIPs</v>
      </c>
      <c r="V276" s="21" t="str">
        <f>party!$A$6</f>
        <v>Charlotte Pascoe</v>
      </c>
      <c r="W276" s="22" t="str">
        <f t="shared" si="14"/>
        <v>piClim-control</v>
      </c>
      <c r="Y276" s="7" t="str">
        <f>experiment!$C$9</f>
        <v>piControl</v>
      </c>
      <c r="AA276" s="22" t="str">
        <f>$C$275</f>
        <v>piClim-histall</v>
      </c>
      <c r="AB276" s="22" t="str">
        <f>$C$277</f>
        <v>piClim-histaer</v>
      </c>
      <c r="AC276" s="22" t="str">
        <f>$C$278</f>
        <v>piClim-histghg</v>
      </c>
      <c r="AD276" s="22" t="str">
        <f>$C$14</f>
        <v>historical</v>
      </c>
      <c r="AE276" s="22" t="str">
        <f>$C$21</f>
        <v>ssp245</v>
      </c>
      <c r="AF276" s="21" t="str">
        <f>TemporalConstraint!$A$57</f>
        <v>1850-2100 251yrs</v>
      </c>
      <c r="AH276" s="21" t="str">
        <f>EnsembleRequirement!$A$15</f>
        <v>ThreeMember</v>
      </c>
      <c r="AP276" s="21" t="str">
        <f>requirement!$A$59</f>
        <v>Atmosphere-Land Configuration</v>
      </c>
      <c r="AU276" s="21" t="str">
        <f>ForcingConstraint!$A$99</f>
        <v>piControl SST Climatology</v>
      </c>
      <c r="AV276" s="21" t="str">
        <f>ForcingConstraint!$A$100</f>
        <v>piControl SIC Climatology</v>
      </c>
      <c r="AW276" s="21" t="str">
        <f>requirement!$A$67</f>
        <v>Pre-Industrial Forcing Excluding Solar and Aerosols</v>
      </c>
      <c r="AX276" s="21" t="str">
        <f>ForcingConstraint!$A$342</f>
        <v>Historical Volcanic Aerosol</v>
      </c>
      <c r="AY276" s="21" t="str">
        <f>ForcingConstraint!$A$195</f>
        <v>RCP Volcanic</v>
      </c>
      <c r="AZ276" s="32" t="str">
        <f>ForcingConstraint!$A$20</f>
        <v>Historical Solar Irradiance Forcing</v>
      </c>
      <c r="BA276" s="21" t="str">
        <f>requirement!$A$10</f>
        <v xml:space="preserve">Historical Solar Particle Forcing </v>
      </c>
      <c r="BB276" s="32" t="str">
        <f>ForcingConstraint!$A$423</f>
        <v>Future Solar Irradiance Forcing</v>
      </c>
      <c r="BC276" s="21" t="str">
        <f>requirement!$A$11</f>
        <v>Future Solar Particle Forcing</v>
      </c>
      <c r="BL276" s="35"/>
    </row>
    <row r="277" spans="1:64" ht="90">
      <c r="A277" s="22" t="s">
        <v>2550</v>
      </c>
      <c r="B277" s="21" t="s">
        <v>5086</v>
      </c>
      <c r="C277" s="22" t="s">
        <v>6051</v>
      </c>
      <c r="D277" s="22" t="s">
        <v>7773</v>
      </c>
      <c r="E277" s="22" t="s">
        <v>6050</v>
      </c>
      <c r="F277" s="21" t="s">
        <v>3148</v>
      </c>
      <c r="G277" s="22" t="s">
        <v>5085</v>
      </c>
      <c r="H277" s="22" t="s">
        <v>3139</v>
      </c>
      <c r="I277" s="21" t="s">
        <v>70</v>
      </c>
      <c r="J277" s="21" t="str">
        <f>party!$A$72</f>
        <v xml:space="preserve">Robert Pincus </v>
      </c>
      <c r="K277" s="21" t="str">
        <f>party!$A$73</f>
        <v>Piers Forster</v>
      </c>
      <c r="L277" s="21" t="str">
        <f>party!$A$4</f>
        <v>Bjorn Stevens</v>
      </c>
      <c r="O277" s="22" t="str">
        <f>references!$D$64</f>
        <v>Pincus, R., P. M. Forster, B. Stevens (2016), The Radiative Forcing Model Intercomparison Project (RFMIP): experimental protocol for CMIP6, Geosci. Model Dev., 9, 3447-3460</v>
      </c>
      <c r="P277" s="22" t="str">
        <f>references!$D$14</f>
        <v>Overview CMIP6-Endorsed MIPs</v>
      </c>
      <c r="V277" s="21" t="str">
        <f>party!$A$6</f>
        <v>Charlotte Pascoe</v>
      </c>
      <c r="W277" s="22" t="str">
        <f t="shared" si="14"/>
        <v>piClim-control</v>
      </c>
      <c r="Y277" s="7" t="str">
        <f>experiment!$C$9</f>
        <v>piControl</v>
      </c>
      <c r="AA277" s="22" t="str">
        <f>$C$275</f>
        <v>piClim-histall</v>
      </c>
      <c r="AB277" s="22" t="str">
        <f>$C$276</f>
        <v>piClim-histnat</v>
      </c>
      <c r="AC277" s="22" t="str">
        <f>$C$278</f>
        <v>piClim-histghg</v>
      </c>
      <c r="AD277" s="22" t="str">
        <f>$C$14</f>
        <v>historical</v>
      </c>
      <c r="AE277" s="22" t="str">
        <f>$C$21</f>
        <v>ssp245</v>
      </c>
      <c r="AF277" s="21" t="str">
        <f>TemporalConstraint!$A$57</f>
        <v>1850-2100 251yrs</v>
      </c>
      <c r="AH277" s="21" t="str">
        <f>EnsembleRequirement!$A$15</f>
        <v>ThreeMember</v>
      </c>
      <c r="AP277" s="21" t="str">
        <f>requirement!$A$59</f>
        <v>Atmosphere-Land Configuration</v>
      </c>
      <c r="AU277" s="21" t="str">
        <f>ForcingConstraint!$A$99</f>
        <v>piControl SST Climatology</v>
      </c>
      <c r="AV277" s="21" t="str">
        <f>ForcingConstraint!$A$100</f>
        <v>piControl SIC Climatology</v>
      </c>
      <c r="AW277" s="21" t="str">
        <f>requirement!$A$5</f>
        <v>Historical Aerosol Forcing</v>
      </c>
      <c r="AX277" s="21" t="str">
        <f>ForcingConstraint!$A$21</f>
        <v>Historical Stratospheric Aerosol</v>
      </c>
      <c r="AY277" s="21" t="str">
        <f>ForcingConstraint!$A$62</f>
        <v>RCP45 Aerosols</v>
      </c>
      <c r="AZ277" s="21" t="str">
        <f>requirement!$A$66</f>
        <v>Pre-Industrial Forcing Excluding Aerosols</v>
      </c>
      <c r="BA277" s="113" t="str">
        <f>requirement!$A$12</f>
        <v>Pre-Industrial Solar Particle Forcing</v>
      </c>
      <c r="BL277" s="35"/>
    </row>
    <row r="278" spans="1:64" ht="90">
      <c r="A278" s="22" t="s">
        <v>2551</v>
      </c>
      <c r="B278" s="21" t="s">
        <v>5077</v>
      </c>
      <c r="C278" s="22" t="s">
        <v>5652</v>
      </c>
      <c r="D278" s="22" t="s">
        <v>7774</v>
      </c>
      <c r="E278" s="22" t="s">
        <v>5651</v>
      </c>
      <c r="F278" s="21" t="s">
        <v>3149</v>
      </c>
      <c r="G278" s="22" t="s">
        <v>5083</v>
      </c>
      <c r="H278" s="22" t="s">
        <v>5078</v>
      </c>
      <c r="I278" s="21" t="s">
        <v>70</v>
      </c>
      <c r="J278" s="21" t="str">
        <f>party!$A$72</f>
        <v xml:space="preserve">Robert Pincus </v>
      </c>
      <c r="K278" s="21" t="str">
        <f>party!$A$73</f>
        <v>Piers Forster</v>
      </c>
      <c r="L278" s="21" t="str">
        <f>party!$A$4</f>
        <v>Bjorn Stevens</v>
      </c>
      <c r="O278" s="22" t="str">
        <f>references!$D$64</f>
        <v>Pincus, R., P. M. Forster, B. Stevens (2016), The Radiative Forcing Model Intercomparison Project (RFMIP): experimental protocol for CMIP6, Geosci. Model Dev., 9, 3447-3460</v>
      </c>
      <c r="P278" s="22" t="str">
        <f>references!$D$14</f>
        <v>Overview CMIP6-Endorsed MIPs</v>
      </c>
      <c r="V278" s="21" t="str">
        <f>party!$A$6</f>
        <v>Charlotte Pascoe</v>
      </c>
      <c r="W278" s="22" t="str">
        <f t="shared" si="14"/>
        <v>piClim-control</v>
      </c>
      <c r="Y278" s="7" t="str">
        <f>experiment!$C$9</f>
        <v>piControl</v>
      </c>
      <c r="AA278" s="22" t="str">
        <f>$C$275</f>
        <v>piClim-histall</v>
      </c>
      <c r="AB278" s="22" t="str">
        <f>$C$276</f>
        <v>piClim-histnat</v>
      </c>
      <c r="AC278" s="22" t="str">
        <f>$C$277</f>
        <v>piClim-histaer</v>
      </c>
      <c r="AD278" s="22" t="str">
        <f>$C$14</f>
        <v>historical</v>
      </c>
      <c r="AE278" s="22" t="str">
        <f>$C$21</f>
        <v>ssp245</v>
      </c>
      <c r="AF278" s="21" t="str">
        <f>TemporalConstraint!$A$57</f>
        <v>1850-2100 251yrs</v>
      </c>
      <c r="AH278" s="21" t="str">
        <f>EnsembleRequirement!$A$15</f>
        <v>ThreeMember</v>
      </c>
      <c r="AP278" s="21" t="str">
        <f>requirement!$A$59</f>
        <v>Atmosphere-Land Configuration</v>
      </c>
      <c r="AU278" s="21" t="str">
        <f>ForcingConstraint!$A$99</f>
        <v>piControl SST Climatology</v>
      </c>
      <c r="AV278" s="21" t="str">
        <f>ForcingConstraint!$A$100</f>
        <v>piControl SIC Climatology</v>
      </c>
      <c r="AW278" s="21" t="str">
        <f>ForcingConstraint!$A$14</f>
        <v>Historical WMGHG Concentrations</v>
      </c>
      <c r="AX278" s="21" t="str">
        <f>ForcingConstraint!$A$38</f>
        <v>RCP45 Well Mixed GHG</v>
      </c>
      <c r="AY278" s="21" t="str">
        <f>requirement!$A$44</f>
        <v>Pre-Industrial Forcing Excluding GHG</v>
      </c>
      <c r="AZ278" s="113" t="str">
        <f>requirement!$A$12</f>
        <v>Pre-Industrial Solar Particle Forcing</v>
      </c>
      <c r="BL278" s="35"/>
    </row>
    <row r="279" spans="1:64" ht="105">
      <c r="A279" s="22" t="s">
        <v>2571</v>
      </c>
      <c r="B279" s="21" t="s">
        <v>5526</v>
      </c>
      <c r="C279" s="22" t="s">
        <v>5662</v>
      </c>
      <c r="D279" s="22" t="s">
        <v>7775</v>
      </c>
      <c r="E279" s="22" t="s">
        <v>5661</v>
      </c>
      <c r="F279" s="21" t="s">
        <v>3158</v>
      </c>
      <c r="G279" s="22" t="s">
        <v>5093</v>
      </c>
      <c r="H279" s="22" t="s">
        <v>2656</v>
      </c>
      <c r="I279" s="21" t="s">
        <v>70</v>
      </c>
      <c r="J279" s="21" t="str">
        <f>party!$A$72</f>
        <v xml:space="preserve">Robert Pincus </v>
      </c>
      <c r="K279" s="21" t="str">
        <f>party!$A$73</f>
        <v>Piers Forster</v>
      </c>
      <c r="L279" s="21" t="str">
        <f>party!$A$4</f>
        <v>Bjorn Stevens</v>
      </c>
      <c r="O279" s="22" t="str">
        <f>references!$D$14</f>
        <v>Overview CMIP6-Endorsed MIPs</v>
      </c>
      <c r="P279" s="22" t="str">
        <f>references!D$60</f>
        <v>Easy Aerosol experiment protocol</v>
      </c>
      <c r="Q279" s="22" t="str">
        <f>references!$D$64</f>
        <v>Pincus, R., P. M. Forster, B. Stevens (2016), The Radiative Forcing Model Intercomparison Project (RFMIP): experimental protocol for CMIP6, Geosci. Model Dev., 9, 3447-3460</v>
      </c>
      <c r="R279" s="22" t="str">
        <f>references!$D$65</f>
        <v>Stevens, B., S. Fiedler, S. Kinne, K. Peters, J. Müsse, T. Mauritsen, S. Rast (2016), Simple Plumes: A semi-analytic description of anthropogenic aerosol optical and cloud active properties for climate studies, Geophysical Model Development, p. in Preparation, 2016.</v>
      </c>
      <c r="V279" s="21" t="str">
        <f>party!$A$6</f>
        <v>Charlotte Pascoe</v>
      </c>
      <c r="W279" s="22" t="str">
        <f>$C$14</f>
        <v>historical</v>
      </c>
      <c r="X279" s="22" t="str">
        <f>$C$9</f>
        <v>piControl</v>
      </c>
      <c r="Y279" s="7"/>
      <c r="Z279" s="7"/>
      <c r="AA279" s="22" t="str">
        <f>$C$277</f>
        <v>piClim-histaer</v>
      </c>
      <c r="AF279" s="21" t="str">
        <f>TemporalConstraint!$A$3</f>
        <v>1850-2014 165yrs</v>
      </c>
      <c r="AH279" s="21" t="str">
        <f>EnsembleRequirement!$A$4</f>
        <v>SingleMember</v>
      </c>
      <c r="AI279" s="21" t="str">
        <f>EnsembleRequirement!$A$55</f>
        <v>FourMember</v>
      </c>
      <c r="AP279" s="21" t="str">
        <f>requirement!$A$78</f>
        <v>AOGCM Configuration</v>
      </c>
      <c r="AU279" s="21" t="str">
        <f>ForcingConstraint!$A$343</f>
        <v>RFMIP historical Aerosols</v>
      </c>
      <c r="AV279" s="21" t="str">
        <f>ForcingConstraint!$A$14</f>
        <v>Historical WMGHG Concentrations</v>
      </c>
      <c r="AW279" s="21" t="str">
        <f>requirement!$A$7</f>
        <v>Historical Emissions</v>
      </c>
      <c r="AX279" s="21" t="str">
        <f>ForcingConstraint!$A$16</f>
        <v>Historical Land Use</v>
      </c>
      <c r="AY279" s="21" t="str">
        <f>requirement!$A$8</f>
        <v>Historical O3 and Stratospheric H2O Concentrations</v>
      </c>
      <c r="AZ279" s="32" t="str">
        <f>ForcingConstraint!$A$20</f>
        <v>Historical Solar Irradiance Forcing</v>
      </c>
      <c r="BA279" s="21" t="str">
        <f>requirement!$A$10</f>
        <v xml:space="preserve">Historical Solar Particle Forcing </v>
      </c>
      <c r="BB279" s="21"/>
      <c r="BL279" s="35"/>
    </row>
    <row r="280" spans="1:64" ht="105">
      <c r="A280" s="22" t="s">
        <v>2552</v>
      </c>
      <c r="B280" s="21" t="s">
        <v>5527</v>
      </c>
      <c r="C280" s="22" t="s">
        <v>5660</v>
      </c>
      <c r="D280" s="22" t="s">
        <v>7776</v>
      </c>
      <c r="E280" s="22" t="s">
        <v>5659</v>
      </c>
      <c r="F280" s="21" t="s">
        <v>3159</v>
      </c>
      <c r="G280" s="22" t="s">
        <v>5094</v>
      </c>
      <c r="H280" s="22" t="s">
        <v>2656</v>
      </c>
      <c r="I280" s="21" t="s">
        <v>70</v>
      </c>
      <c r="J280" s="21" t="str">
        <f>party!$A$72</f>
        <v xml:space="preserve">Robert Pincus </v>
      </c>
      <c r="K280" s="21" t="str">
        <f>party!$A$73</f>
        <v>Piers Forster</v>
      </c>
      <c r="L280" s="21" t="str">
        <f>party!$A$4</f>
        <v>Bjorn Stevens</v>
      </c>
      <c r="O280" s="22" t="str">
        <f>references!$D$14</f>
        <v>Overview CMIP6-Endorsed MIPs</v>
      </c>
      <c r="P280" s="22" t="str">
        <f>references!D$60</f>
        <v>Easy Aerosol experiment protocol</v>
      </c>
      <c r="Q280" s="22" t="str">
        <f>references!$D$64</f>
        <v>Pincus, R., P. M. Forster, B. Stevens (2016), The Radiative Forcing Model Intercomparison Project (RFMIP): experimental protocol for CMIP6, Geosci. Model Dev., 9, 3447-3460</v>
      </c>
      <c r="R280"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0" s="21" t="str">
        <f>party!$A$6</f>
        <v>Charlotte Pascoe</v>
      </c>
      <c r="W280" s="22" t="str">
        <f>$C$14</f>
        <v>historical</v>
      </c>
      <c r="X280" s="22" t="str">
        <f>$C$9</f>
        <v>piControl</v>
      </c>
      <c r="Y280" s="7"/>
      <c r="Z280" s="7"/>
      <c r="AA280" s="22" t="str">
        <f>$C$267</f>
        <v>piClim-control</v>
      </c>
      <c r="AB280" s="22" t="str">
        <f>$C$277</f>
        <v>piClim-histaer</v>
      </c>
      <c r="AF280" s="21" t="str">
        <f>TemporalConstraint!$A$3</f>
        <v>1850-2014 165yrs</v>
      </c>
      <c r="AH280" s="21" t="str">
        <f>EnsembleRequirement!$A$55</f>
        <v>FourMember</v>
      </c>
      <c r="AP280" s="21" t="str">
        <f>requirement!$A$78</f>
        <v>AOGCM Configuration</v>
      </c>
      <c r="AU280" s="21" t="str">
        <f>ForcingConstraint!$A$343</f>
        <v>RFMIP historical Aerosols</v>
      </c>
      <c r="AV280" s="21" t="str">
        <f>requirement!$A$66</f>
        <v>Pre-Industrial Forcing Excluding Aerosols</v>
      </c>
      <c r="AW280" s="113" t="str">
        <f>requirement!$A$12</f>
        <v>Pre-Industrial Solar Particle Forcing</v>
      </c>
      <c r="BL280" s="35"/>
    </row>
    <row r="281" spans="1:64" ht="120">
      <c r="A281" s="22" t="s">
        <v>2553</v>
      </c>
      <c r="B281" s="21" t="s">
        <v>5095</v>
      </c>
      <c r="C281" s="22" t="s">
        <v>5658</v>
      </c>
      <c r="D281" s="22" t="s">
        <v>7777</v>
      </c>
      <c r="E281" s="22" t="s">
        <v>5657</v>
      </c>
      <c r="F281" s="21" t="s">
        <v>3151</v>
      </c>
      <c r="G281" s="22" t="s">
        <v>6252</v>
      </c>
      <c r="H281" s="22" t="s">
        <v>3142</v>
      </c>
      <c r="I281" s="21" t="s">
        <v>70</v>
      </c>
      <c r="J281" s="21" t="str">
        <f>party!$A$72</f>
        <v xml:space="preserve">Robert Pincus </v>
      </c>
      <c r="K281" s="21" t="str">
        <f>party!$A$73</f>
        <v>Piers Forster</v>
      </c>
      <c r="L281" s="21" t="str">
        <f>party!$A$4</f>
        <v>Bjorn Stevens</v>
      </c>
      <c r="O281" s="22" t="str">
        <f>references!$D$14</f>
        <v>Overview CMIP6-Endorsed MIPs</v>
      </c>
      <c r="P281" s="22" t="str">
        <f>references!$D$64</f>
        <v>Pincus, R., P. M. Forster, B. Stevens (2016), The Radiative Forcing Model Intercomparison Project (RFMIP): experimental protocol for CMIP6, Geosci. Model Dev., 9, 3447-3460</v>
      </c>
      <c r="Q281"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1" s="21" t="str">
        <f>party!$A$6</f>
        <v>Charlotte Pascoe</v>
      </c>
      <c r="W281" s="22" t="str">
        <f>$C$267</f>
        <v>piClim-control</v>
      </c>
      <c r="Y281" s="7" t="str">
        <f>experiment!$C$9</f>
        <v>piControl</v>
      </c>
      <c r="AA281" s="22" t="str">
        <f>$C$269</f>
        <v>piClim-anthro</v>
      </c>
      <c r="AF281" s="21" t="str">
        <f>TemporalConstraint!$A$5</f>
        <v>30yrs</v>
      </c>
      <c r="AH281" s="21" t="str">
        <f>EnsembleRequirement!$A$4</f>
        <v>SingleMember</v>
      </c>
      <c r="AP281" s="21" t="str">
        <f>requirement!$A$59</f>
        <v>Atmosphere-Land Configuration</v>
      </c>
      <c r="AU281" s="21" t="str">
        <f>ForcingConstraint!$A$99</f>
        <v>piControl SST Climatology</v>
      </c>
      <c r="AV281" s="21" t="str">
        <f>ForcingConstraint!$A$100</f>
        <v>piControl SIC Climatology</v>
      </c>
      <c r="AW281" s="21" t="str">
        <f>requirement!$A$61</f>
        <v>2014 Anthropogenic Forcing Specified Aerosols</v>
      </c>
      <c r="AX281" s="32" t="str">
        <f>ForcingConstraint!$A$428</f>
        <v>Pre-Industrial Solar Irradiance Forcing</v>
      </c>
      <c r="AY281" s="113" t="str">
        <f>requirement!$A$12</f>
        <v>Pre-Industrial Solar Particle Forcing</v>
      </c>
      <c r="BL281" s="35"/>
    </row>
    <row r="282" spans="1:64" ht="135">
      <c r="A282" s="22" t="s">
        <v>2554</v>
      </c>
      <c r="B282" s="21" t="s">
        <v>3156</v>
      </c>
      <c r="C282" s="22" t="s">
        <v>5672</v>
      </c>
      <c r="D282" s="22" t="s">
        <v>7778</v>
      </c>
      <c r="E282" s="22" t="s">
        <v>5673</v>
      </c>
      <c r="F282" s="21" t="s">
        <v>3157</v>
      </c>
      <c r="G282" s="22" t="s">
        <v>5096</v>
      </c>
      <c r="H282" s="22" t="s">
        <v>3144</v>
      </c>
      <c r="I282" s="21" t="s">
        <v>70</v>
      </c>
      <c r="J282" s="21" t="str">
        <f>party!$A$72</f>
        <v xml:space="preserve">Robert Pincus </v>
      </c>
      <c r="K282" s="21" t="str">
        <f>party!$A$73</f>
        <v>Piers Forster</v>
      </c>
      <c r="L282" s="21" t="str">
        <f>party!$A$4</f>
        <v>Bjorn Stevens</v>
      </c>
      <c r="O282" s="22" t="str">
        <f>references!$D$14</f>
        <v>Overview CMIP6-Endorsed MIPs</v>
      </c>
      <c r="P282" s="22" t="str">
        <f>references!$D$64</f>
        <v>Pincus, R., P. M. Forster, B. Stevens (2016), The Radiative Forcing Model Intercomparison Project (RFMIP): experimental protocol for CMIP6, Geosci. Model Dev., 9, 3447-3460</v>
      </c>
      <c r="Q282"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2" s="21" t="str">
        <f>party!$A$6</f>
        <v>Charlotte Pascoe</v>
      </c>
      <c r="W282" s="22" t="str">
        <f>$C$267</f>
        <v>piClim-control</v>
      </c>
      <c r="Y282" s="7" t="str">
        <f>experiment!$C$9</f>
        <v>piControl</v>
      </c>
      <c r="AA282" s="22" t="str">
        <f>$C$271</f>
        <v>piClim-aer</v>
      </c>
      <c r="AF282" s="21" t="str">
        <f>TemporalConstraint!$A$5</f>
        <v>30yrs</v>
      </c>
      <c r="AH282" s="21" t="str">
        <f>EnsembleRequirement!$A$4</f>
        <v>SingleMember</v>
      </c>
      <c r="AP282" s="21" t="str">
        <f>requirement!$A$59</f>
        <v>Atmosphere-Land Configuration</v>
      </c>
      <c r="AU282" s="21" t="str">
        <f>ForcingConstraint!$A$99</f>
        <v>piControl SST Climatology</v>
      </c>
      <c r="AV282" s="21" t="str">
        <f>ForcingConstraint!$A$100</f>
        <v>piControl SIC Climatology</v>
      </c>
      <c r="AW282" s="21" t="str">
        <f>ForcingConstraint!$A$344</f>
        <v>RFMIP 2014 Aerosols</v>
      </c>
      <c r="AX282" s="21" t="str">
        <f>ForcingConstraint!$A$334</f>
        <v>2014 O3</v>
      </c>
      <c r="AY282" s="21" t="str">
        <f>requirement!$A$64</f>
        <v>RFMIP Pre-Industrial Forcing Excluding Aerosols and O3</v>
      </c>
      <c r="AZ282" s="113" t="str">
        <f>requirement!$A$12</f>
        <v>Pre-Industrial Solar Particle Forcing</v>
      </c>
      <c r="BL282" s="35"/>
    </row>
    <row r="283" spans="1:64" ht="105">
      <c r="A283" s="22" t="s">
        <v>2555</v>
      </c>
      <c r="B283" s="21" t="s">
        <v>5091</v>
      </c>
      <c r="C283" s="22" t="s">
        <v>5656</v>
      </c>
      <c r="D283" s="22" t="s">
        <v>7779</v>
      </c>
      <c r="E283" s="22" t="s">
        <v>5655</v>
      </c>
      <c r="F283" s="21" t="s">
        <v>3160</v>
      </c>
      <c r="G283" s="22" t="s">
        <v>5089</v>
      </c>
      <c r="H283" s="22" t="s">
        <v>3162</v>
      </c>
      <c r="I283" s="21" t="s">
        <v>70</v>
      </c>
      <c r="J283" s="21" t="str">
        <f>party!$A$72</f>
        <v xml:space="preserve">Robert Pincus </v>
      </c>
      <c r="K283" s="21" t="str">
        <f>party!$A$73</f>
        <v>Piers Forster</v>
      </c>
      <c r="L283" s="21" t="str">
        <f>party!$A$4</f>
        <v>Bjorn Stevens</v>
      </c>
      <c r="O283" s="22" t="str">
        <f>references!$D$14</f>
        <v>Overview CMIP6-Endorsed MIPs</v>
      </c>
      <c r="P283" s="22" t="str">
        <f>references!$D$60</f>
        <v>Easy Aerosol experiment protocol</v>
      </c>
      <c r="Q283" s="22" t="str">
        <f>references!$D$64</f>
        <v>Pincus, R., P. M. Forster, B. Stevens (2016), The Radiative Forcing Model Intercomparison Project (RFMIP): experimental protocol for CMIP6, Geosci. Model Dev., 9, 3447-3460</v>
      </c>
      <c r="R283"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3" s="21" t="str">
        <f>party!$A$6</f>
        <v>Charlotte Pascoe</v>
      </c>
      <c r="W283" s="22" t="str">
        <f>$C$14</f>
        <v>historical</v>
      </c>
      <c r="Y283" s="7" t="str">
        <f>experiment!$C$9</f>
        <v>piControl</v>
      </c>
      <c r="AA283" s="22" t="str">
        <f>$C$275</f>
        <v>piClim-histall</v>
      </c>
      <c r="AB283" s="22" t="str">
        <f>$C$284</f>
        <v>piClim-spAer-histaer</v>
      </c>
      <c r="AF283" s="21" t="str">
        <f>TemporalConstraint!$A$3</f>
        <v>1850-2014 165yrs</v>
      </c>
      <c r="AH283" s="21" t="str">
        <f>EnsembleRequirement!$A$4</f>
        <v>SingleMember</v>
      </c>
      <c r="AP283" s="21" t="str">
        <f>requirement!$A$59</f>
        <v>Atmosphere-Land Configuration</v>
      </c>
      <c r="AU283" s="21" t="str">
        <f>ForcingConstraint!$A$99</f>
        <v>piControl SST Climatology</v>
      </c>
      <c r="AV283" s="21" t="str">
        <f>ForcingConstraint!$A$100</f>
        <v>piControl SIC Climatology</v>
      </c>
      <c r="AW283" s="21" t="str">
        <f>ForcingConstraint!$A$343</f>
        <v>RFMIP historical Aerosols</v>
      </c>
      <c r="AX283" s="21" t="str">
        <f>ForcingConstraint!$A$14</f>
        <v>Historical WMGHG Concentrations</v>
      </c>
      <c r="AY283" s="21" t="str">
        <f>requirement!$A$7</f>
        <v>Historical Emissions</v>
      </c>
      <c r="AZ283" s="21" t="str">
        <f>ForcingConstraint!$A$16</f>
        <v>Historical Land Use</v>
      </c>
      <c r="BA283" s="21" t="str">
        <f>requirement!$A$8</f>
        <v>Historical O3 and Stratospheric H2O Concentrations</v>
      </c>
      <c r="BB283" s="32" t="str">
        <f>ForcingConstraint!$A$20</f>
        <v>Historical Solar Irradiance Forcing</v>
      </c>
      <c r="BC283" s="21" t="str">
        <f>requirement!$A$10</f>
        <v xml:space="preserve">Historical Solar Particle Forcing </v>
      </c>
      <c r="BL283" s="35"/>
    </row>
    <row r="284" spans="1:64" ht="120">
      <c r="A284" s="22" t="s">
        <v>2561</v>
      </c>
      <c r="B284" s="21" t="s">
        <v>5092</v>
      </c>
      <c r="C284" s="22" t="s">
        <v>5654</v>
      </c>
      <c r="D284" s="22" t="s">
        <v>7780</v>
      </c>
      <c r="E284" s="22" t="s">
        <v>5653</v>
      </c>
      <c r="F284" s="21" t="s">
        <v>3161</v>
      </c>
      <c r="G284" s="22" t="s">
        <v>5090</v>
      </c>
      <c r="H284" s="22" t="s">
        <v>3163</v>
      </c>
      <c r="I284" s="21" t="s">
        <v>70</v>
      </c>
      <c r="J284" s="21" t="str">
        <f>party!$A$72</f>
        <v xml:space="preserve">Robert Pincus </v>
      </c>
      <c r="K284" s="21" t="str">
        <f>party!$A$73</f>
        <v>Piers Forster</v>
      </c>
      <c r="L284" s="21" t="str">
        <f>party!$A$4</f>
        <v>Bjorn Stevens</v>
      </c>
      <c r="O284" s="22" t="str">
        <f>references!$D$14</f>
        <v>Overview CMIP6-Endorsed MIPs</v>
      </c>
      <c r="P284" s="22" t="str">
        <f>references!$D$60</f>
        <v>Easy Aerosol experiment protocol</v>
      </c>
      <c r="Q284" s="22" t="str">
        <f>references!$D$64</f>
        <v>Pincus, R., P. M. Forster, B. Stevens (2016), The Radiative Forcing Model Intercomparison Project (RFMIP): experimental protocol for CMIP6, Geosci. Model Dev., 9, 3447-3460</v>
      </c>
      <c r="R284"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4" s="21" t="str">
        <f>party!$A$6</f>
        <v>Charlotte Pascoe</v>
      </c>
      <c r="W284" s="22" t="str">
        <f>$C$14</f>
        <v>historical</v>
      </c>
      <c r="Y284" s="7" t="str">
        <f>experiment!$C$9</f>
        <v>piControl</v>
      </c>
      <c r="AA284" s="22" t="str">
        <f>$C$275</f>
        <v>piClim-histall</v>
      </c>
      <c r="AB284" s="22" t="str">
        <f>$C$277</f>
        <v>piClim-histaer</v>
      </c>
      <c r="AC284" s="22" t="str">
        <f>$C$283</f>
        <v>piClim-spAer-histall</v>
      </c>
      <c r="AF284" s="21" t="str">
        <f>TemporalConstraint!$A$3</f>
        <v>1850-2014 165yrs</v>
      </c>
      <c r="AH284" s="21" t="str">
        <f>EnsembleRequirement!$A$4</f>
        <v>SingleMember</v>
      </c>
      <c r="AP284" s="21" t="str">
        <f>requirement!$A$59</f>
        <v>Atmosphere-Land Configuration</v>
      </c>
      <c r="AU284" s="21" t="str">
        <f>ForcingConstraint!$A$99</f>
        <v>piControl SST Climatology</v>
      </c>
      <c r="AV284" s="21" t="str">
        <f>ForcingConstraint!$A$100</f>
        <v>piControl SIC Climatology</v>
      </c>
      <c r="AW284" s="21" t="str">
        <f>ForcingConstraint!$A$343</f>
        <v>RFMIP historical Aerosols</v>
      </c>
      <c r="AX284" s="21" t="str">
        <f>requirement!$A$66</f>
        <v>Pre-Industrial Forcing Excluding Aerosols</v>
      </c>
      <c r="AY284" s="113" t="str">
        <f>requirement!$A$12</f>
        <v>Pre-Industrial Solar Particle Forcing</v>
      </c>
      <c r="BL284" s="35"/>
    </row>
    <row r="285" spans="1:64" ht="105">
      <c r="A285" s="22" t="s">
        <v>5161</v>
      </c>
      <c r="B285" s="21" t="s">
        <v>5194</v>
      </c>
      <c r="C285" s="22" t="s">
        <v>3174</v>
      </c>
      <c r="D285" s="22" t="s">
        <v>3176</v>
      </c>
      <c r="E285" s="22" t="s">
        <v>3176</v>
      </c>
      <c r="F285" s="21" t="s">
        <v>5160</v>
      </c>
      <c r="G285" s="22" t="s">
        <v>5099</v>
      </c>
      <c r="H285" s="22" t="s">
        <v>5098</v>
      </c>
      <c r="I285" s="21" t="s">
        <v>70</v>
      </c>
      <c r="J285" s="21" t="str">
        <f>party!$A$72</f>
        <v xml:space="preserve">Robert Pincus </v>
      </c>
      <c r="K285" s="21" t="str">
        <f>party!$A$73</f>
        <v>Piers Forster</v>
      </c>
      <c r="L285" s="21" t="str">
        <f>party!$A$4</f>
        <v>Bjorn Stevens</v>
      </c>
      <c r="O285" s="22" t="str">
        <f>references!$D$14</f>
        <v>Overview CMIP6-Endorsed MIPs</v>
      </c>
      <c r="P28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Q285" s="22" t="str">
        <f>references!$D$64</f>
        <v>Pincus, R., P. M. Forster, B. Stevens (2016), The Radiative Forcing Model Intercomparison Project (RFMIP): experimental protocol for CMIP6, Geosci. Model Dev., 9, 3447-3460</v>
      </c>
      <c r="V285" s="21" t="str">
        <f>party!$A$6</f>
        <v>Charlotte Pascoe</v>
      </c>
      <c r="AA285" s="7" t="str">
        <f>experiment!$C$9</f>
        <v>piControl</v>
      </c>
      <c r="AB285" s="22" t="str">
        <f>experiment!$C$14</f>
        <v>historical</v>
      </c>
      <c r="AC285" s="22" t="str">
        <f>experiment!$C$19</f>
        <v>ssp585</v>
      </c>
      <c r="AD285" s="22" t="str">
        <f>$C$5</f>
        <v>abrupt-4xCO2</v>
      </c>
      <c r="AH285" s="21" t="str">
        <f>EnsembleRequirement!$A$65</f>
        <v>RFMIP Rad-irf</v>
      </c>
      <c r="AP285" s="21" t="str">
        <f>requirement!$A$58</f>
        <v>Radiative Transfer</v>
      </c>
      <c r="AU285" s="21" t="str">
        <f>requirement!$A$132</f>
        <v>rad-pd</v>
      </c>
      <c r="AV285" s="21" t="str">
        <f>requirement!$A$147</f>
        <v>rad-pd-piall</v>
      </c>
      <c r="AW285" s="21" t="str">
        <f>requirement!$A$134</f>
        <v>rad-pd-4xCO2</v>
      </c>
      <c r="AX285" s="21" t="str">
        <f>requirement!$A$148</f>
        <v>rad-pd-future</v>
      </c>
      <c r="AY285" s="21" t="str">
        <f>requirement!$A$138</f>
        <v>rad-pd-0p5xCO2</v>
      </c>
      <c r="AZ285" s="21" t="str">
        <f>requirement!$A$139</f>
        <v>rad-pd-2xCO2</v>
      </c>
      <c r="BA285" s="21" t="str">
        <f>requirement!$A$140</f>
        <v>rad-pd-3xCO2</v>
      </c>
      <c r="BB285" s="16" t="str">
        <f>requirement!$A$141</f>
        <v>rad-pd-8xCO2</v>
      </c>
      <c r="BC285" s="34" t="str">
        <f>requirement!$A$144</f>
        <v>rad-pd-piCO2</v>
      </c>
      <c r="BD285" s="43" t="str">
        <f>requirement!$A$142</f>
        <v>rad-pd-piCH4</v>
      </c>
      <c r="BE285" s="35" t="str">
        <f>requirement!$A$143</f>
        <v>rad-pd-piN2O</v>
      </c>
      <c r="BF285" s="35" t="str">
        <f>requirement!$A$146</f>
        <v>rad-pd-piO3</v>
      </c>
      <c r="BG285" s="35" t="str">
        <f>requirement!$A$145</f>
        <v>rad-pd-piHFC</v>
      </c>
      <c r="BH285" s="35" t="str">
        <f>requirement!$A$135</f>
        <v>rad-pd-p4K</v>
      </c>
      <c r="BI285" s="35" t="str">
        <f>requirement!$A$136</f>
        <v>rad-pdwv-p4K</v>
      </c>
      <c r="BJ285" s="35" t="str">
        <f>requirement!$A$133</f>
        <v>rad-pi</v>
      </c>
      <c r="BK285" s="35" t="str">
        <f>requirement!$A$137</f>
        <v>rad-future</v>
      </c>
      <c r="BL285" s="35" t="str">
        <f>requirement!$A$149</f>
        <v>rad-pd-LGM</v>
      </c>
    </row>
    <row r="286" spans="1:64" ht="195">
      <c r="A286" s="22" t="s">
        <v>2681</v>
      </c>
      <c r="B286" s="21" t="s">
        <v>5193</v>
      </c>
      <c r="C286" s="22" t="s">
        <v>5168</v>
      </c>
      <c r="E286" s="22" t="s">
        <v>5167</v>
      </c>
      <c r="F286" s="21" t="s">
        <v>3164</v>
      </c>
      <c r="G286" s="22" t="s">
        <v>6697</v>
      </c>
      <c r="H286" s="22" t="s">
        <v>2682</v>
      </c>
      <c r="I286" s="21" t="s">
        <v>70</v>
      </c>
      <c r="J286" s="21" t="str">
        <f>party!$A$74</f>
        <v>Davide Zanchettin</v>
      </c>
      <c r="K286" s="21" t="str">
        <f>party!$A$75</f>
        <v>Claudia Timmreck</v>
      </c>
      <c r="L286" s="21" t="str">
        <f>party!$A$76</f>
        <v>Myriam Khodri</v>
      </c>
      <c r="O286" s="22" t="str">
        <f>references!$D$14</f>
        <v>Overview CMIP6-Endorsed MIPs</v>
      </c>
      <c r="P28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86"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V286" s="21" t="str">
        <f>party!$A$6</f>
        <v>Charlotte Pascoe</v>
      </c>
      <c r="X286" s="7" t="str">
        <f>experiment!$C$9</f>
        <v>piControl</v>
      </c>
      <c r="AF286" s="21" t="str">
        <f>TemporalConstraint!$A$59</f>
        <v>20yrs</v>
      </c>
      <c r="AH286" s="21" t="str">
        <f>EnsembleRequirement!$A$56</f>
        <v>9 piControl Initialisations from April 1st</v>
      </c>
      <c r="AP286" s="21" t="str">
        <f>requirement!$A$78</f>
        <v>AOGCM Configuration</v>
      </c>
      <c r="AU286" s="21" t="str">
        <f>ForcingConstraint!$A$345</f>
        <v>Tambora SO2</v>
      </c>
      <c r="AV286" s="21" t="str">
        <f>requirement!$A$71</f>
        <v>Pre-Industrial Forcing Excluding Volcanic Aerosols</v>
      </c>
      <c r="BL286" s="35"/>
    </row>
    <row r="287" spans="1:64" ht="165">
      <c r="A287" s="22" t="s">
        <v>2691</v>
      </c>
      <c r="B287" s="21" t="s">
        <v>5192</v>
      </c>
      <c r="C287" s="22" t="s">
        <v>5182</v>
      </c>
      <c r="F287" s="21" t="s">
        <v>5197</v>
      </c>
      <c r="G287" s="22" t="s">
        <v>6680</v>
      </c>
      <c r="H287" s="22" t="s">
        <v>5183</v>
      </c>
      <c r="I287" s="21" t="s">
        <v>70</v>
      </c>
      <c r="J287" s="21" t="str">
        <f>party!$A$74</f>
        <v>Davide Zanchettin</v>
      </c>
      <c r="K287" s="21" t="str">
        <f>party!$A$75</f>
        <v>Claudia Timmreck</v>
      </c>
      <c r="L287" s="21" t="str">
        <f>party!$A$76</f>
        <v>Myriam Khodri</v>
      </c>
      <c r="O28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287" s="21" t="str">
        <f>party!$A$6</f>
        <v>Charlotte Pascoe</v>
      </c>
      <c r="X287" s="7" t="str">
        <f>experiment!$C$9</f>
        <v>piControl</v>
      </c>
      <c r="Z287" s="7"/>
      <c r="AA287" s="7" t="str">
        <f>experiment!$C$286</f>
        <v>volc-long-eq</v>
      </c>
      <c r="AB287" s="7" t="str">
        <f>experiment!$C$288</f>
        <v>volc-long-hlS</v>
      </c>
      <c r="AF287" s="21" t="str">
        <f>TemporalConstraint!$A$59</f>
        <v>20yrs</v>
      </c>
      <c r="AH287" s="21" t="str">
        <f>EnsembleRequirement!$A$56</f>
        <v>9 piControl Initialisations from April 1st</v>
      </c>
      <c r="AP287" s="21" t="str">
        <f>requirement!$A$78</f>
        <v>AOGCM Configuration</v>
      </c>
      <c r="AU287" s="21" t="str">
        <f>ForcingConstraint!$A$346</f>
        <v>NH Eruption SO2</v>
      </c>
      <c r="AV287" s="21" t="str">
        <f>requirement!$A$71</f>
        <v>Pre-Industrial Forcing Excluding Volcanic Aerosols</v>
      </c>
      <c r="BL287" s="35"/>
    </row>
    <row r="288" spans="1:64" ht="150">
      <c r="A288" s="22" t="s">
        <v>5207</v>
      </c>
      <c r="B288" s="21" t="s">
        <v>5191</v>
      </c>
      <c r="C288" s="22" t="s">
        <v>5195</v>
      </c>
      <c r="F288" s="21" t="s">
        <v>5196</v>
      </c>
      <c r="G288" s="22" t="s">
        <v>6679</v>
      </c>
      <c r="H288" s="3" t="s">
        <v>5198</v>
      </c>
      <c r="I288" s="21" t="s">
        <v>70</v>
      </c>
      <c r="J288" s="21" t="str">
        <f>party!$A$74</f>
        <v>Davide Zanchettin</v>
      </c>
      <c r="K288" s="21" t="str">
        <f>party!$A$75</f>
        <v>Claudia Timmreck</v>
      </c>
      <c r="L288" s="21" t="str">
        <f>party!$A$76</f>
        <v>Myriam Khodri</v>
      </c>
      <c r="O28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288" s="21" t="str">
        <f>party!$A$6</f>
        <v>Charlotte Pascoe</v>
      </c>
      <c r="X288" s="7" t="str">
        <f>experiment!$C$9</f>
        <v>piControl</v>
      </c>
      <c r="AA288" s="7" t="str">
        <f>experiment!$C$286</f>
        <v>volc-long-eq</v>
      </c>
      <c r="AB288" s="7" t="str">
        <f>experiment!$C$287</f>
        <v>volc-long-hlN</v>
      </c>
      <c r="AF288" s="21" t="str">
        <f>TemporalConstraint!$A$59</f>
        <v>20yrs</v>
      </c>
      <c r="AH288" s="21" t="str">
        <f>EnsembleRequirement!$A$56</f>
        <v>9 piControl Initialisations from April 1st</v>
      </c>
      <c r="AP288" s="21" t="str">
        <f>requirement!$A$78</f>
        <v>AOGCM Configuration</v>
      </c>
      <c r="AU288" s="21" t="str">
        <f>ForcingConstraint!$A$347</f>
        <v>SH Eruption SO2</v>
      </c>
      <c r="AV288" s="21" t="str">
        <f>requirement!$A$71</f>
        <v>Pre-Industrial Forcing Excluding Volcanic Aerosols</v>
      </c>
      <c r="BL288" s="35"/>
    </row>
    <row r="289" spans="1:64" s="124" customFormat="1" ht="135">
      <c r="A289" s="106" t="s">
        <v>3443</v>
      </c>
      <c r="B289" s="84" t="s">
        <v>3166</v>
      </c>
      <c r="C289" s="106" t="s">
        <v>3443</v>
      </c>
      <c r="D289" s="106"/>
      <c r="E289" s="106" t="s">
        <v>5181</v>
      </c>
      <c r="F289" s="84" t="s">
        <v>3165</v>
      </c>
      <c r="G289" s="106" t="s">
        <v>6694</v>
      </c>
      <c r="H289" s="106" t="s">
        <v>2692</v>
      </c>
      <c r="I289" s="84" t="s">
        <v>70</v>
      </c>
      <c r="J289" s="84" t="str">
        <f>party!$A$74</f>
        <v>Davide Zanchettin</v>
      </c>
      <c r="K289" s="84" t="str">
        <f>party!$A$75</f>
        <v>Claudia Timmreck</v>
      </c>
      <c r="L289" s="84" t="str">
        <f>party!$A$76</f>
        <v>Myriam Khodri</v>
      </c>
      <c r="M289" s="84"/>
      <c r="N289" s="84"/>
      <c r="O289" s="106" t="str">
        <f>references!D$14</f>
        <v>Overview CMIP6-Endorsed MIPs</v>
      </c>
      <c r="P289"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89" s="106"/>
      <c r="R289" s="106"/>
      <c r="S289" s="106"/>
      <c r="T289" s="106"/>
      <c r="U289" s="106"/>
      <c r="V289" s="84" t="str">
        <f>party!$A$6</f>
        <v>Charlotte Pascoe</v>
      </c>
      <c r="X289" s="119" t="str">
        <f>experiment!$C$9</f>
        <v>piControl</v>
      </c>
      <c r="Y289" s="106"/>
      <c r="Z289" s="106"/>
      <c r="AA289" s="106"/>
      <c r="AB289" s="106"/>
      <c r="AC289" s="106"/>
      <c r="AD289" s="106"/>
      <c r="AE289" s="106"/>
      <c r="AF289" s="84" t="str">
        <f>TemporalConstraint!$A$61</f>
        <v>1850-1869 20yrs</v>
      </c>
      <c r="AG289" s="84"/>
      <c r="AH289" s="84" t="str">
        <f>EnsembleRequirement!$A$56</f>
        <v>9 piControl Initialisations from April 1st</v>
      </c>
      <c r="AI289" s="84"/>
      <c r="AJ289" s="84"/>
      <c r="AK289" s="84"/>
      <c r="AL289" s="84"/>
      <c r="AM289" s="84"/>
      <c r="AN289" s="84"/>
      <c r="AO289" s="84"/>
      <c r="AP289" s="84" t="str">
        <f>requirement!$A$78</f>
        <v>AOGCM Configuration</v>
      </c>
      <c r="AQ289" s="84"/>
      <c r="AR289" s="84"/>
      <c r="AS289" s="84"/>
      <c r="AT289" s="84"/>
      <c r="AU289" s="84" t="str">
        <f>ForcingConstraint!$A$348</f>
        <v>Laki SO2</v>
      </c>
      <c r="AV289" s="84" t="str">
        <f>requirement!$A$71</f>
        <v>Pre-Industrial Forcing Excluding Volcanic Aerosols</v>
      </c>
      <c r="AW289" s="84"/>
      <c r="AX289" s="84"/>
      <c r="AY289" s="84"/>
      <c r="AZ289" s="84"/>
      <c r="BA289" s="84"/>
      <c r="BB289" s="120"/>
      <c r="BC289" s="174"/>
      <c r="BD289" s="121"/>
      <c r="BE289" s="122"/>
      <c r="BF289" s="122"/>
      <c r="BG289" s="122"/>
      <c r="BH289" s="122"/>
      <c r="BI289" s="122"/>
      <c r="BJ289" s="122"/>
      <c r="BK289" s="122"/>
      <c r="BL289" s="122"/>
    </row>
    <row r="290" spans="1:64" ht="120">
      <c r="A290" s="22" t="s">
        <v>2699</v>
      </c>
      <c r="B290" s="21" t="s">
        <v>5221</v>
      </c>
      <c r="C290" s="22" t="s">
        <v>5206</v>
      </c>
      <c r="E290" s="22" t="s">
        <v>5205</v>
      </c>
      <c r="F290" s="21" t="s">
        <v>5252</v>
      </c>
      <c r="G290" s="22" t="s">
        <v>2738</v>
      </c>
      <c r="H290" s="22" t="s">
        <v>2700</v>
      </c>
      <c r="I290" s="21" t="s">
        <v>70</v>
      </c>
      <c r="J290" s="21" t="str">
        <f>party!$A$74</f>
        <v>Davide Zanchettin</v>
      </c>
      <c r="K290" s="21" t="str">
        <f>party!$A$75</f>
        <v>Claudia Timmreck</v>
      </c>
      <c r="L290" s="21" t="str">
        <f>party!$A$76</f>
        <v>Myriam Khodri</v>
      </c>
      <c r="O290" s="22" t="str">
        <f>references!$D$14</f>
        <v>Overview CMIP6-Endorsed MIPs</v>
      </c>
      <c r="P29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0" s="22" t="str">
        <f>references!D$61</f>
        <v>Cole-Dai, J., D. Ferris, A. Lanciki, J. Savarino, M. Baroni, and M. H. Thiemens (2009), Cold decade (AD 1810 – 1819) caused by Tambora (1815) and another (1809) stratospheric volcanic eruption, Geophys. Res. Lett., 36, L22703</v>
      </c>
      <c r="R290" s="22" t="str">
        <f>references!D$62</f>
        <v>Gregory, J.M. (2010), Long-term effect of volcanic forcing on ocean heat content, Geophys. Res. Lett., 37, L22701</v>
      </c>
      <c r="V290" s="21" t="str">
        <f>party!$A$6</f>
        <v>Charlotte Pascoe</v>
      </c>
      <c r="X290" s="7" t="str">
        <f>experiment!$C$9</f>
        <v>piControl</v>
      </c>
      <c r="AA290" s="7" t="str">
        <f>experiment!$C$297</f>
        <v>volc-cluster-mill</v>
      </c>
      <c r="AB290" s="7" t="str">
        <f>experiment!$C$298</f>
        <v>volc-cluster-21C</v>
      </c>
      <c r="AF290" s="21" t="str">
        <f>TemporalConstraint!$A$62</f>
        <v>1809-1858 50yrs</v>
      </c>
      <c r="AH290" s="31" t="str">
        <f>EnsembleRequirement!$A$67</f>
        <v>Three pre-industrial initialisations</v>
      </c>
      <c r="AI290" s="31"/>
      <c r="AP290" s="21" t="str">
        <f>requirement!$A$78</f>
        <v>AOGCM Configuration</v>
      </c>
      <c r="AU290" s="21" t="str">
        <f>ForcingConstraint!$A$349</f>
        <v>Cluster SO2</v>
      </c>
      <c r="AV290" s="21" t="str">
        <f>requirement!$A$71</f>
        <v>Pre-Industrial Forcing Excluding Volcanic Aerosols</v>
      </c>
      <c r="BL290" s="35"/>
    </row>
    <row r="291" spans="1:64" ht="165">
      <c r="A291" s="22" t="s">
        <v>2690</v>
      </c>
      <c r="B291" s="21" t="s">
        <v>5172</v>
      </c>
      <c r="C291" s="22" t="s">
        <v>5171</v>
      </c>
      <c r="E291" s="22" t="s">
        <v>5170</v>
      </c>
      <c r="F291" s="21" t="s">
        <v>5253</v>
      </c>
      <c r="G291" s="22" t="s">
        <v>6695</v>
      </c>
      <c r="H291" s="22" t="s">
        <v>2730</v>
      </c>
      <c r="I291" s="21" t="s">
        <v>70</v>
      </c>
      <c r="J291" s="21" t="str">
        <f>party!$A$74</f>
        <v>Davide Zanchettin</v>
      </c>
      <c r="K291" s="21" t="str">
        <f>party!$A$75</f>
        <v>Claudia Timmreck</v>
      </c>
      <c r="L291" s="21" t="str">
        <f>party!$A$76</f>
        <v>Myriam Khodri</v>
      </c>
      <c r="O291" s="22" t="str">
        <f>references!$D$14</f>
        <v>Overview CMIP6-Endorsed MIPs</v>
      </c>
      <c r="P29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1" s="22" t="str">
        <f>references!D$8</f>
        <v>Thomason, L., J.P. Vernier, A. Bourassa, F. Arefeuille, C. Bingen, T. Peter, B. Luo (2015), Stratospheric Aerosol Data Set (SADS Version 2) Prospectus, In preparation for GMD</v>
      </c>
      <c r="V291" s="21" t="str">
        <f>party!$A$6</f>
        <v>Charlotte Pascoe</v>
      </c>
      <c r="X291" s="7" t="str">
        <f>experiment!$C$9</f>
        <v>piControl</v>
      </c>
      <c r="AA291" s="22" t="str">
        <f>$C$14</f>
        <v>historical</v>
      </c>
      <c r="AB291" s="7" t="str">
        <f>experiment!$C$259</f>
        <v>dcppC-forecast-addPinatubo</v>
      </c>
      <c r="AF291" s="21" t="str">
        <f>TemporalConstraint!$A$83</f>
        <v>3yrs</v>
      </c>
      <c r="AH291" s="21" t="str">
        <f>EnsembleRequirement!$A$58</f>
        <v>25 piControl Initialisations from June 1st</v>
      </c>
      <c r="AP291" s="21" t="str">
        <f>requirement!$A$78</f>
        <v>AOGCM Configuration</v>
      </c>
      <c r="AU291" s="21" t="str">
        <f>ForcingConstraint!$A$288</f>
        <v>Pinatubo Aerosol</v>
      </c>
      <c r="AV291" s="21" t="str">
        <f>requirement!$A$71</f>
        <v>Pre-Industrial Forcing Excluding Volcanic Aerosols</v>
      </c>
      <c r="BL291" s="35"/>
    </row>
    <row r="292" spans="1:64" ht="180">
      <c r="A292" s="22" t="s">
        <v>2745</v>
      </c>
      <c r="B292" s="21" t="s">
        <v>3167</v>
      </c>
      <c r="C292" s="22" t="s">
        <v>5178</v>
      </c>
      <c r="E292" s="22" t="s">
        <v>5177</v>
      </c>
      <c r="F292" s="21" t="s">
        <v>3169</v>
      </c>
      <c r="G292" s="22" t="s">
        <v>6698</v>
      </c>
      <c r="H292" s="22" t="s">
        <v>2746</v>
      </c>
      <c r="I292" s="21" t="s">
        <v>70</v>
      </c>
      <c r="J292" s="21" t="str">
        <f>party!$A$74</f>
        <v>Davide Zanchettin</v>
      </c>
      <c r="K292" s="21" t="str">
        <f>party!$A$75</f>
        <v>Claudia Timmreck</v>
      </c>
      <c r="L292" s="21" t="str">
        <f>party!$A$76</f>
        <v>Myriam Khodri</v>
      </c>
      <c r="O292" s="22" t="str">
        <f>references!$D$14</f>
        <v>Overview CMIP6-Endorsed MIPs</v>
      </c>
      <c r="P29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2" s="22" t="str">
        <f>references!D$8</f>
        <v>Thomason, L., J.P. Vernier, A. Bourassa, F. Arefeuille, C. Bingen, T. Peter, B. Luo (2015), Stratospheric Aerosol Data Set (SADS Version 2) Prospectus, In preparation for GMD</v>
      </c>
      <c r="V292" s="21" t="str">
        <f>party!$A$6</f>
        <v>Charlotte Pascoe</v>
      </c>
      <c r="X292" s="7" t="str">
        <f>experiment!$C$9</f>
        <v>piControl</v>
      </c>
      <c r="AA292" s="7" t="str">
        <f>experiment!$C$291</f>
        <v>volc-pinatubo-full</v>
      </c>
      <c r="AB292" s="7" t="str">
        <f>experiment!$C$293</f>
        <v>volc-pinatubo-strat</v>
      </c>
      <c r="AF292" s="21" t="str">
        <f>TemporalConstraint!$A$83</f>
        <v>3yrs</v>
      </c>
      <c r="AH292" s="21" t="str">
        <f>EnsembleRequirement!$A$58</f>
        <v>25 piControl Initialisations from June 1st</v>
      </c>
      <c r="AP292" s="21" t="str">
        <f>requirement!$A$78</f>
        <v>AOGCM Configuration</v>
      </c>
      <c r="AU292" s="21" t="str">
        <f>ForcingConstraint!$A$350</f>
        <v>Pinatubo Solar Attenuation</v>
      </c>
      <c r="AV292" s="21" t="str">
        <f>requirement!$A$71</f>
        <v>Pre-Industrial Forcing Excluding Volcanic Aerosols</v>
      </c>
      <c r="BL292" s="35"/>
    </row>
    <row r="293" spans="1:64" ht="180">
      <c r="A293" s="22" t="s">
        <v>2747</v>
      </c>
      <c r="B293" s="21" t="s">
        <v>3168</v>
      </c>
      <c r="C293" s="22" t="s">
        <v>5180</v>
      </c>
      <c r="E293" s="22" t="s">
        <v>5179</v>
      </c>
      <c r="F293" s="21" t="s">
        <v>3170</v>
      </c>
      <c r="G293" s="22" t="s">
        <v>6699</v>
      </c>
      <c r="H293" s="22" t="s">
        <v>2746</v>
      </c>
      <c r="I293" s="21" t="s">
        <v>70</v>
      </c>
      <c r="J293" s="21" t="str">
        <f>party!$A$74</f>
        <v>Davide Zanchettin</v>
      </c>
      <c r="K293" s="21" t="str">
        <f>party!$A$75</f>
        <v>Claudia Timmreck</v>
      </c>
      <c r="L293" s="21" t="str">
        <f>party!$A$76</f>
        <v>Myriam Khodri</v>
      </c>
      <c r="O293" s="22" t="str">
        <f>references!$D$14</f>
        <v>Overview CMIP6-Endorsed MIPs</v>
      </c>
      <c r="P29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3" s="22" t="str">
        <f>references!D$8</f>
        <v>Thomason, L., J.P. Vernier, A. Bourassa, F. Arefeuille, C. Bingen, T. Peter, B. Luo (2015), Stratospheric Aerosol Data Set (SADS Version 2) Prospectus, In preparation for GMD</v>
      </c>
      <c r="V293" s="21" t="str">
        <f>party!$A$6</f>
        <v>Charlotte Pascoe</v>
      </c>
      <c r="X293" s="7" t="str">
        <f>experiment!$C$9</f>
        <v>piControl</v>
      </c>
      <c r="AA293" s="7" t="str">
        <f>experiment!$C$291</f>
        <v>volc-pinatubo-full</v>
      </c>
      <c r="AB293" s="7" t="str">
        <f>experiment!$C$292</f>
        <v>volc-pinatubo-surf</v>
      </c>
      <c r="AF293" s="21" t="str">
        <f>TemporalConstraint!$A$83</f>
        <v>3yrs</v>
      </c>
      <c r="AH293" s="21" t="str">
        <f>EnsembleRequirement!$A$58</f>
        <v>25 piControl Initialisations from June 1st</v>
      </c>
      <c r="AP293" s="21" t="str">
        <f>requirement!$A$78</f>
        <v>AOGCM Configuration</v>
      </c>
      <c r="AU293" s="21" t="str">
        <f>ForcingConstraint!$A$351</f>
        <v>Pinatubo Radiative Heating</v>
      </c>
      <c r="AV293" s="21" t="str">
        <f>requirement!$A$71</f>
        <v>Pre-Industrial Forcing Excluding Volcanic Aerosols</v>
      </c>
      <c r="BL293" s="35"/>
    </row>
    <row r="294" spans="1:64" ht="150">
      <c r="A294" s="22" t="s">
        <v>2756</v>
      </c>
      <c r="B294" s="21" t="s">
        <v>5208</v>
      </c>
      <c r="C294" s="22" t="s">
        <v>5209</v>
      </c>
      <c r="F294" s="21" t="s">
        <v>5210</v>
      </c>
      <c r="G294" s="22" t="s">
        <v>5213</v>
      </c>
      <c r="H294" s="22" t="s">
        <v>5211</v>
      </c>
      <c r="I294" s="21" t="s">
        <v>70</v>
      </c>
      <c r="J294" s="21" t="str">
        <f>party!$A$74</f>
        <v>Davide Zanchettin</v>
      </c>
      <c r="K294" s="21" t="str">
        <f>party!$A$75</f>
        <v>Claudia Timmreck</v>
      </c>
      <c r="L294" s="21" t="str">
        <f>party!$A$76</f>
        <v>Myriam Khodri</v>
      </c>
      <c r="O29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94" s="22" t="str">
        <f>references!$D$8</f>
        <v>Thomason, L., J.P. Vernier, A. Bourassa, F. Arefeuille, C. Bingen, T. Peter, B. Luo (2015), Stratospheric Aerosol Data Set (SADS Version 2) Prospectus, In preparation for GMD</v>
      </c>
      <c r="V294" s="21" t="str">
        <f>party!$A$6</f>
        <v>Charlotte Pascoe</v>
      </c>
      <c r="W294" s="7" t="str">
        <f>experiment!$C$9</f>
        <v>piControl</v>
      </c>
      <c r="Y294" s="7"/>
      <c r="Z294" s="7"/>
      <c r="AA294" s="7" t="str">
        <f>experiment!$C$295</f>
        <v>volc-pinatubo-slab</v>
      </c>
      <c r="AF294" s="21" t="str">
        <f>TemporalConstraint!$A$56</f>
        <v>30yrs</v>
      </c>
      <c r="AH294" s="21" t="str">
        <f>EnsembleRequirement!$A$4</f>
        <v>SingleMember</v>
      </c>
      <c r="AP294" s="21" t="str">
        <f>requirement!$A$76</f>
        <v>AGCM Slab Configuration</v>
      </c>
      <c r="AU294" s="21" t="str">
        <f>requirement!$A$70</f>
        <v>Pre-Industrial Forcing</v>
      </c>
      <c r="BL294" s="35"/>
    </row>
    <row r="295" spans="1:64" ht="180">
      <c r="A295" s="22" t="s">
        <v>2760</v>
      </c>
      <c r="B295" s="21" t="s">
        <v>3171</v>
      </c>
      <c r="C295" s="22" t="s">
        <v>5215</v>
      </c>
      <c r="E295" s="22" t="s">
        <v>5214</v>
      </c>
      <c r="F295" s="21" t="s">
        <v>5216</v>
      </c>
      <c r="G295" s="22" t="s">
        <v>6696</v>
      </c>
      <c r="H295" s="22" t="s">
        <v>2757</v>
      </c>
      <c r="I295" s="21" t="s">
        <v>70</v>
      </c>
      <c r="J295" s="21" t="str">
        <f>party!$A$74</f>
        <v>Davide Zanchettin</v>
      </c>
      <c r="K295" s="21" t="str">
        <f>party!$A$75</f>
        <v>Claudia Timmreck</v>
      </c>
      <c r="L295" s="21" t="str">
        <f>party!$A$76</f>
        <v>Myriam Khodri</v>
      </c>
      <c r="O295" s="22" t="str">
        <f>references!$D$14</f>
        <v>Overview CMIP6-Endorsed MIPs</v>
      </c>
      <c r="P29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5" s="22" t="str">
        <f>references!D$8</f>
        <v>Thomason, L., J.P. Vernier, A. Bourassa, F. Arefeuille, C. Bingen, T. Peter, B. Luo (2015), Stratospheric Aerosol Data Set (SADS Version 2) Prospectus, In preparation for GMD</v>
      </c>
      <c r="V295" s="21" t="str">
        <f>party!$A$6</f>
        <v>Charlotte Pascoe</v>
      </c>
      <c r="W295" s="7" t="str">
        <f>experiment!$C$294</f>
        <v>control-slab</v>
      </c>
      <c r="X295" s="7" t="str">
        <f>experiment!$C$9</f>
        <v>piControl</v>
      </c>
      <c r="Z295" s="7"/>
      <c r="AA295" s="7" t="str">
        <f>experiment!$C$291</f>
        <v>volc-pinatubo-full</v>
      </c>
      <c r="AF295" s="21" t="str">
        <f>TemporalConstraint!$A$83</f>
        <v>3yrs</v>
      </c>
      <c r="AH295" s="21" t="str">
        <f>EnsembleRequirement!$A$58</f>
        <v>25 piControl Initialisations from June 1st</v>
      </c>
      <c r="AP295" s="21" t="str">
        <f>requirement!$A$76</f>
        <v>AGCM Slab Configuration</v>
      </c>
      <c r="AU295" s="21" t="str">
        <f>ForcingConstraint!$A$288</f>
        <v>Pinatubo Aerosol</v>
      </c>
      <c r="AV295" s="21" t="str">
        <f>requirement!$A$71</f>
        <v>Pre-Industrial Forcing Excluding Volcanic Aerosols</v>
      </c>
      <c r="BL295" s="35"/>
    </row>
    <row r="296" spans="1:64" ht="120">
      <c r="A296" s="22" t="s">
        <v>87</v>
      </c>
      <c r="B296" s="21" t="s">
        <v>5217</v>
      </c>
      <c r="C296" s="22" t="s">
        <v>3443</v>
      </c>
      <c r="E296" s="22" t="s">
        <v>6322</v>
      </c>
      <c r="F296" s="21" t="s">
        <v>5979</v>
      </c>
      <c r="G296" s="22" t="s">
        <v>5274</v>
      </c>
      <c r="H296" s="22" t="s">
        <v>2761</v>
      </c>
      <c r="I296" s="21" t="s">
        <v>70</v>
      </c>
      <c r="J296" s="21" t="str">
        <f>party!$A$74</f>
        <v>Davide Zanchettin</v>
      </c>
      <c r="K296" s="21" t="str">
        <f>party!$A$75</f>
        <v>Claudia Timmreck</v>
      </c>
      <c r="L296" s="21" t="str">
        <f>party!$A$76</f>
        <v>Myriam Khodri</v>
      </c>
      <c r="O296" s="22" t="str">
        <f>references!$D$14</f>
        <v>Overview CMIP6-Endorsed MIPs</v>
      </c>
      <c r="P29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6" s="22" t="str">
        <f>references!D$8</f>
        <v>Thomason, L., J.P. Vernier, A. Bourassa, F. Arefeuille, C. Bingen, T. Peter, B. Luo (2015), Stratospheric Aerosol Data Set (SADS Version 2) Prospectus, In preparation for GMD</v>
      </c>
      <c r="V296" s="21" t="str">
        <f>party!$A$6</f>
        <v>Charlotte Pascoe</v>
      </c>
      <c r="W296" s="7" t="str">
        <f>experiment!$C$291</f>
        <v>volc-pinatubo-full</v>
      </c>
      <c r="Z296" s="7"/>
      <c r="AA296" s="7" t="str">
        <f>experiment!$C$259</f>
        <v>dcppC-forecast-addPinatubo</v>
      </c>
      <c r="AF296" s="21" t="str">
        <f>TemporalConstraint!$A$84</f>
        <v>2015-2020 5yrs</v>
      </c>
      <c r="AH296" s="21" t="str">
        <f>EnsembleRequirement!$A$59</f>
        <v>Ten Member</v>
      </c>
      <c r="AP296" s="21" t="str">
        <f>requirement!$A$78</f>
        <v>AOGCM Configuration</v>
      </c>
      <c r="AU296" s="21" t="str">
        <f>ForcingConstraint!$A$288</f>
        <v>Pinatubo Aerosol</v>
      </c>
      <c r="AV296" s="21" t="str">
        <f>requirement!$A$33</f>
        <v>RCP45 Forcing</v>
      </c>
      <c r="AW296" s="21" t="str">
        <f>ForcingConstraint!$A$423</f>
        <v>Future Solar Irradiance Forcing</v>
      </c>
      <c r="BL296" s="35"/>
    </row>
    <row r="297" spans="1:64" ht="150">
      <c r="A297" s="22" t="s">
        <v>5219</v>
      </c>
      <c r="B297" s="21" t="s">
        <v>5220</v>
      </c>
      <c r="C297" s="22" t="s">
        <v>5222</v>
      </c>
      <c r="F297" s="21" t="s">
        <v>5254</v>
      </c>
      <c r="G297" s="3" t="s">
        <v>5262</v>
      </c>
      <c r="H297" s="22" t="s">
        <v>5218</v>
      </c>
      <c r="I297" s="21" t="s">
        <v>70</v>
      </c>
      <c r="J297" s="21" t="str">
        <f>party!$A$74</f>
        <v>Davide Zanchettin</v>
      </c>
      <c r="K297" s="21" t="str">
        <f>party!$A$75</f>
        <v>Claudia Timmreck</v>
      </c>
      <c r="L297" s="21" t="str">
        <f>party!$A$76</f>
        <v>Myriam Khodri</v>
      </c>
      <c r="O29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9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297"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T297" s="7"/>
      <c r="V297" s="21" t="str">
        <f>party!$A$6</f>
        <v>Charlotte Pascoe</v>
      </c>
      <c r="W297" s="7" t="str">
        <f>experiment!$C$9</f>
        <v>piControl</v>
      </c>
      <c r="X297" s="7" t="str">
        <f>experiment!$C$262</f>
        <v>past1000</v>
      </c>
      <c r="Z297" s="7"/>
      <c r="AA297" s="7" t="str">
        <f>experiment!$C$290</f>
        <v>volc-cluster-ctrl</v>
      </c>
      <c r="AF297" s="21" t="str">
        <f>TemporalConstraint!$A$82</f>
        <v>1790-1858 69yrs</v>
      </c>
      <c r="AH297" s="31" t="str">
        <f>EnsembleRequirement!$A$69</f>
        <v xml:space="preserve">Last-Millennium Initialisation </v>
      </c>
      <c r="AI297" s="31" t="str">
        <f>EnsembleRequirement!$A$66</f>
        <v>Last-Millennium Additional Initialisation Ensemble</v>
      </c>
      <c r="AJ297" s="31" t="str">
        <f>EnsembleRequirement!$A$68</f>
        <v>Last-Millennium Additional Initialisation Perturbation</v>
      </c>
      <c r="AP297" s="21" t="str">
        <f>requirement!$A$78</f>
        <v>AOGCM Configuration</v>
      </c>
      <c r="AU297" s="21" t="str">
        <f>ForcingConstraint!$A$349</f>
        <v>Cluster SO2</v>
      </c>
      <c r="AV297" s="21" t="str">
        <f>requirement!$A$150</f>
        <v>1790 Forcing Excluding Volcanic Aerosols</v>
      </c>
    </row>
    <row r="298" spans="1:64" ht="150">
      <c r="A298" s="22" t="s">
        <v>5255</v>
      </c>
      <c r="B298" s="21" t="s">
        <v>5256</v>
      </c>
      <c r="C298" s="22" t="s">
        <v>5257</v>
      </c>
      <c r="F298" s="21" t="s">
        <v>5258</v>
      </c>
      <c r="G298" s="3" t="s">
        <v>5264</v>
      </c>
      <c r="H298" s="7" t="s">
        <v>5263</v>
      </c>
      <c r="I298" s="21" t="s">
        <v>70</v>
      </c>
      <c r="J298" s="21" t="str">
        <f>party!$A$74</f>
        <v>Davide Zanchettin</v>
      </c>
      <c r="K298" s="21" t="str">
        <f>party!$A$75</f>
        <v>Claudia Timmreck</v>
      </c>
      <c r="L298" s="21" t="str">
        <f>party!$A$76</f>
        <v>Myriam Khodri</v>
      </c>
      <c r="O29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9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298" s="13" t="str">
        <f>references!$D$66</f>
        <v>O’Neill, B. C., C. Tebaldi, D. van Vuuren, V. Eyring, P. Fridelingstein, G. Hurtt, R. Knutti, E. Kriegler, J.-F. Lamarque, J. Lowe, J. Meehl, R. Moss, K. Riahi, B. M. Sanderson (2016),  The Scenario Model Intercomparison Project (ScenarioMIP) for CMIP6, Geosci. Model Dev., 9, 3461-3482</v>
      </c>
      <c r="T298" s="7"/>
      <c r="V298" s="21" t="str">
        <f>party!$A$6</f>
        <v>Charlotte Pascoe</v>
      </c>
      <c r="W298" s="22" t="str">
        <f>$C$21</f>
        <v>ssp245</v>
      </c>
      <c r="X298" s="22" t="str">
        <f>$C$14</f>
        <v>historical</v>
      </c>
      <c r="Y298" s="7"/>
      <c r="Z298" s="7"/>
      <c r="AA298" s="7" t="str">
        <f>experiment!$C$290</f>
        <v>volc-cluster-ctrl</v>
      </c>
      <c r="AF298" s="21" t="str">
        <f>TemporalConstraint!$A$36</f>
        <v xml:space="preserve">2015-2100 86yrs </v>
      </c>
      <c r="AH298" s="21" t="str">
        <f>EnsembleRequirement!$A$5</f>
        <v>HistoricalInitialisation</v>
      </c>
      <c r="AI298" s="21" t="str">
        <f>EnsembleRequirement!$A$4</f>
        <v>SingleMember</v>
      </c>
      <c r="AJ298" s="21" t="str">
        <f>EnsembleRequirement!$A$39</f>
        <v>TwoMember</v>
      </c>
      <c r="AP298" s="21" t="str">
        <f>requirement!$A$78</f>
        <v>AOGCM Configuration</v>
      </c>
      <c r="AU298" s="21" t="str">
        <f>ForcingConstraint!$A$349</f>
        <v>Cluster SO2</v>
      </c>
      <c r="AV298" s="21" t="str">
        <f>requirement!$A$33</f>
        <v>RCP45 Forcing</v>
      </c>
      <c r="AW298" s="21" t="str">
        <f>ForcingConstraint!$A$423</f>
        <v>Future Solar Irradiance Forcing</v>
      </c>
    </row>
    <row r="299" spans="1:64" ht="120">
      <c r="A299" s="22" t="s">
        <v>6900</v>
      </c>
      <c r="B299" s="21" t="s">
        <v>6878</v>
      </c>
      <c r="C299" s="22" t="s">
        <v>6850</v>
      </c>
      <c r="D299" s="22">
        <v>1.1000000000000001</v>
      </c>
      <c r="F299" s="21" t="s">
        <v>6851</v>
      </c>
      <c r="G299" s="22" t="s">
        <v>6992</v>
      </c>
      <c r="H299" s="22" t="s">
        <v>7253</v>
      </c>
      <c r="I299" s="21" t="s">
        <v>70</v>
      </c>
      <c r="J299" s="21" t="str">
        <f>party!$A$46</f>
        <v>Doug Smith</v>
      </c>
      <c r="K299" s="21" t="str">
        <f>party!$A$82</f>
        <v>James Screen</v>
      </c>
      <c r="L299" s="21" t="str">
        <f>party!$A$83</f>
        <v>Clara Deser</v>
      </c>
      <c r="O29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299" s="22" t="str">
        <f>references!$D$127</f>
        <v>PAMIP - Polar Amplification Model Intercomparison Project</v>
      </c>
      <c r="V299" s="21" t="str">
        <f>party!$A$6</f>
        <v>Charlotte Pascoe</v>
      </c>
      <c r="X299" s="22" t="str">
        <f t="shared" ref="X299:X308" si="15">$C$7</f>
        <v>amip</v>
      </c>
      <c r="AF299" s="21" t="str">
        <f>TemporalConstraint!$A$89</f>
        <v>2000-2001 14mnths</v>
      </c>
      <c r="AH299" s="21" t="str">
        <f>EnsembleRequirement!$A$71</f>
        <v>100MemberAMIP</v>
      </c>
      <c r="AP299" s="296" t="str">
        <f>requirement!$A$3</f>
        <v>AGCM Configuration</v>
      </c>
      <c r="AU299" s="21" t="str">
        <f>ForcingConstraint!$A$453</f>
        <v>PAMIP present day SST climatology</v>
      </c>
      <c r="AV299" s="21" t="str">
        <f>ForcingConstraint!$A$454</f>
        <v>PAMIP present day SIC climatology</v>
      </c>
      <c r="AW299" s="21" t="str">
        <f>ForcingConstraint!$A$458</f>
        <v>AMIP SIT protocol</v>
      </c>
      <c r="AX299" s="21" t="str">
        <f>ForcingConstraint!$A$455</f>
        <v>Present day radiative forcing</v>
      </c>
    </row>
    <row r="300" spans="1:64" ht="120">
      <c r="A300" s="22" t="s">
        <v>6901</v>
      </c>
      <c r="B300" s="21" t="s">
        <v>6879</v>
      </c>
      <c r="C300" s="22" t="s">
        <v>6856</v>
      </c>
      <c r="D300" s="22">
        <v>1.2</v>
      </c>
      <c r="F300" s="21" t="s">
        <v>6857</v>
      </c>
      <c r="G300" s="22" t="s">
        <v>6991</v>
      </c>
      <c r="H300" s="22" t="s">
        <v>7254</v>
      </c>
      <c r="I300" s="21" t="s">
        <v>70</v>
      </c>
      <c r="J300" s="21" t="str">
        <f>party!$A$46</f>
        <v>Doug Smith</v>
      </c>
      <c r="K300" s="21" t="str">
        <f>party!$A$82</f>
        <v>James Screen</v>
      </c>
      <c r="L300" s="21" t="str">
        <f>party!$A$83</f>
        <v>Clara Deser</v>
      </c>
      <c r="O30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0" s="22" t="str">
        <f>references!$D$127</f>
        <v>PAMIP - Polar Amplification Model Intercomparison Project</v>
      </c>
      <c r="V300" s="21" t="str">
        <f>party!$A$6</f>
        <v>Charlotte Pascoe</v>
      </c>
      <c r="X300" s="22" t="str">
        <f t="shared" si="15"/>
        <v>amip</v>
      </c>
      <c r="AF300" s="21" t="str">
        <f>TemporalConstraint!$A$89</f>
        <v>2000-2001 14mnths</v>
      </c>
      <c r="AH300" s="21" t="str">
        <f>EnsembleRequirement!$A$71</f>
        <v>100MemberAMIP</v>
      </c>
      <c r="AP300" s="296" t="str">
        <f>requirement!$A$3</f>
        <v>AGCM Configuration</v>
      </c>
      <c r="AU300" s="21" t="str">
        <f>ForcingConstraint!$A$456</f>
        <v>PAMIP pre-industrial SST climatology</v>
      </c>
      <c r="AV300" s="21" t="str">
        <f>ForcingConstraint!$A$457</f>
        <v>PAMIP pre-industrial SIC climatology</v>
      </c>
      <c r="AW300" s="21" t="str">
        <f>ForcingConstraint!$A$458</f>
        <v>AMIP SIT protocol</v>
      </c>
      <c r="AX300" s="21" t="str">
        <f>ForcingConstraint!$A$455</f>
        <v>Present day radiative forcing</v>
      </c>
    </row>
    <row r="301" spans="1:64" ht="120">
      <c r="A301" s="22" t="s">
        <v>6902</v>
      </c>
      <c r="B301" s="21" t="s">
        <v>6876</v>
      </c>
      <c r="C301" s="22" t="s">
        <v>6875</v>
      </c>
      <c r="D301" s="22">
        <v>1.3</v>
      </c>
      <c r="F301" s="21" t="s">
        <v>6851</v>
      </c>
      <c r="G301" s="3" t="s">
        <v>6990</v>
      </c>
      <c r="H301" s="22" t="s">
        <v>6948</v>
      </c>
      <c r="I301" s="21" t="s">
        <v>70</v>
      </c>
      <c r="J301" s="21" t="str">
        <f>party!$A$46</f>
        <v>Doug Smith</v>
      </c>
      <c r="K301" s="21" t="str">
        <f>party!$A$82</f>
        <v>James Screen</v>
      </c>
      <c r="L301" s="21" t="str">
        <f>party!$A$83</f>
        <v>Clara Deser</v>
      </c>
      <c r="O30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1" s="22" t="str">
        <f>references!$D$127</f>
        <v>PAMIP - Polar Amplification Model Intercomparison Project</v>
      </c>
      <c r="V301" s="21" t="str">
        <f>party!$A$6</f>
        <v>Charlotte Pascoe</v>
      </c>
      <c r="W301" s="22" t="str">
        <f t="shared" ref="W301:W306" si="16">$C$299</f>
        <v>pdSST-pdSIC</v>
      </c>
      <c r="X301" s="22" t="str">
        <f t="shared" si="15"/>
        <v>amip</v>
      </c>
      <c r="AF301" s="21" t="str">
        <f>TemporalConstraint!$A$89</f>
        <v>2000-2001 14mnths</v>
      </c>
      <c r="AH301" s="21" t="str">
        <f>EnsembleRequirement!$A$71</f>
        <v>100MemberAMIP</v>
      </c>
      <c r="AP301" s="296" t="str">
        <f>requirement!$A$3</f>
        <v>AGCM Configuration</v>
      </c>
      <c r="AU301" s="21" t="str">
        <f>ForcingConstraint!$A$456</f>
        <v>PAMIP pre-industrial SST climatology</v>
      </c>
      <c r="AV301" s="21" t="str">
        <f>ForcingConstraint!$A$454</f>
        <v>PAMIP present day SIC climatology</v>
      </c>
      <c r="AW301" s="21" t="str">
        <f>ForcingConstraint!$A$458</f>
        <v>AMIP SIT protocol</v>
      </c>
      <c r="AX301" s="21" t="str">
        <f>ForcingConstraint!$A$455</f>
        <v>Present day radiative forcing</v>
      </c>
    </row>
    <row r="302" spans="1:64" ht="120">
      <c r="A302" s="22" t="s">
        <v>6903</v>
      </c>
      <c r="B302" s="21" t="s">
        <v>6877</v>
      </c>
      <c r="C302" s="22" t="s">
        <v>6874</v>
      </c>
      <c r="D302" s="22">
        <v>1.4</v>
      </c>
      <c r="F302" s="21" t="s">
        <v>6857</v>
      </c>
      <c r="G302" s="22" t="s">
        <v>6989</v>
      </c>
      <c r="H302" s="22" t="s">
        <v>6948</v>
      </c>
      <c r="I302" s="21" t="s">
        <v>70</v>
      </c>
      <c r="J302" s="21" t="str">
        <f>party!$A$46</f>
        <v>Doug Smith</v>
      </c>
      <c r="K302" s="21" t="str">
        <f>party!$A$82</f>
        <v>James Screen</v>
      </c>
      <c r="L302" s="21" t="str">
        <f>party!$A$83</f>
        <v>Clara Deser</v>
      </c>
      <c r="O30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2" s="22" t="str">
        <f>references!$D$127</f>
        <v>PAMIP - Polar Amplification Model Intercomparison Project</v>
      </c>
      <c r="V302" s="21" t="str">
        <f>party!$A$6</f>
        <v>Charlotte Pascoe</v>
      </c>
      <c r="W302" s="22" t="str">
        <f t="shared" si="16"/>
        <v>pdSST-pdSIC</v>
      </c>
      <c r="X302" s="22" t="str">
        <f t="shared" si="15"/>
        <v>amip</v>
      </c>
      <c r="AF302" s="21" t="str">
        <f>TemporalConstraint!$A$89</f>
        <v>2000-2001 14mnths</v>
      </c>
      <c r="AH302" s="21" t="str">
        <f>EnsembleRequirement!$A$71</f>
        <v>100MemberAMIP</v>
      </c>
      <c r="AP302" s="296" t="str">
        <f>requirement!$A$3</f>
        <v>AGCM Configuration</v>
      </c>
      <c r="AU302" s="21" t="str">
        <f>ForcingConstraint!$A$459</f>
        <v>PAMIP future SST climatology</v>
      </c>
      <c r="AV302" s="21" t="str">
        <f>ForcingConstraint!$A$454</f>
        <v>PAMIP present day SIC climatology</v>
      </c>
      <c r="AW302" s="21" t="str">
        <f>ForcingConstraint!$A$458</f>
        <v>AMIP SIT protocol</v>
      </c>
      <c r="AX302" s="21" t="str">
        <f>ForcingConstraint!$A$455</f>
        <v>Present day radiative forcing</v>
      </c>
    </row>
    <row r="303" spans="1:64" ht="120">
      <c r="A303" s="22" t="s">
        <v>6904</v>
      </c>
      <c r="B303" s="21" t="s">
        <v>6880</v>
      </c>
      <c r="C303" s="22" t="s">
        <v>6855</v>
      </c>
      <c r="D303" s="22">
        <v>1.5</v>
      </c>
      <c r="F303" s="21" t="s">
        <v>6851</v>
      </c>
      <c r="G303" s="22" t="s">
        <v>6988</v>
      </c>
      <c r="H303" s="22" t="s">
        <v>6949</v>
      </c>
      <c r="I303" s="21" t="s">
        <v>70</v>
      </c>
      <c r="J303" s="21" t="str">
        <f>party!$A$46</f>
        <v>Doug Smith</v>
      </c>
      <c r="K303" s="21" t="str">
        <f>party!$A$82</f>
        <v>James Screen</v>
      </c>
      <c r="L303" s="21" t="str">
        <f>party!$A$83</f>
        <v>Clara Deser</v>
      </c>
      <c r="O30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3" s="22" t="str">
        <f>references!$D$127</f>
        <v>PAMIP - Polar Amplification Model Intercomparison Project</v>
      </c>
      <c r="V303" s="21" t="str">
        <f>party!$A$6</f>
        <v>Charlotte Pascoe</v>
      </c>
      <c r="W303" s="22" t="str">
        <f t="shared" si="16"/>
        <v>pdSST-pdSIC</v>
      </c>
      <c r="X303" s="22" t="str">
        <f t="shared" si="15"/>
        <v>amip</v>
      </c>
      <c r="AF303" s="21" t="str">
        <f>TemporalConstraint!$A$89</f>
        <v>2000-2001 14mnths</v>
      </c>
      <c r="AH303" s="21" t="str">
        <f>EnsembleRequirement!$A$71</f>
        <v>100MemberAMIP</v>
      </c>
      <c r="AP303" s="296" t="str">
        <f>requirement!$A$3</f>
        <v>AGCM Configuration</v>
      </c>
      <c r="AU303" s="21" t="str">
        <f>ForcingConstraint!$A$461</f>
        <v>PAMIP present day SST for use with pre-industrial arctic SIC</v>
      </c>
      <c r="AV303" s="21" t="str">
        <f>ForcingConstraint!$A$462</f>
        <v>PAMIP pre-industrial Arctic SIC</v>
      </c>
      <c r="AW303" s="21" t="str">
        <f>ForcingConstraint!$A$458</f>
        <v>AMIP SIT protocol</v>
      </c>
      <c r="AX303" s="21" t="str">
        <f>ForcingConstraint!$A$455</f>
        <v>Present day radiative forcing</v>
      </c>
    </row>
    <row r="304" spans="1:64" ht="120">
      <c r="A304" s="22" t="s">
        <v>6905</v>
      </c>
      <c r="B304" s="21" t="s">
        <v>6881</v>
      </c>
      <c r="C304" s="22" t="s">
        <v>6852</v>
      </c>
      <c r="D304" s="22">
        <v>1.6</v>
      </c>
      <c r="F304" s="21" t="s">
        <v>6851</v>
      </c>
      <c r="G304" s="22" t="s">
        <v>6987</v>
      </c>
      <c r="H304" s="22" t="s">
        <v>6949</v>
      </c>
      <c r="I304" s="21" t="s">
        <v>70</v>
      </c>
      <c r="J304" s="21" t="str">
        <f>party!$A$46</f>
        <v>Doug Smith</v>
      </c>
      <c r="K304" s="21" t="str">
        <f>party!$A$82</f>
        <v>James Screen</v>
      </c>
      <c r="L304" s="21" t="str">
        <f>party!$A$83</f>
        <v>Clara Deser</v>
      </c>
      <c r="O30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4" s="22" t="str">
        <f>references!$D$127</f>
        <v>PAMIP - Polar Amplification Model Intercomparison Project</v>
      </c>
      <c r="V304" s="21" t="str">
        <f>party!$A$6</f>
        <v>Charlotte Pascoe</v>
      </c>
      <c r="W304" s="22" t="str">
        <f t="shared" si="16"/>
        <v>pdSST-pdSIC</v>
      </c>
      <c r="X304" s="22" t="str">
        <f t="shared" si="15"/>
        <v>amip</v>
      </c>
      <c r="AF304" s="21" t="str">
        <f>TemporalConstraint!$A$89</f>
        <v>2000-2001 14mnths</v>
      </c>
      <c r="AH304" s="21" t="str">
        <f>EnsembleRequirement!$A$71</f>
        <v>100MemberAMIP</v>
      </c>
      <c r="AP304" s="296" t="str">
        <f>requirement!$A$3</f>
        <v>AGCM Configuration</v>
      </c>
      <c r="AU304" s="21" t="str">
        <f>ForcingConstraint!$A$463</f>
        <v>PAMIP present day SST for use with future Arctic SIC</v>
      </c>
      <c r="AV304" s="21" t="str">
        <f>ForcingConstraint!$A$464</f>
        <v>PAMIP future Arctic SIC</v>
      </c>
      <c r="AW304" s="21" t="str">
        <f>ForcingConstraint!$A$458</f>
        <v>AMIP SIT protocol</v>
      </c>
      <c r="AX304" s="21" t="str">
        <f>ForcingConstraint!$A$455</f>
        <v>Present day radiative forcing</v>
      </c>
    </row>
    <row r="305" spans="1:56" ht="120">
      <c r="A305" s="22" t="s">
        <v>6906</v>
      </c>
      <c r="B305" s="21" t="s">
        <v>6882</v>
      </c>
      <c r="C305" s="22" t="s">
        <v>6854</v>
      </c>
      <c r="D305" s="22">
        <v>1.7</v>
      </c>
      <c r="F305" s="21" t="s">
        <v>6851</v>
      </c>
      <c r="G305" s="22" t="s">
        <v>6951</v>
      </c>
      <c r="H305" s="22" t="s">
        <v>6952</v>
      </c>
      <c r="I305" s="21" t="s">
        <v>70</v>
      </c>
      <c r="J305" s="21" t="str">
        <f>party!$A$46</f>
        <v>Doug Smith</v>
      </c>
      <c r="K305" s="21" t="str">
        <f>party!$A$82</f>
        <v>James Screen</v>
      </c>
      <c r="L305" s="21" t="str">
        <f>party!$A$83</f>
        <v>Clara Deser</v>
      </c>
      <c r="O30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5" s="22" t="str">
        <f>references!$D$127</f>
        <v>PAMIP - Polar Amplification Model Intercomparison Project</v>
      </c>
      <c r="V305" s="21" t="str">
        <f>party!$A$6</f>
        <v>Charlotte Pascoe</v>
      </c>
      <c r="W305" s="22" t="str">
        <f t="shared" si="16"/>
        <v>pdSST-pdSIC</v>
      </c>
      <c r="X305" s="22" t="str">
        <f t="shared" si="15"/>
        <v>amip</v>
      </c>
      <c r="AF305" s="21" t="str">
        <f>TemporalConstraint!$A$89</f>
        <v>2000-2001 14mnths</v>
      </c>
      <c r="AH305" s="21" t="str">
        <f>EnsembleRequirement!$A$71</f>
        <v>100MemberAMIP</v>
      </c>
      <c r="AP305" s="296" t="str">
        <f>requirement!$A$3</f>
        <v>AGCM Configuration</v>
      </c>
      <c r="AU305" s="21" t="str">
        <f>ForcingConstraint!$A$465</f>
        <v>PAMIP present day SST for use with pre-industrial Antarctic SIC</v>
      </c>
      <c r="AV305" s="21" t="str">
        <f>ForcingConstraint!$A$466</f>
        <v>PAMIP pre-industrial Antarctic SIC</v>
      </c>
      <c r="AW305" s="21" t="str">
        <f>ForcingConstraint!$A$458</f>
        <v>AMIP SIT protocol</v>
      </c>
      <c r="AX305" s="21" t="str">
        <f>ForcingConstraint!$A$455</f>
        <v>Present day radiative forcing</v>
      </c>
    </row>
    <row r="306" spans="1:56" ht="120">
      <c r="A306" s="22" t="s">
        <v>6907</v>
      </c>
      <c r="B306" s="21" t="s">
        <v>6883</v>
      </c>
      <c r="C306" s="22" t="s">
        <v>6853</v>
      </c>
      <c r="D306" s="22">
        <v>1.8</v>
      </c>
      <c r="F306" s="21" t="s">
        <v>6851</v>
      </c>
      <c r="G306" s="22" t="s">
        <v>6986</v>
      </c>
      <c r="H306" s="22" t="s">
        <v>6952</v>
      </c>
      <c r="I306" s="21" t="s">
        <v>70</v>
      </c>
      <c r="J306" s="21" t="str">
        <f>party!$A$46</f>
        <v>Doug Smith</v>
      </c>
      <c r="K306" s="21" t="str">
        <f>party!$A$82</f>
        <v>James Screen</v>
      </c>
      <c r="L306" s="21" t="str">
        <f>party!$A$83</f>
        <v>Clara Deser</v>
      </c>
      <c r="O30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6" s="22" t="str">
        <f>references!$D$127</f>
        <v>PAMIP - Polar Amplification Model Intercomparison Project</v>
      </c>
      <c r="V306" s="21" t="str">
        <f>party!$A$6</f>
        <v>Charlotte Pascoe</v>
      </c>
      <c r="W306" s="22" t="str">
        <f t="shared" si="16"/>
        <v>pdSST-pdSIC</v>
      </c>
      <c r="X306" s="22" t="str">
        <f t="shared" si="15"/>
        <v>amip</v>
      </c>
      <c r="AF306" s="21" t="str">
        <f>TemporalConstraint!$A$89</f>
        <v>2000-2001 14mnths</v>
      </c>
      <c r="AH306" s="21" t="str">
        <f>EnsembleRequirement!$A$71</f>
        <v>100MemberAMIP</v>
      </c>
      <c r="AP306" s="296" t="str">
        <f>requirement!$A$3</f>
        <v>AGCM Configuration</v>
      </c>
      <c r="AU306" s="21" t="str">
        <f>ForcingConstraint!$A$467</f>
        <v>PAMIP present day SST for use with future Antarctic SIC</v>
      </c>
      <c r="AV306" s="21" t="str">
        <f>ForcingConstraint!$A$468</f>
        <v>PAMIP future Antarctic SIC</v>
      </c>
      <c r="AW306" s="21" t="str">
        <f>ForcingConstraint!$A$458</f>
        <v>AMIP SIT protocol</v>
      </c>
      <c r="AX306" s="21" t="str">
        <f>ForcingConstraint!$A$455</f>
        <v>Present day radiative forcing</v>
      </c>
    </row>
    <row r="307" spans="1:56" ht="120">
      <c r="A307" s="22" t="s">
        <v>6915</v>
      </c>
      <c r="B307" s="21" t="s">
        <v>6884</v>
      </c>
      <c r="C307" s="22" t="s">
        <v>6873</v>
      </c>
      <c r="D307" s="22">
        <v>1.9</v>
      </c>
      <c r="F307" s="21" t="s">
        <v>6859</v>
      </c>
      <c r="G307" s="22" t="s">
        <v>6985</v>
      </c>
      <c r="H307" s="22" t="s">
        <v>6953</v>
      </c>
      <c r="I307" s="21" t="s">
        <v>70</v>
      </c>
      <c r="J307" s="21" t="str">
        <f>party!$A$46</f>
        <v>Doug Smith</v>
      </c>
      <c r="K307" s="21" t="str">
        <f>party!$A$82</f>
        <v>James Screen</v>
      </c>
      <c r="L307" s="21" t="str">
        <f>party!$A$83</f>
        <v>Clara Deser</v>
      </c>
      <c r="O30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7" s="22" t="str">
        <f>references!$D$127</f>
        <v>PAMIP - Polar Amplification Model Intercomparison Project</v>
      </c>
      <c r="V307" s="21" t="str">
        <f>party!$A$6</f>
        <v>Charlotte Pascoe</v>
      </c>
      <c r="X307" s="22" t="str">
        <f t="shared" si="15"/>
        <v>amip</v>
      </c>
      <c r="AF307" s="21" t="str">
        <f>TemporalConstraint!$A$89</f>
        <v>2000-2001 14mnths</v>
      </c>
      <c r="AH307" s="21" t="str">
        <f>EnsembleRequirement!$A$71</f>
        <v>100MemberAMIP</v>
      </c>
      <c r="AP307" s="296" t="str">
        <f>requirement!$A$3</f>
        <v>AGCM Configuration</v>
      </c>
      <c r="AU307" s="21" t="str">
        <f>ForcingConstraint!$A$453</f>
        <v>PAMIP present day SST climatology</v>
      </c>
      <c r="AV307" s="21" t="str">
        <f>ForcingConstraint!$A$454</f>
        <v>PAMIP present day SIC climatology</v>
      </c>
      <c r="AW307" s="21" t="str">
        <f>ForcingConstraint!$A$469</f>
        <v>PAMIP present day SIT</v>
      </c>
      <c r="AX307" s="21" t="str">
        <f>ForcingConstraint!$A$455</f>
        <v>Present day radiative forcing</v>
      </c>
    </row>
    <row r="308" spans="1:56" ht="120">
      <c r="A308" s="22" t="s">
        <v>6916</v>
      </c>
      <c r="B308" s="21" t="s">
        <v>6885</v>
      </c>
      <c r="C308" s="22" t="s">
        <v>6871</v>
      </c>
      <c r="D308" s="22">
        <v>1.1000000000000001</v>
      </c>
      <c r="F308" s="21" t="s">
        <v>6859</v>
      </c>
      <c r="G308" s="22" t="s">
        <v>6984</v>
      </c>
      <c r="H308" s="22" t="s">
        <v>6954</v>
      </c>
      <c r="I308" s="21" t="s">
        <v>70</v>
      </c>
      <c r="J308" s="21" t="str">
        <f>party!$A$46</f>
        <v>Doug Smith</v>
      </c>
      <c r="K308" s="21" t="str">
        <f>party!$A$82</f>
        <v>James Screen</v>
      </c>
      <c r="L308" s="21" t="str">
        <f>party!$A$83</f>
        <v>Clara Deser</v>
      </c>
      <c r="O30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8" s="22" t="str">
        <f>references!$D$127</f>
        <v>PAMIP - Polar Amplification Model Intercomparison Project</v>
      </c>
      <c r="V308" s="21" t="str">
        <f>party!$A$6</f>
        <v>Charlotte Pascoe</v>
      </c>
      <c r="X308" s="22" t="str">
        <f t="shared" si="15"/>
        <v>amip</v>
      </c>
      <c r="AF308" s="21" t="str">
        <f>TemporalConstraint!$A$89</f>
        <v>2000-2001 14mnths</v>
      </c>
      <c r="AH308" s="21" t="str">
        <f>EnsembleRequirement!$A$71</f>
        <v>100MemberAMIP</v>
      </c>
      <c r="AP308" s="296" t="str">
        <f>requirement!$A$3</f>
        <v>AGCM Configuration</v>
      </c>
      <c r="AU308" s="21" t="str">
        <f>ForcingConstraint!$A$463</f>
        <v>PAMIP present day SST for use with future Arctic SIC</v>
      </c>
      <c r="AV308" s="21" t="str">
        <f>ForcingConstraint!$A$464</f>
        <v>PAMIP future Arctic SIC</v>
      </c>
      <c r="AW308" s="21" t="str">
        <f>ForcingConstraint!$A$470</f>
        <v>PAMIP future Arctic SIT</v>
      </c>
      <c r="AX308" s="21" t="str">
        <f>ForcingConstraint!$A$455</f>
        <v>Present day radiative forcing</v>
      </c>
    </row>
    <row r="309" spans="1:56" ht="135">
      <c r="A309" s="22" t="s">
        <v>6908</v>
      </c>
      <c r="B309" s="21" t="s">
        <v>6886</v>
      </c>
      <c r="C309" s="22" t="s">
        <v>6867</v>
      </c>
      <c r="D309" s="22">
        <v>2.1</v>
      </c>
      <c r="F309" s="21" t="s">
        <v>6857</v>
      </c>
      <c r="G309" s="22" t="s">
        <v>6982</v>
      </c>
      <c r="H309" s="22" t="s">
        <v>6955</v>
      </c>
      <c r="I309" s="21" t="s">
        <v>70</v>
      </c>
      <c r="J309" s="21" t="str">
        <f>party!$A$46</f>
        <v>Doug Smith</v>
      </c>
      <c r="K309" s="21" t="str">
        <f>party!$A$82</f>
        <v>James Screen</v>
      </c>
      <c r="L309" s="21" t="str">
        <f>party!$A$83</f>
        <v>Clara Deser</v>
      </c>
      <c r="O30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9" s="22" t="str">
        <f>references!$D$127</f>
        <v>PAMIP - Polar Amplification Model Intercomparison Project</v>
      </c>
      <c r="V309" s="21" t="str">
        <f>party!$A$6</f>
        <v>Charlotte Pascoe</v>
      </c>
      <c r="X309" s="22" t="str">
        <f>$C$14</f>
        <v>historical</v>
      </c>
      <c r="AF309" s="21" t="str">
        <f>TemporalConstraint!$A$89</f>
        <v>2000-2001 14mnths</v>
      </c>
      <c r="AH309" s="21" t="str">
        <f>EnsembleRequirement!$A$72</f>
        <v>100MemberCoupled</v>
      </c>
      <c r="AP309" s="21" t="str">
        <f>requirement!$A$78</f>
        <v>AOGCM Configuration</v>
      </c>
      <c r="AU309" s="21" t="str">
        <f>ForcingConstraint!$A$453</f>
        <v>PAMIP present day SST climatology</v>
      </c>
      <c r="AV309" s="21" t="str">
        <f>ForcingConstraint!$A$454</f>
        <v>PAMIP present day SIC climatology</v>
      </c>
      <c r="AW309" s="21" t="str">
        <f>ForcingConstraint!$A$458</f>
        <v>AMIP SIT protocol</v>
      </c>
      <c r="AX309" s="21" t="str">
        <f>ForcingConstraint!$A$455</f>
        <v>Present day radiative forcing</v>
      </c>
    </row>
    <row r="310" spans="1:56" ht="120">
      <c r="A310" s="22" t="s">
        <v>6909</v>
      </c>
      <c r="B310" s="21" t="s">
        <v>6887</v>
      </c>
      <c r="C310" s="22" t="s">
        <v>6870</v>
      </c>
      <c r="D310" s="22">
        <v>2.2000000000000002</v>
      </c>
      <c r="F310" s="21" t="s">
        <v>6857</v>
      </c>
      <c r="G310" s="22" t="s">
        <v>6983</v>
      </c>
      <c r="H310" s="22" t="s">
        <v>6976</v>
      </c>
      <c r="I310" s="21" t="s">
        <v>70</v>
      </c>
      <c r="J310" s="21" t="str">
        <f>party!$A$46</f>
        <v>Doug Smith</v>
      </c>
      <c r="K310" s="21" t="str">
        <f>party!$A$82</f>
        <v>James Screen</v>
      </c>
      <c r="L310" s="21" t="str">
        <f>party!$A$83</f>
        <v>Clara Deser</v>
      </c>
      <c r="O31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0" s="22" t="str">
        <f>references!$D$127</f>
        <v>PAMIP - Polar Amplification Model Intercomparison Project</v>
      </c>
      <c r="V310" s="21" t="str">
        <f>party!$A$6</f>
        <v>Charlotte Pascoe</v>
      </c>
      <c r="X310" s="22" t="str">
        <f>$C$14</f>
        <v>historical</v>
      </c>
      <c r="AF310" s="21" t="str">
        <f>TemporalConstraint!$A$89</f>
        <v>2000-2001 14mnths</v>
      </c>
      <c r="AH310" s="21" t="str">
        <f>EnsembleRequirement!$A$72</f>
        <v>100MemberCoupled</v>
      </c>
      <c r="AP310" s="21" t="str">
        <f>requirement!$A$78</f>
        <v>AOGCM Configuration</v>
      </c>
      <c r="AU310" s="21" t="str">
        <f>ForcingConstraint!$A$461</f>
        <v>PAMIP present day SST for use with pre-industrial arctic SIC</v>
      </c>
      <c r="AV310" s="21" t="str">
        <f>ForcingConstraint!$A$462</f>
        <v>PAMIP pre-industrial Arctic SIC</v>
      </c>
      <c r="AW310" s="21" t="str">
        <f>ForcingConstraint!$A$458</f>
        <v>AMIP SIT protocol</v>
      </c>
      <c r="AX310" s="21" t="str">
        <f>ForcingConstraint!$A$455</f>
        <v>Present day radiative forcing</v>
      </c>
    </row>
    <row r="311" spans="1:56" ht="120">
      <c r="A311" s="22" t="s">
        <v>6910</v>
      </c>
      <c r="B311" s="21" t="s">
        <v>6888</v>
      </c>
      <c r="C311" s="22" t="s">
        <v>6865</v>
      </c>
      <c r="D311" s="22">
        <v>2.2999999999999998</v>
      </c>
      <c r="F311" s="21" t="s">
        <v>6857</v>
      </c>
      <c r="G311" s="22" t="s">
        <v>6981</v>
      </c>
      <c r="H311" s="22" t="s">
        <v>6976</v>
      </c>
      <c r="I311" s="21" t="s">
        <v>70</v>
      </c>
      <c r="J311" s="21" t="str">
        <f>party!$A$46</f>
        <v>Doug Smith</v>
      </c>
      <c r="K311" s="21" t="str">
        <f>party!$A$82</f>
        <v>James Screen</v>
      </c>
      <c r="L311" s="21" t="str">
        <f>party!$A$83</f>
        <v>Clara Deser</v>
      </c>
      <c r="O31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1" s="22" t="str">
        <f>references!$D$127</f>
        <v>PAMIP - Polar Amplification Model Intercomparison Project</v>
      </c>
      <c r="V311" s="21" t="str">
        <f>party!$A$6</f>
        <v>Charlotte Pascoe</v>
      </c>
      <c r="X311" s="22" t="str">
        <f>$C$14</f>
        <v>historical</v>
      </c>
      <c r="AF311" s="21" t="str">
        <f>TemporalConstraint!$A$89</f>
        <v>2000-2001 14mnths</v>
      </c>
      <c r="AH311" s="21" t="str">
        <f>EnsembleRequirement!$A$72</f>
        <v>100MemberCoupled</v>
      </c>
      <c r="AP311" s="21" t="str">
        <f>requirement!$A$78</f>
        <v>AOGCM Configuration</v>
      </c>
      <c r="AU311" s="21" t="str">
        <f>ForcingConstraint!$A$463</f>
        <v>PAMIP present day SST for use with future Arctic SIC</v>
      </c>
      <c r="AV311" s="21" t="str">
        <f>ForcingConstraint!$A$464</f>
        <v>PAMIP future Arctic SIC</v>
      </c>
      <c r="AW311" s="21" t="str">
        <f>ForcingConstraint!$A$458</f>
        <v>AMIP SIT protocol</v>
      </c>
      <c r="AX311" s="21" t="str">
        <f>ForcingConstraint!$A$455</f>
        <v>Present day radiative forcing</v>
      </c>
    </row>
    <row r="312" spans="1:56" ht="120">
      <c r="A312" s="22" t="s">
        <v>6917</v>
      </c>
      <c r="B312" s="21" t="s">
        <v>6889</v>
      </c>
      <c r="C312" s="22" t="s">
        <v>6869</v>
      </c>
      <c r="D312" s="22">
        <v>2.4</v>
      </c>
      <c r="F312" s="21" t="s">
        <v>6859</v>
      </c>
      <c r="G312" s="22" t="s">
        <v>6980</v>
      </c>
      <c r="H312" s="22" t="s">
        <v>6977</v>
      </c>
      <c r="I312" s="21" t="s">
        <v>70</v>
      </c>
      <c r="J312" s="21" t="str">
        <f>party!$A$46</f>
        <v>Doug Smith</v>
      </c>
      <c r="K312" s="21" t="str">
        <f>party!$A$82</f>
        <v>James Screen</v>
      </c>
      <c r="L312" s="21" t="str">
        <f>party!$A$83</f>
        <v>Clara Deser</v>
      </c>
      <c r="O31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2" s="22" t="str">
        <f>references!$D$127</f>
        <v>PAMIP - Polar Amplification Model Intercomparison Project</v>
      </c>
      <c r="V312" s="21" t="str">
        <f>party!$A$6</f>
        <v>Charlotte Pascoe</v>
      </c>
      <c r="X312" s="22" t="str">
        <f>$C$14</f>
        <v>historical</v>
      </c>
      <c r="AF312" s="21" t="str">
        <f>TemporalConstraint!$A$89</f>
        <v>2000-2001 14mnths</v>
      </c>
      <c r="AH312" s="21" t="str">
        <f>EnsembleRequirement!$A$72</f>
        <v>100MemberCoupled</v>
      </c>
      <c r="AP312" s="21" t="str">
        <f>requirement!$A$78</f>
        <v>AOGCM Configuration</v>
      </c>
      <c r="AU312" s="21" t="str">
        <f>ForcingConstraint!$A$465</f>
        <v>PAMIP present day SST for use with pre-industrial Antarctic SIC</v>
      </c>
      <c r="AV312" s="21" t="str">
        <f>ForcingConstraint!$A$466</f>
        <v>PAMIP pre-industrial Antarctic SIC</v>
      </c>
      <c r="AW312" s="21" t="str">
        <f>ForcingConstraint!$A$458</f>
        <v>AMIP SIT protocol</v>
      </c>
      <c r="AX312" s="21" t="str">
        <f>ForcingConstraint!$A$455</f>
        <v>Present day radiative forcing</v>
      </c>
    </row>
    <row r="313" spans="1:56" ht="120">
      <c r="A313" s="22" t="s">
        <v>6911</v>
      </c>
      <c r="B313" s="21" t="s">
        <v>6890</v>
      </c>
      <c r="C313" s="22" t="s">
        <v>6863</v>
      </c>
      <c r="D313" s="22">
        <v>2.5</v>
      </c>
      <c r="F313" s="21" t="s">
        <v>6857</v>
      </c>
      <c r="G313" s="22" t="s">
        <v>6979</v>
      </c>
      <c r="H313" s="22" t="s">
        <v>6978</v>
      </c>
      <c r="I313" s="21" t="s">
        <v>70</v>
      </c>
      <c r="J313" s="21" t="str">
        <f>party!$A$46</f>
        <v>Doug Smith</v>
      </c>
      <c r="K313" s="21" t="str">
        <f>party!$A$82</f>
        <v>James Screen</v>
      </c>
      <c r="L313" s="21" t="str">
        <f>party!$A$83</f>
        <v>Clara Deser</v>
      </c>
      <c r="O31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3" s="22" t="str">
        <f>references!$D$127</f>
        <v>PAMIP - Polar Amplification Model Intercomparison Project</v>
      </c>
      <c r="V313" s="21" t="str">
        <f>party!$A$6</f>
        <v>Charlotte Pascoe</v>
      </c>
      <c r="X313" s="22" t="str">
        <f>$C$14</f>
        <v>historical</v>
      </c>
      <c r="AF313" s="21" t="str">
        <f>TemporalConstraint!$A$89</f>
        <v>2000-2001 14mnths</v>
      </c>
      <c r="AH313" s="21" t="str">
        <f>EnsembleRequirement!$A$72</f>
        <v>100MemberCoupled</v>
      </c>
      <c r="AP313" s="21" t="str">
        <f>requirement!$A$78</f>
        <v>AOGCM Configuration</v>
      </c>
      <c r="AU313" s="21" t="str">
        <f>ForcingConstraint!$A$467</f>
        <v>PAMIP present day SST for use with future Antarctic SIC</v>
      </c>
      <c r="AV313" s="21" t="str">
        <f>ForcingConstraint!$A$468</f>
        <v>PAMIP future Antarctic SIC</v>
      </c>
      <c r="AW313" s="21" t="str">
        <f>ForcingConstraint!$A$458</f>
        <v>AMIP SIT protocol</v>
      </c>
      <c r="AX313" s="21" t="str">
        <f>ForcingConstraint!$A$455</f>
        <v>Present day radiative forcing</v>
      </c>
    </row>
    <row r="314" spans="1:56" ht="120">
      <c r="A314" s="22" t="s">
        <v>6918</v>
      </c>
      <c r="B314" s="21" t="s">
        <v>6891</v>
      </c>
      <c r="C314" s="22" t="s">
        <v>7240</v>
      </c>
      <c r="D314" s="22">
        <v>3.1</v>
      </c>
      <c r="F314" s="21" t="s">
        <v>6859</v>
      </c>
      <c r="G314" s="22" t="s">
        <v>6997</v>
      </c>
      <c r="H314" s="22" t="s">
        <v>6993</v>
      </c>
      <c r="I314" s="21" t="s">
        <v>70</v>
      </c>
      <c r="J314" s="21" t="str">
        <f>party!$A$46</f>
        <v>Doug Smith</v>
      </c>
      <c r="K314" s="21" t="str">
        <f>party!$A$82</f>
        <v>James Screen</v>
      </c>
      <c r="L314" s="21" t="str">
        <f>party!$A$83</f>
        <v>Clara Deser</v>
      </c>
      <c r="O31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4" s="22" t="str">
        <f>references!$D$127</f>
        <v>PAMIP - Polar Amplification Model Intercomparison Project</v>
      </c>
      <c r="V314" s="21" t="str">
        <f>party!$A$6</f>
        <v>Charlotte Pascoe</v>
      </c>
      <c r="X314" s="22" t="str">
        <f t="shared" ref="W314:X319" si="17">$C$7</f>
        <v>amip</v>
      </c>
      <c r="AF314" s="21" t="str">
        <f>TemporalConstraint!$A$89</f>
        <v>2000-2001 14mnths</v>
      </c>
      <c r="AH314" s="21" t="str">
        <f>EnsembleRequirement!$A$71</f>
        <v>100MemberAMIP</v>
      </c>
      <c r="AP314" s="296" t="str">
        <f>requirement!$A$3</f>
        <v>AGCM Configuration</v>
      </c>
      <c r="AU314" s="21" t="str">
        <f>ForcingConstraint!$A$471</f>
        <v>PAMIP present day SST for use with future Sea of Okhotsk SIC</v>
      </c>
      <c r="AV314" s="21" t="str">
        <f>ForcingConstraint!$A$472</f>
        <v>PAMIP future Sea of Okhotsk SIC</v>
      </c>
      <c r="AW314" s="21" t="str">
        <f>ForcingConstraint!$A$458</f>
        <v>AMIP SIT protocol</v>
      </c>
      <c r="AX314" s="21" t="str">
        <f>ForcingConstraint!$A$455</f>
        <v>Present day radiative forcing</v>
      </c>
    </row>
    <row r="315" spans="1:56" ht="120">
      <c r="A315" s="22" t="s">
        <v>6919</v>
      </c>
      <c r="B315" s="21" t="s">
        <v>6892</v>
      </c>
      <c r="C315" s="22" t="s">
        <v>6872</v>
      </c>
      <c r="D315" s="22">
        <v>3.2</v>
      </c>
      <c r="F315" s="21" t="s">
        <v>6859</v>
      </c>
      <c r="G315" s="22" t="s">
        <v>6996</v>
      </c>
      <c r="H315" s="22" t="s">
        <v>6993</v>
      </c>
      <c r="I315" s="21" t="s">
        <v>70</v>
      </c>
      <c r="J315" s="21" t="str">
        <f>party!$A$46</f>
        <v>Doug Smith</v>
      </c>
      <c r="K315" s="21" t="str">
        <f>party!$A$82</f>
        <v>James Screen</v>
      </c>
      <c r="L315" s="21" t="str">
        <f>party!$A$83</f>
        <v>Clara Deser</v>
      </c>
      <c r="O31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5" s="22" t="str">
        <f>references!$D$127</f>
        <v>PAMIP - Polar Amplification Model Intercomparison Project</v>
      </c>
      <c r="V315" s="21" t="str">
        <f>party!$A$6</f>
        <v>Charlotte Pascoe</v>
      </c>
      <c r="X315" s="22" t="str">
        <f t="shared" si="17"/>
        <v>amip</v>
      </c>
      <c r="AF315" s="21" t="str">
        <f>TemporalConstraint!$A$89</f>
        <v>2000-2001 14mnths</v>
      </c>
      <c r="AH315" s="21" t="str">
        <f>EnsembleRequirement!$A$71</f>
        <v>100MemberAMIP</v>
      </c>
      <c r="AP315" s="296" t="str">
        <f>requirement!$A$3</f>
        <v>AGCM Configuration</v>
      </c>
      <c r="AU315" s="21" t="str">
        <f>ForcingConstraint!$A$473</f>
        <v>PAMIP present day SST for use with future Barents and Kara Seas SIC</v>
      </c>
      <c r="AV315" s="21" t="str">
        <f>ForcingConstraint!$A$474</f>
        <v>PAMIP future Barents and Kara Seas SIC</v>
      </c>
      <c r="AW315" s="21" t="str">
        <f>ForcingConstraint!$A$458</f>
        <v>AMIP SIT protocol</v>
      </c>
      <c r="AX315" s="21" t="str">
        <f>ForcingConstraint!$A$455</f>
        <v>Present day radiative forcing</v>
      </c>
    </row>
    <row r="316" spans="1:56" ht="120">
      <c r="A316" s="22" t="s">
        <v>6920</v>
      </c>
      <c r="B316" s="21" t="s">
        <v>6893</v>
      </c>
      <c r="C316" s="22" t="s">
        <v>6862</v>
      </c>
      <c r="D316" s="22">
        <v>4.0999999999999996</v>
      </c>
      <c r="F316" s="21" t="s">
        <v>6859</v>
      </c>
      <c r="G316" s="22" t="s">
        <v>7324</v>
      </c>
      <c r="H316" s="22" t="s">
        <v>6994</v>
      </c>
      <c r="I316" s="21" t="s">
        <v>70</v>
      </c>
      <c r="J316" s="21" t="str">
        <f>party!$A$46</f>
        <v>Doug Smith</v>
      </c>
      <c r="K316" s="21" t="str">
        <f>party!$A$82</f>
        <v>James Screen</v>
      </c>
      <c r="L316" s="21" t="str">
        <f>party!$A$83</f>
        <v>Clara Deser</v>
      </c>
      <c r="O31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6" s="22" t="str">
        <f>references!$D$127</f>
        <v>PAMIP - Polar Amplification Model Intercomparison Project</v>
      </c>
      <c r="V316" s="21" t="str">
        <f>party!$A$6</f>
        <v>Charlotte Pascoe</v>
      </c>
      <c r="X316" s="22" t="str">
        <f t="shared" si="17"/>
        <v>amip</v>
      </c>
      <c r="Y316" s="22" t="str">
        <f>$C$309</f>
        <v>pa-pdSIC</v>
      </c>
      <c r="AF316" s="21" t="str">
        <f>TemporalConstraint!$A$89</f>
        <v>2000-2001 14mnths</v>
      </c>
      <c r="AH316" s="21" t="str">
        <f>EnsembleRequirement!$A$71</f>
        <v>100MemberAMIP</v>
      </c>
      <c r="AP316" s="296" t="str">
        <f>requirement!$A$3</f>
        <v>AGCM Configuration</v>
      </c>
      <c r="AU316" s="21" t="str">
        <f>ForcingConstraint!$A$475</f>
        <v>Ensemble Average present day SST from experiment pa-pdSIC</v>
      </c>
      <c r="AV316" s="21" t="str">
        <f>ForcingConstraint!$A$454</f>
        <v>PAMIP present day SIC climatology</v>
      </c>
      <c r="AW316" s="21" t="str">
        <f>ForcingConstraint!$A$458</f>
        <v>AMIP SIT protocol</v>
      </c>
      <c r="AX316" s="21" t="str">
        <f>ForcingConstraint!$A$455</f>
        <v>Present day radiative forcing</v>
      </c>
    </row>
    <row r="317" spans="1:56" ht="120">
      <c r="A317" s="22" t="s">
        <v>6921</v>
      </c>
      <c r="B317" s="21" t="s">
        <v>6894</v>
      </c>
      <c r="C317" s="22" t="s">
        <v>6861</v>
      </c>
      <c r="D317" s="22">
        <v>4.2</v>
      </c>
      <c r="F317" s="21" t="s">
        <v>6859</v>
      </c>
      <c r="G317" s="22" t="s">
        <v>7325</v>
      </c>
      <c r="H317" s="22" t="s">
        <v>6995</v>
      </c>
      <c r="I317" s="21" t="s">
        <v>70</v>
      </c>
      <c r="J317" s="21" t="str">
        <f>party!$A$46</f>
        <v>Doug Smith</v>
      </c>
      <c r="K317" s="21" t="str">
        <f>party!$A$82</f>
        <v>James Screen</v>
      </c>
      <c r="L317" s="21" t="str">
        <f>party!$A$83</f>
        <v>Clara Deser</v>
      </c>
      <c r="O31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7" s="22" t="str">
        <f>references!$D$127</f>
        <v>PAMIP - Polar Amplification Model Intercomparison Project</v>
      </c>
      <c r="V317" s="21" t="str">
        <f>party!$A$6</f>
        <v>Charlotte Pascoe</v>
      </c>
      <c r="X317" s="22" t="str">
        <f t="shared" si="17"/>
        <v>amip</v>
      </c>
      <c r="Y317" s="22" t="str">
        <f>$C$309</f>
        <v>pa-pdSIC</v>
      </c>
      <c r="AF317" s="21" t="str">
        <f>TemporalConstraint!$A$89</f>
        <v>2000-2001 14mnths</v>
      </c>
      <c r="AH317" s="21" t="str">
        <f>EnsembleRequirement!$A$71</f>
        <v>100MemberAMIP</v>
      </c>
      <c r="AP317" s="296" t="str">
        <f>requirement!$A$3</f>
        <v>AGCM Configuration</v>
      </c>
      <c r="AU317" s="21" t="str">
        <f>ForcingConstraint!$A$476</f>
        <v>Ensemble Average present day SST from experiment pa-pdSIC for future Arctic sea ice</v>
      </c>
      <c r="AV317" s="21" t="str">
        <f>ForcingConstraint!$A$464</f>
        <v>PAMIP future Arctic SIC</v>
      </c>
      <c r="AW317" s="21" t="str">
        <f>ForcingConstraint!$A$458</f>
        <v>AMIP SIT protocol</v>
      </c>
      <c r="AX317" s="21" t="str">
        <f>ForcingConstraint!$A$455</f>
        <v>Present day radiative forcing</v>
      </c>
    </row>
    <row r="318" spans="1:56" ht="120">
      <c r="A318" s="22" t="s">
        <v>6922</v>
      </c>
      <c r="B318" s="21" t="s">
        <v>6895</v>
      </c>
      <c r="C318" s="22" t="s">
        <v>6860</v>
      </c>
      <c r="D318" s="22">
        <v>5.0999999999999996</v>
      </c>
      <c r="F318" s="21" t="s">
        <v>6859</v>
      </c>
      <c r="G318" s="22" t="s">
        <v>7002</v>
      </c>
      <c r="H318" s="22" t="s">
        <v>6998</v>
      </c>
      <c r="I318" s="21" t="s">
        <v>70</v>
      </c>
      <c r="J318" s="21" t="str">
        <f>party!$A$46</f>
        <v>Doug Smith</v>
      </c>
      <c r="K318" s="21" t="str">
        <f>party!$A$82</f>
        <v>James Screen</v>
      </c>
      <c r="L318" s="21" t="str">
        <f>party!$A$83</f>
        <v>Clara Deser</v>
      </c>
      <c r="O31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8" s="22" t="str">
        <f>references!$D$127</f>
        <v>PAMIP - Polar Amplification Model Intercomparison Project</v>
      </c>
      <c r="V318" s="21" t="str">
        <f>party!$A$6</f>
        <v>Charlotte Pascoe</v>
      </c>
      <c r="W318" s="22" t="str">
        <f t="shared" si="17"/>
        <v>amip</v>
      </c>
      <c r="X318" s="22" t="str">
        <f t="shared" si="17"/>
        <v>amip</v>
      </c>
      <c r="AF318" s="21" t="str">
        <f>TemporalConstraint!$A$7</f>
        <v>1979-2014 36yrs</v>
      </c>
      <c r="AH318" s="21" t="str">
        <f>EnsembleRequirement!$A$73</f>
        <v>3MemberAMIP</v>
      </c>
      <c r="AP318" s="296" t="str">
        <f>requirement!$A$3</f>
        <v>AGCM Configuration</v>
      </c>
      <c r="AU318" s="21" t="str">
        <f>ForcingConstraint!$A$477</f>
        <v xml:space="preserve">PAMIP present day SST climatology for use with AMIP SIC </v>
      </c>
      <c r="AV318" s="21" t="str">
        <f>ForcingConstraint!$A$479</f>
        <v>PAMIP transient AMIP SIC</v>
      </c>
      <c r="AW318" s="21" t="str">
        <f>ForcingConstraint!$A$458</f>
        <v>AMIP SIT protocol</v>
      </c>
      <c r="AX318" s="21" t="str">
        <f>requirement!$A$5</f>
        <v>Historical Aerosol Forcing</v>
      </c>
      <c r="AY318" s="21" t="str">
        <f>ForcingConstraint!$A$14</f>
        <v>Historical WMGHG Concentrations</v>
      </c>
      <c r="AZ318" s="21" t="str">
        <f>ForcingConstraint!$A$16</f>
        <v>Historical Land Use</v>
      </c>
      <c r="BA318" s="21" t="str">
        <f>requirement!$A$8</f>
        <v>Historical O3 and Stratospheric H2O Concentrations</v>
      </c>
      <c r="BB318" s="21" t="str">
        <f>ForcingConstraint!$A$21</f>
        <v>Historical Stratospheric Aerosol</v>
      </c>
      <c r="BC318" s="21" t="str">
        <f>ForcingConstraint!$A$20</f>
        <v>Historical Solar Irradiance Forcing</v>
      </c>
      <c r="BD318" s="21" t="str">
        <f>requirement!$A$10</f>
        <v xml:space="preserve">Historical Solar Particle Forcing </v>
      </c>
    </row>
    <row r="319" spans="1:56" ht="120">
      <c r="A319" s="22" t="s">
        <v>6923</v>
      </c>
      <c r="B319" s="21" t="s">
        <v>6896</v>
      </c>
      <c r="C319" s="22" t="s">
        <v>6858</v>
      </c>
      <c r="D319" s="22">
        <v>5.2</v>
      </c>
      <c r="F319" s="21" t="s">
        <v>6859</v>
      </c>
      <c r="G319" s="22" t="s">
        <v>7003</v>
      </c>
      <c r="H319" s="22" t="s">
        <v>6998</v>
      </c>
      <c r="I319" s="21" t="s">
        <v>70</v>
      </c>
      <c r="J319" s="21" t="str">
        <f>party!$A$46</f>
        <v>Doug Smith</v>
      </c>
      <c r="K319" s="21" t="str">
        <f>party!$A$82</f>
        <v>James Screen</v>
      </c>
      <c r="L319" s="21" t="str">
        <f>party!$A$83</f>
        <v>Clara Deser</v>
      </c>
      <c r="O31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9" s="22" t="str">
        <f>references!$D$127</f>
        <v>PAMIP - Polar Amplification Model Intercomparison Project</v>
      </c>
      <c r="V319" s="21" t="str">
        <f>party!$A$6</f>
        <v>Charlotte Pascoe</v>
      </c>
      <c r="W319" s="22" t="str">
        <f t="shared" si="17"/>
        <v>amip</v>
      </c>
      <c r="X319" s="22" t="str">
        <f t="shared" si="17"/>
        <v>amip</v>
      </c>
      <c r="AF319" s="21" t="str">
        <f>TemporalConstraint!$A$7</f>
        <v>1979-2014 36yrs</v>
      </c>
      <c r="AH319" s="21" t="str">
        <f>EnsembleRequirement!$A$73</f>
        <v>3MemberAMIP</v>
      </c>
      <c r="AP319" s="296" t="str">
        <f>requirement!$A$3</f>
        <v>AGCM Configuration</v>
      </c>
      <c r="AU319" s="21" t="str">
        <f>ForcingConstraint!$A$480</f>
        <v>PAMIP transient AMIP SST</v>
      </c>
      <c r="AV319" s="21" t="str">
        <f>ForcingConstraint!$A$478</f>
        <v>PAMIP present day SIC climatology for use with AMIP SST</v>
      </c>
      <c r="AW319" s="21" t="str">
        <f>ForcingConstraint!$A$458</f>
        <v>AMIP SIT protocol</v>
      </c>
      <c r="AX319" s="21" t="str">
        <f>requirement!$A$5</f>
        <v>Historical Aerosol Forcing</v>
      </c>
      <c r="AY319" s="21" t="str">
        <f>ForcingConstraint!$A$14</f>
        <v>Historical WMGHG Concentrations</v>
      </c>
      <c r="AZ319" s="21" t="str">
        <f>ForcingConstraint!$A$16</f>
        <v>Historical Land Use</v>
      </c>
      <c r="BA319" s="21" t="str">
        <f>requirement!$A$8</f>
        <v>Historical O3 and Stratospheric H2O Concentrations</v>
      </c>
      <c r="BB319" s="21" t="str">
        <f>ForcingConstraint!$A$21</f>
        <v>Historical Stratospheric Aerosol</v>
      </c>
      <c r="BC319" s="21" t="str">
        <f>ForcingConstraint!$A$20</f>
        <v>Historical Solar Irradiance Forcing</v>
      </c>
      <c r="BD319" s="21" t="str">
        <f>requirement!$A$10</f>
        <v xml:space="preserve">Historical Solar Particle Forcing </v>
      </c>
    </row>
    <row r="320" spans="1:56" ht="120">
      <c r="A320" s="22" t="s">
        <v>6912</v>
      </c>
      <c r="B320" s="21" t="s">
        <v>6897</v>
      </c>
      <c r="C320" s="22" t="s">
        <v>6868</v>
      </c>
      <c r="D320" s="22">
        <v>6.1</v>
      </c>
      <c r="F320" s="21" t="s">
        <v>6859</v>
      </c>
      <c r="G320" s="22" t="s">
        <v>7350</v>
      </c>
      <c r="H320" s="22" t="s">
        <v>7001</v>
      </c>
      <c r="I320" s="21" t="s">
        <v>70</v>
      </c>
      <c r="J320" s="21" t="str">
        <f>party!$A$46</f>
        <v>Doug Smith</v>
      </c>
      <c r="K320" s="21" t="str">
        <f>party!$A$82</f>
        <v>James Screen</v>
      </c>
      <c r="L320" s="21" t="str">
        <f>party!$A$83</f>
        <v>Clara Deser</v>
      </c>
      <c r="O32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0" s="22" t="str">
        <f>references!$D$127</f>
        <v>PAMIP - Polar Amplification Model Intercomparison Project</v>
      </c>
      <c r="V320" s="21" t="str">
        <f>party!$A$6</f>
        <v>Charlotte Pascoe</v>
      </c>
      <c r="X320" s="22" t="str">
        <f>$C$14</f>
        <v>historical</v>
      </c>
      <c r="AF320" s="21" t="str">
        <f>TemporalConstraint!$A$72</f>
        <v>100yrs</v>
      </c>
      <c r="AH320" s="21" t="str">
        <f>EnsembleRequirement!$A$80</f>
        <v>2000HistoricalInitialisation</v>
      </c>
      <c r="AP320" s="21" t="str">
        <f>requirement!$A$78</f>
        <v>AOGCM Configuration</v>
      </c>
      <c r="AU320" s="21" t="str">
        <f>ForcingConstraint!$A$454</f>
        <v>PAMIP present day SIC climatology</v>
      </c>
      <c r="AV320" s="21" t="str">
        <f>ForcingConstraint!$A$469</f>
        <v>PAMIP present day SIT</v>
      </c>
      <c r="AW320" s="21" t="str">
        <f>ForcingConstraint!$A$455</f>
        <v>Present day radiative forcing</v>
      </c>
    </row>
    <row r="321" spans="1:62" ht="120">
      <c r="A321" s="22" t="s">
        <v>6913</v>
      </c>
      <c r="B321" s="21" t="s">
        <v>6899</v>
      </c>
      <c r="C321" s="22" t="s">
        <v>6866</v>
      </c>
      <c r="D321" s="22">
        <v>6.2</v>
      </c>
      <c r="F321" s="21" t="s">
        <v>6859</v>
      </c>
      <c r="G321" s="22" t="s">
        <v>7351</v>
      </c>
      <c r="H321" s="22" t="s">
        <v>6999</v>
      </c>
      <c r="I321" s="21" t="s">
        <v>70</v>
      </c>
      <c r="J321" s="21" t="str">
        <f>party!$A$46</f>
        <v>Doug Smith</v>
      </c>
      <c r="K321" s="21" t="str">
        <f>party!$A$82</f>
        <v>James Screen</v>
      </c>
      <c r="L321" s="21" t="str">
        <f>party!$A$83</f>
        <v>Clara Deser</v>
      </c>
      <c r="O32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1" s="22" t="str">
        <f>references!$D$127</f>
        <v>PAMIP - Polar Amplification Model Intercomparison Project</v>
      </c>
      <c r="V321" s="21" t="str">
        <f>party!$A$6</f>
        <v>Charlotte Pascoe</v>
      </c>
      <c r="X321" s="22" t="str">
        <f>$C$14</f>
        <v>historical</v>
      </c>
      <c r="AF321" s="21" t="str">
        <f>TemporalConstraint!$A$72</f>
        <v>100yrs</v>
      </c>
      <c r="AH321" s="21" t="str">
        <f>EnsembleRequirement!$A$80</f>
        <v>2000HistoricalInitialisation</v>
      </c>
      <c r="AP321" s="21" t="str">
        <f>requirement!$A$78</f>
        <v>AOGCM Configuration</v>
      </c>
      <c r="AU321" s="21" t="str">
        <f>ForcingConstraint!$A$464</f>
        <v>PAMIP future Arctic SIC</v>
      </c>
      <c r="AV321" s="21" t="str">
        <f>ForcingConstraint!$A$470</f>
        <v>PAMIP future Arctic SIT</v>
      </c>
      <c r="AW321" s="21" t="str">
        <f>ForcingConstraint!$A$455</f>
        <v>Present day radiative forcing</v>
      </c>
    </row>
    <row r="322" spans="1:62" ht="120">
      <c r="A322" s="22" t="s">
        <v>6914</v>
      </c>
      <c r="B322" s="21" t="s">
        <v>6898</v>
      </c>
      <c r="C322" s="22" t="s">
        <v>6864</v>
      </c>
      <c r="D322" s="22">
        <v>6.3</v>
      </c>
      <c r="F322" s="21" t="s">
        <v>6859</v>
      </c>
      <c r="G322" s="22" t="s">
        <v>7352</v>
      </c>
      <c r="H322" s="22" t="s">
        <v>7000</v>
      </c>
      <c r="I322" s="21" t="s">
        <v>70</v>
      </c>
      <c r="J322" s="21" t="str">
        <f>party!$A$46</f>
        <v>Doug Smith</v>
      </c>
      <c r="K322" s="21" t="str">
        <f>party!$A$82</f>
        <v>James Screen</v>
      </c>
      <c r="L322" s="21" t="str">
        <f>party!$A$83</f>
        <v>Clara Deser</v>
      </c>
      <c r="O32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2" s="22" t="str">
        <f>references!$D$127</f>
        <v>PAMIP - Polar Amplification Model Intercomparison Project</v>
      </c>
      <c r="V322" s="21" t="str">
        <f>party!$A$6</f>
        <v>Charlotte Pascoe</v>
      </c>
      <c r="X322" s="22" t="str">
        <f>$C$14</f>
        <v>historical</v>
      </c>
      <c r="AF322" s="21" t="str">
        <f>TemporalConstraint!$A$72</f>
        <v>100yrs</v>
      </c>
      <c r="AH322" s="21" t="str">
        <f>EnsembleRequirement!$A$80</f>
        <v>2000HistoricalInitialisation</v>
      </c>
      <c r="AP322" s="21" t="str">
        <f>requirement!$A$78</f>
        <v>AOGCM Configuration</v>
      </c>
      <c r="AU322" s="21" t="str">
        <f>ForcingConstraint!$A$468</f>
        <v>PAMIP future Antarctic SIC</v>
      </c>
      <c r="AV322" s="21" t="str">
        <f>ForcingConstraint!$A$481</f>
        <v>PAMIP future Antarctic SIT</v>
      </c>
      <c r="AW322" s="21" t="str">
        <f>ForcingConstraint!$A$455</f>
        <v>Present day radiative forcing</v>
      </c>
    </row>
    <row r="323" spans="1:62" ht="120">
      <c r="A323" s="22" t="s">
        <v>7056</v>
      </c>
      <c r="B323" s="21" t="s">
        <v>7043</v>
      </c>
      <c r="C323" s="22" t="s">
        <v>7030</v>
      </c>
      <c r="D323" s="22" t="s">
        <v>7055</v>
      </c>
      <c r="F323" s="21" t="s">
        <v>7716</v>
      </c>
      <c r="G323" s="22" t="s">
        <v>7661</v>
      </c>
      <c r="H323" s="22" t="s">
        <v>7660</v>
      </c>
      <c r="I323" s="21" t="s">
        <v>70</v>
      </c>
      <c r="J323" s="21" t="str">
        <f>party!$A$84</f>
        <v>David P Keller</v>
      </c>
      <c r="K323" s="21" t="str">
        <f>party!$A$85</f>
        <v>Andrew Lenton</v>
      </c>
      <c r="L323" s="21" t="str">
        <f>party!$A$86</f>
        <v>Vivian Scott</v>
      </c>
      <c r="M323" s="21" t="str">
        <f>party!$A$87</f>
        <v>Naomi Vaughan</v>
      </c>
      <c r="O323" s="22" t="str">
        <f>references!$D$128</f>
        <v>Keller, D. P., A. Lenton, V. Scott, N. E. Vaughan, N. Bauer, D. Ji, C. D. Jones, B. Kravitz, H. Muri, K. Zickfeld (2018), The Carbon Dioxide Removal Model Intercomparison Project (CDR-MIP): Rationale and experimental protocol for CMIP6, Geosci. Model Dev., 11, 1133-1160</v>
      </c>
      <c r="P323" s="22" t="str">
        <f>references!$D$129</f>
        <v>Carbon Dioxide Removal Intercomparison Project (CDRMIP) website</v>
      </c>
      <c r="V323" s="21" t="str">
        <f>party!$A$6</f>
        <v>Charlotte Pascoe</v>
      </c>
      <c r="X323" s="22" t="str">
        <f>$C$3</f>
        <v>1pctCO2</v>
      </c>
      <c r="AF323" s="21" t="str">
        <f>TemporalConstraint!$A$90</f>
        <v>200yrs min</v>
      </c>
      <c r="AG323" s="21" t="str">
        <f>TemporalConstraint!$A$91</f>
        <v>5000yrs max</v>
      </c>
      <c r="AH323" s="298" t="str">
        <f>EnsembleRequirement!$A$79</f>
        <v>1pctCO2Initialisationat4X</v>
      </c>
      <c r="AI323" s="298" t="str">
        <f>EnsembleRequirement!$A$4</f>
        <v>SingleMember</v>
      </c>
      <c r="AJ323" s="306" t="str">
        <f>EnsembleRequirement!$A$39</f>
        <v>TwoMember</v>
      </c>
      <c r="AP323" s="21" t="str">
        <f>requirement!$A$81</f>
        <v>AOGCM-BGC Configuration</v>
      </c>
      <c r="AU323" s="21" t="str">
        <f>ForcingConstraint!$A$482</f>
        <v>1% per year CO2 Decrease</v>
      </c>
      <c r="AV323" s="21" t="str">
        <f>requirement!$A$43</f>
        <v>Pre-Industrial Forcing Excluding CO2</v>
      </c>
      <c r="AW323" s="21" t="str">
        <f>requirement!$A$12</f>
        <v>Pre-Industrial Solar Particle Forcing</v>
      </c>
    </row>
    <row r="324" spans="1:62" ht="120">
      <c r="A324" s="22" t="s">
        <v>7058</v>
      </c>
      <c r="B324" s="21" t="s">
        <v>7044</v>
      </c>
      <c r="C324" s="22" t="s">
        <v>7031</v>
      </c>
      <c r="D324" s="22" t="s">
        <v>7057</v>
      </c>
      <c r="F324" s="21" t="s">
        <v>7721</v>
      </c>
      <c r="G324" s="22" t="s">
        <v>7665</v>
      </c>
      <c r="H324" s="22" t="s">
        <v>7662</v>
      </c>
      <c r="I324" s="21" t="s">
        <v>70</v>
      </c>
      <c r="J324" s="21" t="str">
        <f>party!$A$84</f>
        <v>David P Keller</v>
      </c>
      <c r="K324" s="21" t="str">
        <f>party!$A$85</f>
        <v>Andrew Lenton</v>
      </c>
      <c r="L324" s="21" t="str">
        <f>party!$A$86</f>
        <v>Vivian Scott</v>
      </c>
      <c r="M324" s="21" t="str">
        <f>party!$A$87</f>
        <v>Naomi Vaughan</v>
      </c>
      <c r="O324" s="22" t="str">
        <f>references!$D$128</f>
        <v>Keller, D. P., A. Lenton, V. Scott, N. E. Vaughan, N. Bauer, D. Ji, C. D. Jones, B. Kravitz, H. Muri, K. Zickfeld (2018), The Carbon Dioxide Removal Model Intercomparison Project (CDR-MIP): Rationale and experimental protocol for CMIP6, Geosci. Model Dev., 11, 1133-1160</v>
      </c>
      <c r="P324" s="22" t="str">
        <f>references!$D$129</f>
        <v>Carbon Dioxide Removal Intercomparison Project (CDRMIP) website</v>
      </c>
      <c r="V324" s="21" t="str">
        <f>party!$A$6</f>
        <v>Charlotte Pascoe</v>
      </c>
      <c r="X324" s="22" t="str">
        <f>$C$11</f>
        <v>esm-piControl</v>
      </c>
      <c r="AA324" s="22" t="str">
        <f>$C$325</f>
        <v>esm-pi-CO2pulse</v>
      </c>
      <c r="AF324" s="21" t="str">
        <f>TemporalConstraint!$A$93</f>
        <v>100yrs min</v>
      </c>
      <c r="AG324" s="21" t="str">
        <f>TemporalConstraint!$A$91</f>
        <v>5000yrs max</v>
      </c>
      <c r="AH324" s="300" t="str">
        <f>EnsembleRequirement!$A$81</f>
        <v>esmpiControlEndInit</v>
      </c>
      <c r="AI324" s="300" t="str">
        <f>EnsembleRequirement!$A$4</f>
        <v>SingleMember</v>
      </c>
      <c r="AJ324" s="306" t="str">
        <f>EnsembleRequirement!$A$39</f>
        <v>TwoMember</v>
      </c>
      <c r="AP324" s="21" t="str">
        <f>requirement!$A$81</f>
        <v>AOGCM-BGC Configuration</v>
      </c>
      <c r="AU324" s="21" t="str">
        <f>ForcingConstraint!$A$484</f>
        <v>Remove 100 Gt Carbon</v>
      </c>
      <c r="AV324" s="21" t="str">
        <f>requirement!$A$43</f>
        <v>Pre-Industrial Forcing Excluding CO2</v>
      </c>
      <c r="AW324" s="21" t="str">
        <f>requirement!$A$12</f>
        <v>Pre-Industrial Solar Particle Forcing</v>
      </c>
    </row>
    <row r="325" spans="1:62" ht="135">
      <c r="A325" s="22" t="s">
        <v>7059</v>
      </c>
      <c r="B325" s="21" t="s">
        <v>7045</v>
      </c>
      <c r="C325" s="22" t="s">
        <v>7032</v>
      </c>
      <c r="D325" s="22" t="s">
        <v>7057</v>
      </c>
      <c r="F325" s="21" t="s">
        <v>7722</v>
      </c>
      <c r="G325" s="22" t="s">
        <v>7664</v>
      </c>
      <c r="H325" s="22" t="s">
        <v>7663</v>
      </c>
      <c r="I325" s="21" t="s">
        <v>70</v>
      </c>
      <c r="J325" s="21" t="str">
        <f>party!$A$84</f>
        <v>David P Keller</v>
      </c>
      <c r="K325" s="21" t="str">
        <f>party!$A$85</f>
        <v>Andrew Lenton</v>
      </c>
      <c r="L325" s="21" t="str">
        <f>party!$A$86</f>
        <v>Vivian Scott</v>
      </c>
      <c r="M325" s="21" t="str">
        <f>party!$A$87</f>
        <v>Naomi Vaughan</v>
      </c>
      <c r="O325" s="22" t="str">
        <f>references!$D$128</f>
        <v>Keller, D. P., A. Lenton, V. Scott, N. E. Vaughan, N. Bauer, D. Ji, C. D. Jones, B. Kravitz, H. Muri, K. Zickfeld (2018), The Carbon Dioxide Removal Model Intercomparison Project (CDR-MIP): Rationale and experimental protocol for CMIP6, Geosci. Model Dev., 11, 1133-1160</v>
      </c>
      <c r="P325" s="22" t="str">
        <f>references!$D$129</f>
        <v>Carbon Dioxide Removal Intercomparison Project (CDRMIP) website</v>
      </c>
      <c r="Q325"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V325" s="21" t="str">
        <f>party!$A$6</f>
        <v>Charlotte Pascoe</v>
      </c>
      <c r="X325" s="22" t="str">
        <f>$C$11</f>
        <v>esm-piControl</v>
      </c>
      <c r="AA325" s="22" t="str">
        <f>$C$324</f>
        <v>esm-pi-cdr-pulse</v>
      </c>
      <c r="AF325" s="21" t="str">
        <f>TemporalConstraint!$A$93</f>
        <v>100yrs min</v>
      </c>
      <c r="AG325" s="21" t="str">
        <f>TemporalConstraint!$A$91</f>
        <v>5000yrs max</v>
      </c>
      <c r="AH325" s="300" t="str">
        <f>EnsembleRequirement!$A$81</f>
        <v>esmpiControlEndInit</v>
      </c>
      <c r="AI325" s="300" t="str">
        <f>EnsembleRequirement!$A$4</f>
        <v>SingleMember</v>
      </c>
      <c r="AJ325" s="306" t="str">
        <f>EnsembleRequirement!$A$39</f>
        <v>TwoMember</v>
      </c>
      <c r="AP325" s="21" t="str">
        <f>requirement!$A$81</f>
        <v>AOGCM-BGC Configuration</v>
      </c>
      <c r="AU325" s="21" t="str">
        <f>ForcingConstraint!$A$485</f>
        <v>Add 100 Gt Carbon</v>
      </c>
      <c r="AV325" s="21" t="str">
        <f>requirement!$A$43</f>
        <v>Pre-Industrial Forcing Excluding CO2</v>
      </c>
      <c r="AW325" s="21" t="str">
        <f>requirement!$A$12</f>
        <v>Pre-Industrial Solar Particle Forcing</v>
      </c>
    </row>
    <row r="326" spans="1:62" ht="165">
      <c r="A326" s="22" t="s">
        <v>7060</v>
      </c>
      <c r="B326" s="21" t="s">
        <v>7046</v>
      </c>
      <c r="C326" s="22" t="s">
        <v>7033</v>
      </c>
      <c r="D326" s="22" t="s">
        <v>7061</v>
      </c>
      <c r="F326" s="21" t="s">
        <v>7717</v>
      </c>
      <c r="G326" s="22" t="s">
        <v>7676</v>
      </c>
      <c r="H326" s="22" t="s">
        <v>7671</v>
      </c>
      <c r="I326" s="21" t="s">
        <v>70</v>
      </c>
      <c r="J326" s="21" t="str">
        <f>party!$A$84</f>
        <v>David P Keller</v>
      </c>
      <c r="K326" s="21" t="str">
        <f>party!$A$85</f>
        <v>Andrew Lenton</v>
      </c>
      <c r="L326" s="21" t="str">
        <f>party!$A$86</f>
        <v>Vivian Scott</v>
      </c>
      <c r="M326" s="21" t="str">
        <f>party!$A$87</f>
        <v>Naomi Vaughan</v>
      </c>
      <c r="O326" s="22" t="str">
        <f>references!$D$128</f>
        <v>Keller, D. P., A. Lenton, V. Scott, N. E. Vaughan, N. Bauer, D. Ji, C. D. Jones, B. Kravitz, H. Muri, K. Zickfeld (2018), The Carbon Dioxide Removal Model Intercomparison Project (CDR-MIP): Rationale and experimental protocol for CMIP6, Geosci. Model Dev., 11, 1133-1160</v>
      </c>
      <c r="P326" s="22" t="str">
        <f>references!$D$129</f>
        <v>Carbon Dioxide Removal Intercomparison Project (CDRMIP) website</v>
      </c>
      <c r="V326" s="21" t="str">
        <f>party!$A$6</f>
        <v>Charlotte Pascoe</v>
      </c>
      <c r="X326" s="22" t="str">
        <f>$C$70</f>
        <v>esm-ssp585</v>
      </c>
      <c r="AF326" s="21" t="str">
        <f>TemporalConstraint!$A$64</f>
        <v>2040-2100 61 yrs min</v>
      </c>
      <c r="AG326" s="21" t="str">
        <f>TemporalConstraint!$A$106</f>
        <v>2040-7039 5000 yrs max</v>
      </c>
      <c r="AH326" s="307" t="str">
        <f>EnsembleRequirement!$A$88</f>
        <v>2040esm-ssp585Init</v>
      </c>
      <c r="AI326" s="21" t="str">
        <f>EnsembleRequirement!$A$4</f>
        <v>SingleMember</v>
      </c>
      <c r="AP326" s="21" t="str">
        <f>requirement!$A$81</f>
        <v>AOGCM-BGC Configuration</v>
      </c>
      <c r="AU326" s="74" t="str">
        <f>requirement!$A$154</f>
        <v>SSP5 RCP34 overshoot emissions</v>
      </c>
      <c r="AV326" s="21" t="str">
        <f>ForcingConstraint!$A$94</f>
        <v>SSP5 RCP34-overshoot Land Use</v>
      </c>
      <c r="AW326" s="135" t="str">
        <f>ForcingConstraint!$A$423</f>
        <v>Future Solar Irradiance Forcing</v>
      </c>
      <c r="AX326" s="132" t="str">
        <f>requirement!$A$11</f>
        <v>Future Solar Particle Forcing</v>
      </c>
    </row>
    <row r="327" spans="1:62" ht="90">
      <c r="A327" s="22" t="s">
        <v>7074</v>
      </c>
      <c r="B327" s="21" t="s">
        <v>7047</v>
      </c>
      <c r="C327" s="22" t="s">
        <v>7034</v>
      </c>
      <c r="D327" s="22" t="s">
        <v>7073</v>
      </c>
      <c r="F327" s="21" t="s">
        <v>7723</v>
      </c>
      <c r="G327" s="22" t="s">
        <v>7678</v>
      </c>
      <c r="H327" s="22" t="s">
        <v>7677</v>
      </c>
      <c r="I327" s="21" t="s">
        <v>70</v>
      </c>
      <c r="J327" s="21" t="str">
        <f>party!$A$84</f>
        <v>David P Keller</v>
      </c>
      <c r="K327" s="21" t="str">
        <f>party!$A$85</f>
        <v>Andrew Lenton</v>
      </c>
      <c r="L327" s="21" t="str">
        <f>party!$A$86</f>
        <v>Vivian Scott</v>
      </c>
      <c r="M327" s="21" t="str">
        <f>party!$A$87</f>
        <v>Naomi Vaughan</v>
      </c>
      <c r="O327" s="22" t="str">
        <f>references!$D$128</f>
        <v>Keller, D. P., A. Lenton, V. Scott, N. E. Vaughan, N. Bauer, D. Ji, C. D. Jones, B. Kravitz, H. Muri, K. Zickfeld (2018), The Carbon Dioxide Removal Model Intercomparison Project (CDR-MIP): Rationale and experimental protocol for CMIP6, Geosci. Model Dev., 11, 1133-1160</v>
      </c>
      <c r="P327" s="22" t="str">
        <f>references!$D$129</f>
        <v>Carbon Dioxide Removal Intercomparison Project (CDRMIP) website</v>
      </c>
      <c r="V327" s="21" t="str">
        <f>party!$A$6</f>
        <v>Charlotte Pascoe</v>
      </c>
      <c r="W327" s="22" t="str">
        <f>$C$330</f>
        <v>esm-ssp585ext</v>
      </c>
      <c r="X327" s="22" t="str">
        <f>$C$70</f>
        <v>esm-ssp585</v>
      </c>
      <c r="AF327" s="21" t="str">
        <f>TemporalConstraint!$A$96</f>
        <v>2020-2100 81yrs min</v>
      </c>
      <c r="AG327" s="21" t="str">
        <f>TemporalConstraint!$A$97</f>
        <v>2020-7019 5000yrs max</v>
      </c>
      <c r="AH327" s="305" t="str">
        <f>EnsembleRequirement!$A$82</f>
        <v>2020esm-ssp585Initialisation</v>
      </c>
      <c r="AI327" s="21" t="str">
        <f>EnsembleRequirement!$A$4</f>
        <v>SingleMember</v>
      </c>
      <c r="AP327" s="21" t="str">
        <f>requirement!$A$81</f>
        <v>AOGCM-BGC Configuration</v>
      </c>
      <c r="AU327" s="21" t="str">
        <f>ForcingConstraint!$A$487</f>
        <v xml:space="preserve">Ocean Alkalinization </v>
      </c>
      <c r="AV327" s="74" t="str">
        <f>requirement!$A$155</f>
        <v>SSP5 RCP85 emissions</v>
      </c>
      <c r="AW327" s="21" t="str">
        <f>ForcingConstraint!$A$84</f>
        <v>SSP5 RCP85 Land Use</v>
      </c>
      <c r="AX327" s="21" t="str">
        <f>ForcingConstraint!$A$423</f>
        <v>Future Solar Irradiance Forcing</v>
      </c>
      <c r="AY327" s="21" t="str">
        <f>requirement!$A$11</f>
        <v>Future Solar Particle Forcing</v>
      </c>
    </row>
    <row r="328" spans="1:62" ht="90">
      <c r="A328" s="22" t="s">
        <v>7075</v>
      </c>
      <c r="B328" s="21" t="s">
        <v>7048</v>
      </c>
      <c r="C328" s="22" t="s">
        <v>7035</v>
      </c>
      <c r="D328" s="22" t="s">
        <v>7073</v>
      </c>
      <c r="F328" s="21" t="s">
        <v>7724</v>
      </c>
      <c r="G328" s="22" t="s">
        <v>7689</v>
      </c>
      <c r="H328" s="22" t="s">
        <v>7688</v>
      </c>
      <c r="I328" s="21" t="s">
        <v>70</v>
      </c>
      <c r="J328" s="21" t="str">
        <f>party!$A$84</f>
        <v>David P Keller</v>
      </c>
      <c r="K328" s="21" t="str">
        <f>party!$A$85</f>
        <v>Andrew Lenton</v>
      </c>
      <c r="L328" s="21" t="str">
        <f>party!$A$86</f>
        <v>Vivian Scott</v>
      </c>
      <c r="M328" s="21" t="str">
        <f>party!$A$87</f>
        <v>Naomi Vaughan</v>
      </c>
      <c r="O328" s="22" t="str">
        <f>references!$D$128</f>
        <v>Keller, D. P., A. Lenton, V. Scott, N. E. Vaughan, N. Bauer, D. Ji, C. D. Jones, B. Kravitz, H. Muri, K. Zickfeld (2018), The Carbon Dioxide Removal Model Intercomparison Project (CDR-MIP): Rationale and experimental protocol for CMIP6, Geosci. Model Dev., 11, 1133-1160</v>
      </c>
      <c r="P328" s="22" t="str">
        <f>references!$D$129</f>
        <v>Carbon Dioxide Removal Intercomparison Project (CDRMIP) website</v>
      </c>
      <c r="V328" s="21" t="str">
        <f>party!$A$6</f>
        <v>Charlotte Pascoe</v>
      </c>
      <c r="W328" s="22" t="str">
        <f>$C$330</f>
        <v>esm-ssp585ext</v>
      </c>
      <c r="X328" s="22" t="str">
        <f>$C$327</f>
        <v>esm-ssp585-ocn-alk</v>
      </c>
      <c r="AF328" s="21" t="str">
        <f>TemporalConstraint!$A$98</f>
        <v>2070-2100 31yrs</v>
      </c>
      <c r="AG328" s="21" t="str">
        <f>TemporalConstraint!$A$99</f>
        <v>2070-7019 4950yrs max</v>
      </c>
      <c r="AH328" s="305" t="str">
        <f>EnsembleRequirement!$A$83</f>
        <v>2070esm-ssp585-ocn-alkInitialisation</v>
      </c>
      <c r="AI328" s="21" t="str">
        <f>EnsembleRequirement!$A$4</f>
        <v>SingleMember</v>
      </c>
      <c r="AP328" s="21" t="str">
        <f>requirement!$A$81</f>
        <v>AOGCM-BGC Configuration</v>
      </c>
      <c r="AU328" s="21" t="str">
        <f>ForcingConstraint!$A$488</f>
        <v>Ocean Alkalinization Off</v>
      </c>
      <c r="AV328" s="74" t="str">
        <f>requirement!$A$155</f>
        <v>SSP5 RCP85 emissions</v>
      </c>
      <c r="AW328" s="21" t="str">
        <f>ForcingConstraint!$A$84</f>
        <v>SSP5 RCP85 Land Use</v>
      </c>
      <c r="AX328" s="21" t="str">
        <f>ForcingConstraint!$A$423</f>
        <v>Future Solar Irradiance Forcing</v>
      </c>
      <c r="AY328" s="21" t="str">
        <f>requirement!$A$11</f>
        <v>Future Solar Particle Forcing</v>
      </c>
    </row>
    <row r="329" spans="1:62" ht="75">
      <c r="A329" s="22" t="s">
        <v>7068</v>
      </c>
      <c r="B329" s="21" t="s">
        <v>7049</v>
      </c>
      <c r="C329" s="22" t="s">
        <v>7036</v>
      </c>
      <c r="D329" s="22" t="s">
        <v>7067</v>
      </c>
      <c r="F329" s="21" t="s">
        <v>7718</v>
      </c>
      <c r="G329" s="22" t="s">
        <v>7691</v>
      </c>
      <c r="H329" s="22" t="s">
        <v>7690</v>
      </c>
      <c r="I329" s="21" t="s">
        <v>70</v>
      </c>
      <c r="J329" s="21" t="str">
        <f>party!$A$84</f>
        <v>David P Keller</v>
      </c>
      <c r="K329" s="21" t="str">
        <f>party!$A$85</f>
        <v>Andrew Lenton</v>
      </c>
      <c r="L329" s="21" t="str">
        <f>party!$A$86</f>
        <v>Vivian Scott</v>
      </c>
      <c r="M329" s="21" t="str">
        <f>party!$A$87</f>
        <v>Naomi Vaughan</v>
      </c>
      <c r="O329" s="22" t="str">
        <f>references!$D$128</f>
        <v>Keller, D. P., A. Lenton, V. Scott, N. E. Vaughan, N. Bauer, D. Ji, C. D. Jones, B. Kravitz, H. Muri, K. Zickfeld (2018), The Carbon Dioxide Removal Model Intercomparison Project (CDR-MIP): Rationale and experimental protocol for CMIP6, Geosci. Model Dev., 11, 1133-1160</v>
      </c>
      <c r="P329" s="22" t="str">
        <f>references!$D$129</f>
        <v>Carbon Dioxide Removal Intercomparison Project (CDRMIP) website</v>
      </c>
      <c r="V329" s="21" t="str">
        <f>party!$A$6</f>
        <v>Charlotte Pascoe</v>
      </c>
      <c r="W329" s="22" t="str">
        <f>$C$330</f>
        <v>esm-ssp585ext</v>
      </c>
      <c r="X329" s="22" t="str">
        <f>$C$225</f>
        <v>esm-ssp585-ssp126Lu</v>
      </c>
      <c r="AF329" s="21" t="str">
        <f>TemporalConstraint!$A$100</f>
        <v>2101-2300 200yrs min</v>
      </c>
      <c r="AG329" s="21" t="str">
        <f>TemporalConstraint!$A$101</f>
        <v>2100-7099 5000yrs max</v>
      </c>
      <c r="AH329" s="305" t="str">
        <f>EnsembleRequirement!$A$84</f>
        <v>esm-ssp585-ssp126LuEndInit</v>
      </c>
      <c r="AI329" s="21" t="str">
        <f>EnsembleRequirement!$A$4</f>
        <v>SingleMember</v>
      </c>
      <c r="AP329" s="21" t="str">
        <f>requirement!$A$81</f>
        <v>AOGCM-BGC Configuration</v>
      </c>
      <c r="AU329" s="74" t="str">
        <f>requirement!$A$156</f>
        <v>SSP5 RCP85 extension emissions</v>
      </c>
      <c r="AV329" s="21" t="str">
        <f>ForcingConstraint!$A$90</f>
        <v>SSP1 RCP26-overshoot Land Use</v>
      </c>
      <c r="AW329" s="21" t="str">
        <f>ForcingConstraint!$A$423</f>
        <v>Future Solar Irradiance Forcing</v>
      </c>
      <c r="AX329" s="21" t="str">
        <f>requirement!$A$11</f>
        <v>Future Solar Particle Forcing</v>
      </c>
    </row>
    <row r="330" spans="1:62" ht="75">
      <c r="A330" s="22" t="s">
        <v>7076</v>
      </c>
      <c r="B330" s="21" t="s">
        <v>7050</v>
      </c>
      <c r="C330" s="22" t="s">
        <v>7037</v>
      </c>
      <c r="D330" s="22" t="s">
        <v>7072</v>
      </c>
      <c r="F330" s="21" t="s">
        <v>7719</v>
      </c>
      <c r="G330" s="22" t="s">
        <v>7693</v>
      </c>
      <c r="H330" s="22" t="s">
        <v>7692</v>
      </c>
      <c r="I330" s="21" t="s">
        <v>70</v>
      </c>
      <c r="J330" s="21" t="str">
        <f>party!$A$84</f>
        <v>David P Keller</v>
      </c>
      <c r="K330" s="21" t="str">
        <f>party!$A$85</f>
        <v>Andrew Lenton</v>
      </c>
      <c r="L330" s="21" t="str">
        <f>party!$A$86</f>
        <v>Vivian Scott</v>
      </c>
      <c r="M330" s="21" t="str">
        <f>party!$A$87</f>
        <v>Naomi Vaughan</v>
      </c>
      <c r="O330" s="22" t="str">
        <f>references!$D$128</f>
        <v>Keller, D. P., A. Lenton, V. Scott, N. E. Vaughan, N. Bauer, D. Ji, C. D. Jones, B. Kravitz, H. Muri, K. Zickfeld (2018), The Carbon Dioxide Removal Model Intercomparison Project (CDR-MIP): Rationale and experimental protocol for CMIP6, Geosci. Model Dev., 11, 1133-1160</v>
      </c>
      <c r="P330" s="22" t="str">
        <f>references!$D$129</f>
        <v>Carbon Dioxide Removal Intercomparison Project (CDRMIP) website</v>
      </c>
      <c r="V330" s="21" t="str">
        <f>party!$A$6</f>
        <v>Charlotte Pascoe</v>
      </c>
      <c r="X330" s="22" t="str">
        <f>$C$70</f>
        <v>esm-ssp585</v>
      </c>
      <c r="AF330" s="21" t="str">
        <f>TemporalConstraint!$A$100</f>
        <v>2101-2300 200yrs min</v>
      </c>
      <c r="AG330" s="21" t="str">
        <f>TemporalConstraint!$A$101</f>
        <v>2100-7099 5000yrs max</v>
      </c>
      <c r="AH330" s="305" t="str">
        <f>EnsembleRequirement!$A$85</f>
        <v>esm-ssp585EndInit</v>
      </c>
      <c r="AI330" s="21" t="str">
        <f>EnsembleRequirement!$A$4</f>
        <v>SingleMember</v>
      </c>
      <c r="AP330" s="21" t="str">
        <f>requirement!$A$81</f>
        <v>AOGCM-BGC Configuration</v>
      </c>
      <c r="AU330" s="74" t="str">
        <f>requirement!$A$156</f>
        <v>SSP5 RCP85 extension emissions</v>
      </c>
      <c r="AV330" s="21" t="str">
        <f>ForcingConstraint!$A$91</f>
        <v>SSP5 RCP85-extension Land Use</v>
      </c>
      <c r="AW330" s="21" t="str">
        <f>ForcingConstraint!$A$423</f>
        <v>Future Solar Irradiance Forcing</v>
      </c>
      <c r="AX330" s="21" t="str">
        <f>requirement!$A$11</f>
        <v>Future Solar Particle Forcing</v>
      </c>
    </row>
    <row r="331" spans="1:62" ht="135">
      <c r="A331" s="22" t="s">
        <v>7064</v>
      </c>
      <c r="B331" s="21" t="s">
        <v>7054</v>
      </c>
      <c r="C331" s="22" t="s">
        <v>7042</v>
      </c>
      <c r="D331" s="22" t="s">
        <v>7063</v>
      </c>
      <c r="F331" s="21" t="s">
        <v>7720</v>
      </c>
      <c r="G331" s="22" t="s">
        <v>7712</v>
      </c>
      <c r="H331" s="22" t="s">
        <v>7602</v>
      </c>
      <c r="I331" s="21" t="s">
        <v>70</v>
      </c>
      <c r="J331" s="21" t="str">
        <f>party!$A$84</f>
        <v>David P Keller</v>
      </c>
      <c r="K331" s="21" t="str">
        <f>party!$A$85</f>
        <v>Andrew Lenton</v>
      </c>
      <c r="L331" s="21" t="str">
        <f>party!$A$86</f>
        <v>Vivian Scott</v>
      </c>
      <c r="M331" s="21" t="str">
        <f>party!$A$87</f>
        <v>Naomi Vaughan</v>
      </c>
      <c r="O331" s="22" t="str">
        <f>references!$D$128</f>
        <v>Keller, D. P., A. Lenton, V. Scott, N. E. Vaughan, N. Bauer, D. Ji, C. D. Jones, B. Kravitz, H. Muri, K. Zickfeld (2018), The Carbon Dioxide Removal Model Intercomparison Project (CDR-MIP): Rationale and experimental protocol for CMIP6, Geosci. Model Dev., 11, 1133-1160</v>
      </c>
      <c r="P331" s="22" t="str">
        <f>references!$D$129</f>
        <v>Carbon Dioxide Removal Intercomparison Project (CDRMIP) website</v>
      </c>
      <c r="Q331"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V331" s="21" t="str">
        <f>party!$A$6</f>
        <v>Charlotte Pascoe</v>
      </c>
      <c r="X331" s="22" t="str">
        <f>$C$14</f>
        <v>historical</v>
      </c>
      <c r="AF331" s="21" t="str">
        <f>TemporalConstraint!$A$102</f>
        <v>2010-2115 106yrs min</v>
      </c>
      <c r="AG331" s="21" t="str">
        <f>TemporalConstraint!$A$103</f>
        <v>2010-7009 5000yrs max</v>
      </c>
      <c r="AH331" s="305" t="str">
        <f>EnsembleRequirement!$A$86</f>
        <v>2010HistoricalInitialisation</v>
      </c>
      <c r="AI331" s="21" t="str">
        <f>EnsembleRequirement!$A$4</f>
        <v>SingleMember</v>
      </c>
      <c r="AP331" s="21" t="str">
        <f>requirement!$A$81</f>
        <v>AOGCM-BGC Configuration</v>
      </c>
      <c r="AU331" s="21" t="str">
        <f>ForcingConstraint!$A$491</f>
        <v>2010 CO2 Concentration</v>
      </c>
      <c r="AV331" s="21" t="str">
        <f>ForcingConstraint!$A$490</f>
        <v>2010 Non-CO2 Well Mixed GHG</v>
      </c>
      <c r="AW331" s="21" t="str">
        <f>requirement!$A$159</f>
        <v>2010 Aerosol Forcing</v>
      </c>
      <c r="AX331" s="21" t="str">
        <f>ForcingConstraint!$A$497</f>
        <v>2010 Land Use</v>
      </c>
      <c r="AY331" s="21" t="str">
        <f>ForcingConstraint!$A$494</f>
        <v>2010 Stratospheric Aerosol</v>
      </c>
      <c r="AZ331" s="21" t="str">
        <f>requirement!$A$157</f>
        <v>2010 O3 and Stratospheric H2O Concentrations</v>
      </c>
      <c r="BA331" s="21" t="str">
        <f>ForcingConstraint!$A$498</f>
        <v>2010 Solar Irradiance Forcing</v>
      </c>
      <c r="BB331" s="21" t="str">
        <f>requirement!$A$158</f>
        <v xml:space="preserve">2010 Solar Particle Forcing </v>
      </c>
    </row>
    <row r="332" spans="1:62" ht="105">
      <c r="A332" s="22" t="s">
        <v>7066</v>
      </c>
      <c r="B332" s="21" t="s">
        <v>7052</v>
      </c>
      <c r="C332" s="22" t="s">
        <v>7040</v>
      </c>
      <c r="D332" s="22" t="s">
        <v>7063</v>
      </c>
      <c r="F332" s="21" t="s">
        <v>7720</v>
      </c>
      <c r="G332" s="22" t="s">
        <v>7710</v>
      </c>
      <c r="H332" s="22" t="s">
        <v>7604</v>
      </c>
      <c r="I332" s="21" t="s">
        <v>70</v>
      </c>
      <c r="J332" s="21" t="str">
        <f>party!$A$84</f>
        <v>David P Keller</v>
      </c>
      <c r="K332" s="21" t="str">
        <f>party!$A$85</f>
        <v>Andrew Lenton</v>
      </c>
      <c r="L332" s="21" t="str">
        <f>party!$A$86</f>
        <v>Vivian Scott</v>
      </c>
      <c r="M332" s="21" t="str">
        <f>party!$A$87</f>
        <v>Naomi Vaughan</v>
      </c>
      <c r="O332" s="22" t="str">
        <f>references!$D$128</f>
        <v>Keller, D. P., A. Lenton, V. Scott, N. E. Vaughan, N. Bauer, D. Ji, C. D. Jones, B. Kravitz, H. Muri, K. Zickfeld (2018), The Carbon Dioxide Removal Model Intercomparison Project (CDR-MIP): Rationale and experimental protocol for CMIP6, Geosci. Model Dev., 11, 1133-1160</v>
      </c>
      <c r="P332" s="22" t="str">
        <f>references!$D$129</f>
        <v>Carbon Dioxide Removal Intercomparison Project (CDRMIP) website</v>
      </c>
      <c r="V332" s="21" t="str">
        <f>party!$A$6</f>
        <v>Charlotte Pascoe</v>
      </c>
      <c r="X332" s="22" t="str">
        <f>$C$11</f>
        <v>esm-piControl</v>
      </c>
      <c r="Y332" s="22" t="str">
        <f>$C$14</f>
        <v>historical</v>
      </c>
      <c r="Z332" s="22" t="str">
        <f>$C$331</f>
        <v>yr2010CO2</v>
      </c>
      <c r="AF332" s="21" t="str">
        <f>TemporalConstraint!$A$104</f>
        <v>1850-2115 266yrs min</v>
      </c>
      <c r="AG332" s="21" t="str">
        <f>TemporalConstraint!$A$105</f>
        <v>1850-7009 5160yrs max</v>
      </c>
      <c r="AH332" s="305" t="str">
        <f>EnsembleRequirement!$A$81</f>
        <v>esmpiControlEndInit</v>
      </c>
      <c r="AI332" s="21" t="str">
        <f>EnsembleRequirement!$A$4</f>
        <v>SingleMember</v>
      </c>
      <c r="AP332" s="21" t="str">
        <f>requirement!$A$81</f>
        <v>AOGCM-BGC Configuration</v>
      </c>
      <c r="AU332" s="21" t="str">
        <f>ForcingConstraint!$A$502</f>
        <v>diagnosed historical CO2 emissions</v>
      </c>
      <c r="AV332" s="21" t="str">
        <f>ForcingConstraint!$A$504</f>
        <v>diagnosed 2010 CO2 emissions</v>
      </c>
      <c r="AW332" s="133" t="str">
        <f>ForcingConstraint!$A$13</f>
        <v>Historical WMGHG Concentrations Excluding CO2</v>
      </c>
      <c r="AX332" s="21" t="str">
        <f>ForcingConstraint!$A$490</f>
        <v>2010 Non-CO2 Well Mixed GHG</v>
      </c>
      <c r="AY332" s="37" t="str">
        <f>requirement!$A$5</f>
        <v>Historical Aerosol Forcing</v>
      </c>
      <c r="AZ332" s="21" t="str">
        <f>requirement!$A$159</f>
        <v>2010 Aerosol Forcing</v>
      </c>
      <c r="BA332" s="134" t="str">
        <f>ForcingConstraint!$A$16</f>
        <v>Historical Land Use</v>
      </c>
      <c r="BB332" s="21" t="str">
        <f>ForcingConstraint!$A$497</f>
        <v>2010 Land Use</v>
      </c>
      <c r="BC332" s="135" t="str">
        <f>ForcingConstraint!$A$21</f>
        <v>Historical Stratospheric Aerosol</v>
      </c>
      <c r="BD332" s="21" t="str">
        <f>ForcingConstraint!$A$494</f>
        <v>2010 Stratospheric Aerosol</v>
      </c>
      <c r="BE332" s="134" t="str">
        <f>requirement!$A$8</f>
        <v>Historical O3 and Stratospheric H2O Concentrations</v>
      </c>
      <c r="BF332" s="21" t="str">
        <f>requirement!$A$157</f>
        <v>2010 O3 and Stratospheric H2O Concentrations</v>
      </c>
      <c r="BG332" s="135" t="str">
        <f>ForcingConstraint!$A$20</f>
        <v>Historical Solar Irradiance Forcing</v>
      </c>
      <c r="BH332" s="21" t="str">
        <f>ForcingConstraint!$A$498</f>
        <v>2010 Solar Irradiance Forcing</v>
      </c>
      <c r="BI332" s="134" t="str">
        <f>requirement!$A$10</f>
        <v xml:space="preserve">Historical Solar Particle Forcing </v>
      </c>
      <c r="BJ332" s="21" t="str">
        <f>requirement!$A$158</f>
        <v xml:space="preserve">2010 Solar Particle Forcing </v>
      </c>
    </row>
    <row r="333" spans="1:62" ht="75">
      <c r="A333" s="22" t="s">
        <v>7071</v>
      </c>
      <c r="B333" s="21" t="s">
        <v>7053</v>
      </c>
      <c r="C333" s="22" t="s">
        <v>7041</v>
      </c>
      <c r="D333" s="22" t="s">
        <v>7063</v>
      </c>
      <c r="F333" s="21" t="s">
        <v>7720</v>
      </c>
      <c r="G333" s="22" t="s">
        <v>7711</v>
      </c>
      <c r="H333" s="22" t="s">
        <v>7535</v>
      </c>
      <c r="I333" s="21" t="s">
        <v>70</v>
      </c>
      <c r="J333" s="21" t="str">
        <f>party!$A$84</f>
        <v>David P Keller</v>
      </c>
      <c r="K333" s="21" t="str">
        <f>party!$A$85</f>
        <v>Andrew Lenton</v>
      </c>
      <c r="L333" s="21" t="str">
        <f>party!$A$86</f>
        <v>Vivian Scott</v>
      </c>
      <c r="M333" s="21" t="str">
        <f>party!$A$87</f>
        <v>Naomi Vaughan</v>
      </c>
      <c r="O333" s="22" t="str">
        <f>references!$D$128</f>
        <v>Keller, D. P., A. Lenton, V. Scott, N. E. Vaughan, N. Bauer, D. Ji, C. D. Jones, B. Kravitz, H. Muri, K. Zickfeld (2018), The Carbon Dioxide Removal Model Intercomparison Project (CDR-MIP): Rationale and experimental protocol for CMIP6, Geosci. Model Dev., 11, 1133-1160</v>
      </c>
      <c r="P333" s="22" t="str">
        <f>references!$D$129</f>
        <v>Carbon Dioxide Removal Intercomparison Project (CDRMIP) website</v>
      </c>
      <c r="V333" s="21" t="str">
        <f>party!$A$6</f>
        <v>Charlotte Pascoe</v>
      </c>
      <c r="W333" s="22" t="str">
        <f t="shared" ref="W333:X335" si="18">$C$332</f>
        <v>esm-yr2010CO2-control</v>
      </c>
      <c r="X333" s="22" t="str">
        <f t="shared" si="18"/>
        <v>esm-yr2010CO2-control</v>
      </c>
      <c r="AA333" s="22" t="str">
        <f>$C$334</f>
        <v>esm-yr2010CO2-cdr-pulse</v>
      </c>
      <c r="AB333" s="22" t="str">
        <f>$C$335</f>
        <v>esm-yr2010CO2-CO2pulse</v>
      </c>
      <c r="AF333" s="21" t="str">
        <f>TemporalConstraint!$A$107</f>
        <v>2015-2115 101yrs min</v>
      </c>
      <c r="AG333" s="21" t="str">
        <f>TemporalConstraint!$A$103</f>
        <v>2010-7009 5000yrs max</v>
      </c>
      <c r="AH333" s="305" t="str">
        <f>EnsembleRequirement!$A$87</f>
        <v>2010esm-yr2010CO2-controlInitialisation</v>
      </c>
      <c r="AI333" s="21" t="str">
        <f>EnsembleRequirement!$A$4</f>
        <v>SingleMember</v>
      </c>
      <c r="AP333" s="21" t="str">
        <f>requirement!$A$81</f>
        <v>AOGCM-BGC Configuration</v>
      </c>
      <c r="AU333" s="21" t="str">
        <f>ForcingConstraint!$A$505</f>
        <v>2010 CO2 emissions for 5 years then zero CO2 emissions</v>
      </c>
      <c r="AV333" s="21" t="str">
        <f>ForcingConstraint!$A$490</f>
        <v>2010 Non-CO2 Well Mixed GHG</v>
      </c>
      <c r="AW333" s="21" t="str">
        <f>requirement!$A$159</f>
        <v>2010 Aerosol Forcing</v>
      </c>
      <c r="AX333" s="21" t="str">
        <f>ForcingConstraint!$A$497</f>
        <v>2010 Land Use</v>
      </c>
      <c r="AY333" s="21" t="str">
        <f>ForcingConstraint!$A$494</f>
        <v>2010 Stratospheric Aerosol</v>
      </c>
      <c r="AZ333" s="21" t="str">
        <f>requirement!$A$157</f>
        <v>2010 O3 and Stratospheric H2O Concentrations</v>
      </c>
      <c r="BA333" s="21" t="str">
        <f>ForcingConstraint!$A$498</f>
        <v>2010 Solar Irradiance Forcing</v>
      </c>
      <c r="BB333" s="21" t="str">
        <f>requirement!$A$158</f>
        <v xml:space="preserve">2010 Solar Particle Forcing </v>
      </c>
    </row>
    <row r="334" spans="1:62" ht="75">
      <c r="A334" s="22" t="s">
        <v>7069</v>
      </c>
      <c r="B334" s="21" t="s">
        <v>7051</v>
      </c>
      <c r="C334" s="22" t="s">
        <v>7038</v>
      </c>
      <c r="D334" s="22" t="s">
        <v>7063</v>
      </c>
      <c r="F334" s="21" t="s">
        <v>7720</v>
      </c>
      <c r="G334" s="22" t="s">
        <v>7707</v>
      </c>
      <c r="H334" s="22" t="s">
        <v>7699</v>
      </c>
      <c r="I334" s="21" t="s">
        <v>70</v>
      </c>
      <c r="J334" s="21" t="str">
        <f>party!$A$84</f>
        <v>David P Keller</v>
      </c>
      <c r="K334" s="21" t="str">
        <f>party!$A$85</f>
        <v>Andrew Lenton</v>
      </c>
      <c r="L334" s="21" t="str">
        <f>party!$A$86</f>
        <v>Vivian Scott</v>
      </c>
      <c r="M334" s="21" t="str">
        <f>party!$A$87</f>
        <v>Naomi Vaughan</v>
      </c>
      <c r="O334" s="22" t="str">
        <f>references!$D$128</f>
        <v>Keller, D. P., A. Lenton, V. Scott, N. E. Vaughan, N. Bauer, D. Ji, C. D. Jones, B. Kravitz, H. Muri, K. Zickfeld (2018), The Carbon Dioxide Removal Model Intercomparison Project (CDR-MIP): Rationale and experimental protocol for CMIP6, Geosci. Model Dev., 11, 1133-1160</v>
      </c>
      <c r="P334" s="22" t="str">
        <f>references!$D$129</f>
        <v>Carbon Dioxide Removal Intercomparison Project (CDRMIP) website</v>
      </c>
      <c r="V334" s="21" t="str">
        <f>party!$A$6</f>
        <v>Charlotte Pascoe</v>
      </c>
      <c r="W334" s="22" t="str">
        <f t="shared" si="18"/>
        <v>esm-yr2010CO2-control</v>
      </c>
      <c r="X334" s="22" t="str">
        <f t="shared" si="18"/>
        <v>esm-yr2010CO2-control</v>
      </c>
      <c r="AA334" s="22" t="str">
        <f>$C$333</f>
        <v>esm-yr2010CO2-noemit</v>
      </c>
      <c r="AB334" s="22" t="str">
        <f>$C$335</f>
        <v>esm-yr2010CO2-CO2pulse</v>
      </c>
      <c r="AF334" s="21" t="str">
        <f>TemporalConstraint!$A$107</f>
        <v>2015-2115 101yrs min</v>
      </c>
      <c r="AG334" s="21" t="str">
        <f>TemporalConstraint!$A$103</f>
        <v>2010-7009 5000yrs max</v>
      </c>
      <c r="AH334" s="305" t="str">
        <f>EnsembleRequirement!$A$87</f>
        <v>2010esm-yr2010CO2-controlInitialisation</v>
      </c>
      <c r="AI334" s="21" t="str">
        <f>EnsembleRequirement!$A$4</f>
        <v>SingleMember</v>
      </c>
      <c r="AP334" s="21" t="str">
        <f>requirement!$A$81</f>
        <v>AOGCM-BGC Configuration</v>
      </c>
      <c r="AU334" s="21" t="str">
        <f>ForcingConstraint!$A$506</f>
        <v>100Gt Carbon removed from 2010 atmosphere</v>
      </c>
      <c r="AV334" s="21" t="str">
        <f>ForcingConstraint!$A$490</f>
        <v>2010 Non-CO2 Well Mixed GHG</v>
      </c>
      <c r="AW334" s="21" t="str">
        <f>requirement!$A$159</f>
        <v>2010 Aerosol Forcing</v>
      </c>
      <c r="AX334" s="21" t="str">
        <f>ForcingConstraint!$A$497</f>
        <v>2010 Land Use</v>
      </c>
      <c r="AY334" s="21" t="str">
        <f>ForcingConstraint!$A$494</f>
        <v>2010 Stratospheric Aerosol</v>
      </c>
      <c r="AZ334" s="21" t="str">
        <f>requirement!$A$157</f>
        <v>2010 O3 and Stratospheric H2O Concentrations</v>
      </c>
      <c r="BA334" s="21" t="str">
        <f>ForcingConstraint!$A$498</f>
        <v>2010 Solar Irradiance Forcing</v>
      </c>
      <c r="BB334" s="21" t="str">
        <f>requirement!$A$158</f>
        <v xml:space="preserve">2010 Solar Particle Forcing </v>
      </c>
    </row>
    <row r="335" spans="1:62" ht="75">
      <c r="A335" s="22" t="s">
        <v>7070</v>
      </c>
      <c r="B335" s="21" t="s">
        <v>7065</v>
      </c>
      <c r="C335" s="22" t="s">
        <v>7039</v>
      </c>
      <c r="D335" s="22" t="s">
        <v>7063</v>
      </c>
      <c r="F335" s="21" t="s">
        <v>7720</v>
      </c>
      <c r="G335" s="22" t="s">
        <v>7709</v>
      </c>
      <c r="H335" s="22" t="s">
        <v>7708</v>
      </c>
      <c r="I335" s="21" t="s">
        <v>70</v>
      </c>
      <c r="J335" s="21" t="str">
        <f>party!$A$84</f>
        <v>David P Keller</v>
      </c>
      <c r="K335" s="21" t="str">
        <f>party!$A$85</f>
        <v>Andrew Lenton</v>
      </c>
      <c r="L335" s="21" t="str">
        <f>party!$A$86</f>
        <v>Vivian Scott</v>
      </c>
      <c r="M335" s="21" t="str">
        <f>party!$A$87</f>
        <v>Naomi Vaughan</v>
      </c>
      <c r="O335" s="22" t="str">
        <f>references!$D$128</f>
        <v>Keller, D. P., A. Lenton, V. Scott, N. E. Vaughan, N. Bauer, D. Ji, C. D. Jones, B. Kravitz, H. Muri, K. Zickfeld (2018), The Carbon Dioxide Removal Model Intercomparison Project (CDR-MIP): Rationale and experimental protocol for CMIP6, Geosci. Model Dev., 11, 1133-1160</v>
      </c>
      <c r="P335" s="22" t="str">
        <f>references!$D$129</f>
        <v>Carbon Dioxide Removal Intercomparison Project (CDRMIP) website</v>
      </c>
      <c r="V335" s="21" t="str">
        <f>party!$A$6</f>
        <v>Charlotte Pascoe</v>
      </c>
      <c r="W335" s="22" t="str">
        <f t="shared" si="18"/>
        <v>esm-yr2010CO2-control</v>
      </c>
      <c r="X335" s="22" t="str">
        <f t="shared" si="18"/>
        <v>esm-yr2010CO2-control</v>
      </c>
      <c r="AA335" s="22" t="str">
        <f>$C$333</f>
        <v>esm-yr2010CO2-noemit</v>
      </c>
      <c r="AB335" s="22" t="str">
        <f>$C$334</f>
        <v>esm-yr2010CO2-cdr-pulse</v>
      </c>
      <c r="AF335" s="21" t="str">
        <f>TemporalConstraint!$A$107</f>
        <v>2015-2115 101yrs min</v>
      </c>
      <c r="AG335" s="21" t="str">
        <f>TemporalConstraint!$A$103</f>
        <v>2010-7009 5000yrs max</v>
      </c>
      <c r="AH335" s="305" t="str">
        <f>EnsembleRequirement!$A$87</f>
        <v>2010esm-yr2010CO2-controlInitialisation</v>
      </c>
      <c r="AI335" s="21" t="str">
        <f>EnsembleRequirement!$A$4</f>
        <v>SingleMember</v>
      </c>
      <c r="AP335" s="21" t="str">
        <f>requirement!$A$81</f>
        <v>AOGCM-BGC Configuration</v>
      </c>
      <c r="AU335" s="21" t="str">
        <f>ForcingConstraint!$A$507</f>
        <v>100Gt Carbon added to 2010 atmosphere</v>
      </c>
      <c r="AV335" s="21" t="str">
        <f>ForcingConstraint!$A$490</f>
        <v>2010 Non-CO2 Well Mixed GHG</v>
      </c>
      <c r="AW335" s="21" t="str">
        <f>requirement!$A$159</f>
        <v>2010 Aerosol Forcing</v>
      </c>
      <c r="AX335" s="21" t="str">
        <f>ForcingConstraint!$A$497</f>
        <v>2010 Land Use</v>
      </c>
      <c r="AY335" s="21" t="str">
        <f>ForcingConstraint!$A$494</f>
        <v>2010 Stratospheric Aerosol</v>
      </c>
      <c r="AZ335" s="21" t="str">
        <f>requirement!$A$157</f>
        <v>2010 O3 and Stratospheric H2O Concentrations</v>
      </c>
      <c r="BA335" s="21" t="str">
        <f>ForcingConstraint!$A$498</f>
        <v>2010 Solar Irradiance Forcing</v>
      </c>
      <c r="BB335" s="21" t="str">
        <f>requirement!$A$158</f>
        <v xml:space="preserve">2010 Solar Particle Forcing </v>
      </c>
    </row>
    <row r="336" spans="1:62">
      <c r="AU336" s="37"/>
      <c r="AV336" s="133"/>
      <c r="AW336" s="134"/>
      <c r="AX336" s="134"/>
      <c r="AY336" s="135"/>
      <c r="AZ336" s="135"/>
      <c r="BA336" s="134"/>
    </row>
  </sheetData>
  <mergeCells count="291">
    <mergeCell ref="AD5:AD6"/>
    <mergeCell ref="AE3:AE4"/>
    <mergeCell ref="AE5:AE6"/>
    <mergeCell ref="AH3:AH4"/>
    <mergeCell ref="Y2:Z2"/>
    <mergeCell ref="AA2:AE2"/>
    <mergeCell ref="H1:H2"/>
    <mergeCell ref="H3:H4"/>
    <mergeCell ref="H5:H6"/>
    <mergeCell ref="H7:H8"/>
    <mergeCell ref="H9:H10"/>
    <mergeCell ref="Q5:Q6"/>
    <mergeCell ref="D1:D2"/>
    <mergeCell ref="D3:D4"/>
    <mergeCell ref="D5:D6"/>
    <mergeCell ref="D7:D8"/>
    <mergeCell ref="D9:D10"/>
    <mergeCell ref="O1:U2"/>
    <mergeCell ref="O5:O6"/>
    <mergeCell ref="P5:P6"/>
    <mergeCell ref="R3:R4"/>
    <mergeCell ref="O3:O4"/>
    <mergeCell ref="Q7:Q8"/>
    <mergeCell ref="U3:U4"/>
    <mergeCell ref="U5:U6"/>
    <mergeCell ref="U7:U8"/>
    <mergeCell ref="Q3:Q4"/>
    <mergeCell ref="J2:N2"/>
    <mergeCell ref="I1:N1"/>
    <mergeCell ref="O7:O8"/>
    <mergeCell ref="P3:P4"/>
    <mergeCell ref="G5:G6"/>
    <mergeCell ref="Q9:Q10"/>
    <mergeCell ref="AU2:BL2"/>
    <mergeCell ref="AF1:BL1"/>
    <mergeCell ref="AV9:AV10"/>
    <mergeCell ref="AU9:AU10"/>
    <mergeCell ref="AX5:AX6"/>
    <mergeCell ref="BD7:BD8"/>
    <mergeCell ref="BB9:BB10"/>
    <mergeCell ref="AI3:AI4"/>
    <mergeCell ref="BC9:BC10"/>
    <mergeCell ref="BC5:BC6"/>
    <mergeCell ref="AV5:AV6"/>
    <mergeCell ref="AW5:AW6"/>
    <mergeCell ref="AV7:AV8"/>
    <mergeCell ref="AZ5:AZ6"/>
    <mergeCell ref="AK7:AK8"/>
    <mergeCell ref="AF3:AF4"/>
    <mergeCell ref="S3:S4"/>
    <mergeCell ref="S5:S6"/>
    <mergeCell ref="AL2:AO2"/>
    <mergeCell ref="AM3:AM4"/>
    <mergeCell ref="AM9:AM10"/>
    <mergeCell ref="AS9:AS10"/>
    <mergeCell ref="AR9:AR10"/>
    <mergeCell ref="AQ9:AQ10"/>
    <mergeCell ref="AR7:AR8"/>
    <mergeCell ref="AS7:AS8"/>
    <mergeCell ref="AT7:AT8"/>
    <mergeCell ref="S7:S8"/>
    <mergeCell ref="AD7:AD8"/>
    <mergeCell ref="Y3:Y4"/>
    <mergeCell ref="V5:V6"/>
    <mergeCell ref="X3:X4"/>
    <mergeCell ref="AL3:AL4"/>
    <mergeCell ref="T3:T4"/>
    <mergeCell ref="T5:T6"/>
    <mergeCell ref="AB7:AB8"/>
    <mergeCell ref="AE9:AE10"/>
    <mergeCell ref="AE7:AE8"/>
    <mergeCell ref="V3:V4"/>
    <mergeCell ref="X9:X10"/>
    <mergeCell ref="AJ9:AJ10"/>
    <mergeCell ref="X7:X8"/>
    <mergeCell ref="AF7:AF8"/>
    <mergeCell ref="AH7:AH8"/>
    <mergeCell ref="Y9:Y10"/>
    <mergeCell ref="BA5:BA6"/>
    <mergeCell ref="AT9:AT10"/>
    <mergeCell ref="AX3:AX4"/>
    <mergeCell ref="AY3:AY4"/>
    <mergeCell ref="AX9:AX10"/>
    <mergeCell ref="W5:W6"/>
    <mergeCell ref="AC7:AC8"/>
    <mergeCell ref="Y7:Y8"/>
    <mergeCell ref="Z5:Z6"/>
    <mergeCell ref="AK3:AK4"/>
    <mergeCell ref="AK5:AK6"/>
    <mergeCell ref="AI5:AI6"/>
    <mergeCell ref="AJ3:AJ4"/>
    <mergeCell ref="AD3:AD4"/>
    <mergeCell ref="AP9:AP10"/>
    <mergeCell ref="AL9:AL10"/>
    <mergeCell ref="AI9:AI10"/>
    <mergeCell ref="AU7:AU8"/>
    <mergeCell ref="AN3:AN4"/>
    <mergeCell ref="AN5:AN6"/>
    <mergeCell ref="AN9:AN10"/>
    <mergeCell ref="AW3:AW4"/>
    <mergeCell ref="AQ3:AQ4"/>
    <mergeCell ref="AQ7:AQ8"/>
    <mergeCell ref="AP3:AP4"/>
    <mergeCell ref="AP5:AP6"/>
    <mergeCell ref="AO5:AO6"/>
    <mergeCell ref="AO3:AO4"/>
    <mergeCell ref="AQ5:AQ6"/>
    <mergeCell ref="AM7:AM8"/>
    <mergeCell ref="AI7:AI8"/>
    <mergeCell ref="AP7:AP8"/>
    <mergeCell ref="AN7:AN8"/>
    <mergeCell ref="AO7:AO8"/>
    <mergeCell ref="AN14:AN15"/>
    <mergeCell ref="A14:A15"/>
    <mergeCell ref="P9:P10"/>
    <mergeCell ref="V9:V10"/>
    <mergeCell ref="W9:W10"/>
    <mergeCell ref="AF9:AF10"/>
    <mergeCell ref="AH9:AH10"/>
    <mergeCell ref="O9:O10"/>
    <mergeCell ref="O14:O15"/>
    <mergeCell ref="P14:P15"/>
    <mergeCell ref="V14:V15"/>
    <mergeCell ref="W14:W15"/>
    <mergeCell ref="X14:X15"/>
    <mergeCell ref="G14:G15"/>
    <mergeCell ref="F14:F15"/>
    <mergeCell ref="H14:H15"/>
    <mergeCell ref="E9:E10"/>
    <mergeCell ref="B14:B15"/>
    <mergeCell ref="C14:C15"/>
    <mergeCell ref="D14:D15"/>
    <mergeCell ref="S9:S10"/>
    <mergeCell ref="AD9:AD10"/>
    <mergeCell ref="U9:U10"/>
    <mergeCell ref="AL14:AL15"/>
    <mergeCell ref="AC14:AC15"/>
    <mergeCell ref="AJ5:AJ6"/>
    <mergeCell ref="AF2:AG2"/>
    <mergeCell ref="AG3:AG4"/>
    <mergeCell ref="AA3:AA4"/>
    <mergeCell ref="AB3:AB4"/>
    <mergeCell ref="AC3:AC4"/>
    <mergeCell ref="AM14:AM15"/>
    <mergeCell ref="U14:U15"/>
    <mergeCell ref="AK14:AK15"/>
    <mergeCell ref="AJ14:AJ15"/>
    <mergeCell ref="AJ7:AJ8"/>
    <mergeCell ref="AL7:AL8"/>
    <mergeCell ref="AF14:AF15"/>
    <mergeCell ref="AD14:AD15"/>
    <mergeCell ref="AE14:AE15"/>
    <mergeCell ref="AA7:AA8"/>
    <mergeCell ref="AI14:AI15"/>
    <mergeCell ref="V1:V2"/>
    <mergeCell ref="W1:AE1"/>
    <mergeCell ref="AH2:AK2"/>
    <mergeCell ref="AK9:AK10"/>
    <mergeCell ref="V7:V8"/>
    <mergeCell ref="W7:W8"/>
    <mergeCell ref="E5:E6"/>
    <mergeCell ref="G9:G10"/>
    <mergeCell ref="F9:F10"/>
    <mergeCell ref="R14:R15"/>
    <mergeCell ref="AA14:AA15"/>
    <mergeCell ref="X5:X6"/>
    <mergeCell ref="Y5:Y6"/>
    <mergeCell ref="Y14:Y15"/>
    <mergeCell ref="Z14:Z15"/>
    <mergeCell ref="Z9:Z10"/>
    <mergeCell ref="Z7:Z8"/>
    <mergeCell ref="P7:P8"/>
    <mergeCell ref="E7:E8"/>
    <mergeCell ref="T9:T10"/>
    <mergeCell ref="T14:T15"/>
    <mergeCell ref="E14:E15"/>
    <mergeCell ref="T7:T8"/>
    <mergeCell ref="Q14:Q15"/>
    <mergeCell ref="S14:S15"/>
    <mergeCell ref="A1:A2"/>
    <mergeCell ref="G7:G8"/>
    <mergeCell ref="F7:F8"/>
    <mergeCell ref="A9:A10"/>
    <mergeCell ref="B7:B8"/>
    <mergeCell ref="A7:A8"/>
    <mergeCell ref="C7:C8"/>
    <mergeCell ref="A3:A4"/>
    <mergeCell ref="B3:B4"/>
    <mergeCell ref="C3:C4"/>
    <mergeCell ref="F3:F4"/>
    <mergeCell ref="G3:G4"/>
    <mergeCell ref="A5:A6"/>
    <mergeCell ref="B5:B6"/>
    <mergeCell ref="C5:C6"/>
    <mergeCell ref="F5:F6"/>
    <mergeCell ref="C1:C2"/>
    <mergeCell ref="B1:B2"/>
    <mergeCell ref="G1:G2"/>
    <mergeCell ref="F1:F2"/>
    <mergeCell ref="C9:C10"/>
    <mergeCell ref="B9:B10"/>
    <mergeCell ref="E1:E2"/>
    <mergeCell ref="E3:E4"/>
    <mergeCell ref="BM3:BM4"/>
    <mergeCell ref="BD3:BD4"/>
    <mergeCell ref="BE3:BE4"/>
    <mergeCell ref="BK3:BK4"/>
    <mergeCell ref="BK5:BK6"/>
    <mergeCell ref="BE5:BE6"/>
    <mergeCell ref="BE7:BE8"/>
    <mergeCell ref="BK7:BK8"/>
    <mergeCell ref="BK9:BK10"/>
    <mergeCell ref="BE9:BE10"/>
    <mergeCell ref="BL3:BL4"/>
    <mergeCell ref="BD5:BD6"/>
    <mergeCell ref="BD9:BD10"/>
    <mergeCell ref="BL5:BL6"/>
    <mergeCell ref="BL7:BL8"/>
    <mergeCell ref="BL9:BL10"/>
    <mergeCell ref="AP2:AT2"/>
    <mergeCell ref="R5:R6"/>
    <mergeCell ref="R7:R8"/>
    <mergeCell ref="R9:R10"/>
    <mergeCell ref="Z3:Z4"/>
    <mergeCell ref="W3:W4"/>
    <mergeCell ref="BM14:BM15"/>
    <mergeCell ref="BM9:BM10"/>
    <mergeCell ref="BM7:BM8"/>
    <mergeCell ref="BM5:BM6"/>
    <mergeCell ref="BE14:BE15"/>
    <mergeCell ref="BK14:BK15"/>
    <mergeCell ref="AA9:AA10"/>
    <mergeCell ref="AB9:AB10"/>
    <mergeCell ref="AC9:AC10"/>
    <mergeCell ref="AB14:AB15"/>
    <mergeCell ref="AV14:AV15"/>
    <mergeCell ref="AX14:AX15"/>
    <mergeCell ref="AY14:AY15"/>
    <mergeCell ref="AF5:AF6"/>
    <mergeCell ref="AH5:AH6"/>
    <mergeCell ref="AH14:AH15"/>
    <mergeCell ref="AP14:AP15"/>
    <mergeCell ref="AU14:AU15"/>
    <mergeCell ref="BL14:BL15"/>
    <mergeCell ref="AG5:AG6"/>
    <mergeCell ref="AG7:AG8"/>
    <mergeCell ref="AG9:AG10"/>
    <mergeCell ref="AG14:AG15"/>
    <mergeCell ref="AA5:AA6"/>
    <mergeCell ref="AB5:AB6"/>
    <mergeCell ref="AC5:AC6"/>
    <mergeCell ref="AL5:AL6"/>
    <mergeCell ref="BC7:BC8"/>
    <mergeCell ref="BD14:BD15"/>
    <mergeCell ref="AQ14:AQ15"/>
    <mergeCell ref="AR14:AR15"/>
    <mergeCell ref="AS14:AS15"/>
    <mergeCell ref="AT14:AT15"/>
    <mergeCell ref="AM5:AM6"/>
    <mergeCell ref="BB7:BB8"/>
    <mergeCell ref="BA7:BA8"/>
    <mergeCell ref="AW7:AW8"/>
    <mergeCell ref="AX7:AX8"/>
    <mergeCell ref="AT5:AT6"/>
    <mergeCell ref="AS5:AS6"/>
    <mergeCell ref="AO14:AO15"/>
    <mergeCell ref="AO9:AO10"/>
    <mergeCell ref="BC14:BC15"/>
    <mergeCell ref="AZ3:AZ4"/>
    <mergeCell ref="BB5:BB6"/>
    <mergeCell ref="AY5:AY6"/>
    <mergeCell ref="AU3:AU4"/>
    <mergeCell ref="AV3:AV4"/>
    <mergeCell ref="AR5:AR6"/>
    <mergeCell ref="AZ14:AZ15"/>
    <mergeCell ref="BA14:BA15"/>
    <mergeCell ref="AY7:AY8"/>
    <mergeCell ref="BB3:BB4"/>
    <mergeCell ref="BC3:BC4"/>
    <mergeCell ref="AZ9:AZ10"/>
    <mergeCell ref="AY9:AY10"/>
    <mergeCell ref="BA9:BA10"/>
    <mergeCell ref="BA3:BA4"/>
    <mergeCell ref="AR3:AR4"/>
    <mergeCell ref="AU5:AU6"/>
    <mergeCell ref="AZ7:AZ8"/>
    <mergeCell ref="AW14:AW15"/>
    <mergeCell ref="BB14:BB15"/>
    <mergeCell ref="AW9:AW10"/>
    <mergeCell ref="AS3:AS4"/>
    <mergeCell ref="AT3:AT4"/>
  </mergeCells>
  <phoneticPr fontId="6" type="noConversion"/>
  <pageMargins left="0.75" right="0.75" top="1" bottom="1" header="0.5" footer="0.5"/>
  <pageSetup paperSize="9" orientation="portrait" horizontalDpi="4294967292" verticalDpi="4294967292"/>
  <ignoredErrors>
    <ignoredError sqref="J4 AP7 AU196 AU244 AU291 AH234 AF126 AW126 X121 X174 AV17:BA17 BA318 AX318"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9"/>
  <sheetViews>
    <sheetView workbookViewId="0">
      <pane xSplit="2" ySplit="2" topLeftCell="C107" activePane="bottomRight" state="frozen"/>
      <selection pane="topRight" activeCell="C1" sqref="C1"/>
      <selection pane="bottomLeft" activeCell="A3" sqref="A3"/>
      <selection pane="bottomRight" activeCell="F113" sqref="F113"/>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2" width="44.83203125" style="13" customWidth="1"/>
    <col min="13" max="14" width="38.6640625" style="13" customWidth="1"/>
    <col min="15" max="15" width="10.83203125" style="16"/>
    <col min="16" max="16" width="13.1640625" style="13" customWidth="1"/>
    <col min="17" max="17" width="9.5" style="13" customWidth="1"/>
    <col min="18" max="18" width="14.1640625" style="16" customWidth="1"/>
    <col min="19" max="19" width="14.33203125" style="16" customWidth="1"/>
    <col min="20" max="20" width="13.83203125" style="16" customWidth="1"/>
    <col min="21" max="21" width="13.1640625" style="16" customWidth="1"/>
    <col min="22" max="22" width="12.1640625" style="16" customWidth="1"/>
    <col min="23" max="27" width="10.83203125" style="16"/>
    <col min="28" max="28" width="35" style="2" bestFit="1" customWidth="1"/>
  </cols>
  <sheetData>
    <row r="1" spans="1:28" s="4" customFormat="1" ht="33" customHeight="1">
      <c r="A1" s="363" t="s">
        <v>38</v>
      </c>
      <c r="B1" s="378" t="s">
        <v>17</v>
      </c>
      <c r="C1" s="363" t="s">
        <v>18</v>
      </c>
      <c r="D1" s="378" t="s">
        <v>19</v>
      </c>
      <c r="E1" s="363" t="s">
        <v>20</v>
      </c>
      <c r="F1" s="363" t="s">
        <v>1579</v>
      </c>
      <c r="G1" s="375" t="s">
        <v>21</v>
      </c>
      <c r="H1" s="375"/>
      <c r="I1" s="375"/>
      <c r="J1" s="375"/>
      <c r="K1" s="365" t="s">
        <v>22</v>
      </c>
      <c r="L1" s="366"/>
      <c r="M1" s="366"/>
      <c r="N1" s="367"/>
      <c r="O1" s="378" t="s">
        <v>290</v>
      </c>
      <c r="P1" s="363" t="s">
        <v>23</v>
      </c>
      <c r="Q1" s="363" t="s">
        <v>6286</v>
      </c>
      <c r="R1" s="78" t="s">
        <v>56</v>
      </c>
      <c r="S1" s="79"/>
      <c r="T1" s="79"/>
      <c r="U1" s="79"/>
      <c r="V1" s="79"/>
      <c r="W1" s="79"/>
      <c r="X1" s="79"/>
      <c r="Y1" s="79"/>
      <c r="Z1" s="79"/>
      <c r="AA1" s="80"/>
      <c r="AB1" s="376" t="s">
        <v>297</v>
      </c>
    </row>
    <row r="2" spans="1:28" s="4" customFormat="1">
      <c r="A2" s="364"/>
      <c r="B2" s="379"/>
      <c r="C2" s="364"/>
      <c r="D2" s="379"/>
      <c r="E2" s="364"/>
      <c r="F2" s="364"/>
      <c r="G2" s="15" t="s">
        <v>71</v>
      </c>
      <c r="H2" s="377" t="s">
        <v>72</v>
      </c>
      <c r="I2" s="377"/>
      <c r="J2" s="377"/>
      <c r="K2" s="368"/>
      <c r="L2" s="369"/>
      <c r="M2" s="369"/>
      <c r="N2" s="370"/>
      <c r="O2" s="379"/>
      <c r="P2" s="364"/>
      <c r="Q2" s="364"/>
      <c r="R2" s="75"/>
      <c r="S2" s="76"/>
      <c r="T2" s="76"/>
      <c r="U2" s="76"/>
      <c r="V2" s="76"/>
      <c r="W2" s="76"/>
      <c r="X2" s="76"/>
      <c r="Y2" s="76"/>
      <c r="Z2" s="76"/>
      <c r="AA2" s="77"/>
      <c r="AB2" s="376"/>
    </row>
    <row r="3" spans="1:28" s="2" customFormat="1" ht="75">
      <c r="A3" s="13" t="s">
        <v>51</v>
      </c>
      <c r="B3" s="16" t="s">
        <v>52</v>
      </c>
      <c r="C3" s="13" t="s">
        <v>53</v>
      </c>
      <c r="D3" s="16" t="s">
        <v>54</v>
      </c>
      <c r="E3" s="13" t="s">
        <v>55</v>
      </c>
      <c r="F3" s="13"/>
      <c r="G3" s="16"/>
      <c r="H3" s="21"/>
      <c r="I3" s="21"/>
      <c r="J3" s="21"/>
      <c r="K3" s="13"/>
      <c r="L3" s="13"/>
      <c r="M3" s="13"/>
      <c r="N3" s="13"/>
      <c r="O3" s="16" t="str">
        <f>party!A6</f>
        <v>Charlotte Pascoe</v>
      </c>
      <c r="P3" s="13" t="s">
        <v>30</v>
      </c>
      <c r="Q3" s="13"/>
      <c r="R3" s="16"/>
      <c r="S3" s="16"/>
      <c r="T3" s="16"/>
      <c r="U3" s="16"/>
      <c r="V3" s="16"/>
      <c r="W3" s="16"/>
      <c r="X3" s="16"/>
      <c r="Y3" s="16"/>
      <c r="Z3" s="16"/>
      <c r="AA3" s="16"/>
    </row>
    <row r="4" spans="1:28" ht="90">
      <c r="A4" s="13" t="s">
        <v>58</v>
      </c>
      <c r="B4" s="16" t="s">
        <v>59</v>
      </c>
      <c r="C4" s="13" t="s">
        <v>60</v>
      </c>
      <c r="D4" s="16" t="s">
        <v>61</v>
      </c>
      <c r="E4" s="13" t="s">
        <v>62</v>
      </c>
      <c r="O4" s="16" t="str">
        <f>party!A6</f>
        <v>Charlotte Pascoe</v>
      </c>
      <c r="P4" s="13" t="s">
        <v>30</v>
      </c>
    </row>
    <row r="5" spans="1:28" ht="105" customHeight="1">
      <c r="A5" s="22" t="s">
        <v>49</v>
      </c>
      <c r="B5" s="21" t="s">
        <v>49</v>
      </c>
      <c r="C5" s="22" t="s">
        <v>50</v>
      </c>
      <c r="D5" s="21" t="s">
        <v>57</v>
      </c>
      <c r="E5" s="22" t="s">
        <v>1801</v>
      </c>
      <c r="F5" s="22" t="s">
        <v>1802</v>
      </c>
      <c r="G5" s="21" t="s">
        <v>70</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2" t="b">
        <v>1</v>
      </c>
      <c r="R5" s="21" t="str">
        <f>ForcingConstraint!$A$5</f>
        <v>Historical Aerosol Plume Climatology</v>
      </c>
      <c r="S5" s="21" t="str">
        <f>ForcingConstraint!$A$6</f>
        <v>Historical Emission Based Grid-Point Aerosol Forcing</v>
      </c>
      <c r="T5" s="21"/>
      <c r="U5" s="21"/>
      <c r="V5" s="21"/>
      <c r="W5" s="21"/>
      <c r="X5" s="21"/>
      <c r="Y5" s="21"/>
      <c r="Z5" s="21"/>
      <c r="AA5" s="21"/>
    </row>
    <row r="6" spans="1:28" ht="105" customHeight="1">
      <c r="A6" s="22" t="s">
        <v>7153</v>
      </c>
      <c r="B6" s="21" t="s">
        <v>7151</v>
      </c>
      <c r="C6" s="22" t="s">
        <v>7154</v>
      </c>
      <c r="D6" s="21" t="s">
        <v>7155</v>
      </c>
      <c r="E6" s="22" t="s">
        <v>7152</v>
      </c>
      <c r="F6" s="22" t="s">
        <v>1804</v>
      </c>
      <c r="G6" s="21" t="s">
        <v>70</v>
      </c>
      <c r="H6" s="21" t="str">
        <f>party!$A$5</f>
        <v>Bob Andres</v>
      </c>
      <c r="I6" s="21" t="str">
        <f>party!$A$24</f>
        <v>Steve Smith</v>
      </c>
      <c r="K6" s="22" t="str">
        <f>references!$D$3</f>
        <v>Historical Emissions for CMIP6 (v1.0)</v>
      </c>
      <c r="L6" s="22"/>
      <c r="M6" s="22"/>
      <c r="N6" s="22"/>
      <c r="O6" s="21" t="str">
        <f>party!$A$6</f>
        <v>Charlotte Pascoe</v>
      </c>
      <c r="P6" s="22" t="b">
        <v>1</v>
      </c>
      <c r="Q6" s="22" t="b">
        <v>1</v>
      </c>
      <c r="R6" s="21" t="str">
        <f>ForcingConstraint!$A$7</f>
        <v>Historical Non-CO2 Anthropogenic Reactive Gas Emissions</v>
      </c>
      <c r="S6" s="21" t="str">
        <f>ForcingConstraint!$A$11</f>
        <v>Historical Open Burning Emissions</v>
      </c>
      <c r="T6" s="21"/>
      <c r="U6" s="21"/>
      <c r="V6" s="21"/>
      <c r="W6" s="21"/>
      <c r="X6" s="21"/>
      <c r="Y6" s="21"/>
      <c r="Z6" s="21"/>
      <c r="AA6" s="21"/>
    </row>
    <row r="7" spans="1:28" ht="75">
      <c r="A7" s="22" t="s">
        <v>112</v>
      </c>
      <c r="B7" s="21" t="s">
        <v>112</v>
      </c>
      <c r="C7" s="22" t="s">
        <v>113</v>
      </c>
      <c r="D7" s="21" t="s">
        <v>114</v>
      </c>
      <c r="E7" s="22" t="s">
        <v>1803</v>
      </c>
      <c r="F7" s="22" t="s">
        <v>1804</v>
      </c>
      <c r="G7" s="21" t="s">
        <v>70</v>
      </c>
      <c r="H7" s="21" t="str">
        <f>party!$A$5</f>
        <v>Bob Andres</v>
      </c>
      <c r="I7" s="21" t="str">
        <f>party!$A$24</f>
        <v>Steve Smith</v>
      </c>
      <c r="K7" s="22" t="str">
        <f>references!$D$3</f>
        <v>Historical Emissions for CMIP6 (v1.0)</v>
      </c>
      <c r="L7" s="22"/>
      <c r="M7" s="22"/>
      <c r="N7" s="22"/>
      <c r="O7" s="21" t="str">
        <f>party!$A$6</f>
        <v>Charlotte Pascoe</v>
      </c>
      <c r="P7" s="22" t="b">
        <v>1</v>
      </c>
      <c r="R7" s="21" t="str">
        <f>ForcingConstraint!$A$10</f>
        <v>Historical Fossil Carbon Dioxide Emissions</v>
      </c>
      <c r="S7" s="21" t="str">
        <f>ForcingConstraint!$A$7</f>
        <v>Historical Non-CO2 Anthropogenic Reactive Gas Emissions</v>
      </c>
      <c r="T7" s="21" t="str">
        <f>ForcingConstraint!$A$11</f>
        <v>Historical Open Burning Emissions</v>
      </c>
      <c r="V7" s="21"/>
      <c r="W7" s="21"/>
      <c r="X7" s="21"/>
      <c r="Y7" s="21"/>
      <c r="Z7" s="21"/>
      <c r="AA7" s="21"/>
    </row>
    <row r="8" spans="1:28" ht="75">
      <c r="A8" s="22" t="s">
        <v>130</v>
      </c>
      <c r="B8" s="21" t="s">
        <v>131</v>
      </c>
      <c r="C8" s="22" t="s">
        <v>132</v>
      </c>
      <c r="D8" s="21" t="s">
        <v>133</v>
      </c>
      <c r="E8" s="22" t="s">
        <v>1805</v>
      </c>
      <c r="F8" s="22" t="s">
        <v>1806</v>
      </c>
      <c r="G8" s="21" t="s">
        <v>70</v>
      </c>
      <c r="H8" s="21" t="str">
        <f>party!$A$20</f>
        <v>Michaela I Hegglin</v>
      </c>
      <c r="K8" s="22" t="str">
        <f>references!$D$7</f>
        <v>Ozone and stratospheric water vapour concentration databases for CMIP6</v>
      </c>
      <c r="L8" s="22"/>
      <c r="M8" s="22"/>
      <c r="N8" s="22"/>
      <c r="O8" s="21" t="str">
        <f>party!$A$6</f>
        <v>Charlotte Pascoe</v>
      </c>
      <c r="P8" s="22" t="b">
        <v>1</v>
      </c>
      <c r="R8" s="21" t="str">
        <f>ForcingConstraint!$A$17</f>
        <v>Historical Ozone Concentrations</v>
      </c>
      <c r="S8" s="21" t="str">
        <f>ForcingConstraint!$A$18</f>
        <v>Historical Stratospheric H2O Concentrations</v>
      </c>
      <c r="T8" s="21"/>
      <c r="U8" s="21"/>
      <c r="V8" s="21"/>
      <c r="W8" s="21"/>
      <c r="X8" s="21"/>
      <c r="Y8" s="21"/>
      <c r="Z8" s="21"/>
      <c r="AA8" s="21"/>
    </row>
    <row r="9" spans="1:28" ht="75">
      <c r="A9" s="22" t="s">
        <v>148</v>
      </c>
      <c r="B9" s="21" t="s">
        <v>148</v>
      </c>
      <c r="C9" s="22" t="s">
        <v>149</v>
      </c>
      <c r="D9" s="21" t="s">
        <v>150</v>
      </c>
      <c r="E9" s="22" t="s">
        <v>1807</v>
      </c>
      <c r="F9" s="22" t="s">
        <v>6777</v>
      </c>
      <c r="G9" s="21" t="s">
        <v>70</v>
      </c>
      <c r="H9" s="21" t="str">
        <f>party!$A$15</f>
        <v>Katja Matthes</v>
      </c>
      <c r="I9" s="21" t="str">
        <f>party!$A$3</f>
        <v>Bernd Funke</v>
      </c>
      <c r="K9" s="22" t="str">
        <f>references!$D$110</f>
        <v>SOLARIS-HEPPA  Recommendations for CMIP6 solar forcing data</v>
      </c>
      <c r="L9" s="22" t="str">
        <f>references!$D$4</f>
        <v>Solar Forcing for CMIP6</v>
      </c>
      <c r="N9" s="22"/>
      <c r="O9" s="21" t="str">
        <f>party!$A$6</f>
        <v>Charlotte Pascoe</v>
      </c>
      <c r="P9" s="22" t="b">
        <v>1</v>
      </c>
      <c r="Q9" s="22" t="b">
        <v>1</v>
      </c>
      <c r="R9" s="21" t="str">
        <f>ForcingConstraint!$A$20</f>
        <v>Historical Solar Irradiance Forcing</v>
      </c>
      <c r="S9" s="21" t="str">
        <f>ForcingConstraint!$A$19</f>
        <v>Historical Proton Forcing</v>
      </c>
      <c r="T9" s="21" t="str">
        <f>ForcingConstraint!$A$9</f>
        <v>Historical Electron Forcing</v>
      </c>
      <c r="U9" s="21" t="str">
        <f>ForcingConstraint!$A$8</f>
        <v>Historical Cosmic Ray Forcing</v>
      </c>
      <c r="V9" s="21"/>
      <c r="W9" s="21"/>
      <c r="X9" s="21"/>
      <c r="Y9" s="21"/>
      <c r="Z9" s="21"/>
      <c r="AA9" s="21"/>
    </row>
    <row r="10" spans="1:28" ht="165">
      <c r="A10" s="22" t="s">
        <v>6063</v>
      </c>
      <c r="B10" s="11" t="s">
        <v>6060</v>
      </c>
      <c r="C10" s="13" t="s">
        <v>6061</v>
      </c>
      <c r="D10" s="16" t="s">
        <v>6062</v>
      </c>
      <c r="E10" s="19" t="s">
        <v>6778</v>
      </c>
      <c r="F10" s="85" t="s">
        <v>6064</v>
      </c>
      <c r="G10" s="21" t="s">
        <v>70</v>
      </c>
      <c r="H10" s="21" t="str">
        <f>party!$A$15</f>
        <v>Katja Matthes</v>
      </c>
      <c r="I10" s="21" t="str">
        <f>party!$A$3</f>
        <v>Bernd Funke</v>
      </c>
      <c r="J10" s="10" t="str">
        <f>party!$A$66</f>
        <v>Charles Jackman</v>
      </c>
      <c r="K10" s="22" t="str">
        <f>references!$D$110</f>
        <v>SOLARIS-HEPPA  Recommendations for CMIP6 solar forcing data</v>
      </c>
      <c r="L10" s="22"/>
      <c r="N10" s="22"/>
      <c r="O10" s="21" t="str">
        <f>party!$A$6</f>
        <v>Charlotte Pascoe</v>
      </c>
      <c r="P10" s="22" t="b">
        <v>1</v>
      </c>
      <c r="Q10" s="22" t="b">
        <v>1</v>
      </c>
      <c r="R10" s="21" t="str">
        <f>ForcingConstraint!$A$19</f>
        <v>Historical Proton Forcing</v>
      </c>
      <c r="S10" s="21" t="str">
        <f>ForcingConstraint!$A$9</f>
        <v>Historical Electron Forcing</v>
      </c>
      <c r="T10" s="21" t="str">
        <f>ForcingConstraint!$A$8</f>
        <v>Historical Cosmic Ray Forcing</v>
      </c>
      <c r="U10" s="21" t="str">
        <f>ForcingConstraint!$A$17</f>
        <v>Historical Ozone Concentrations</v>
      </c>
      <c r="V10" s="21"/>
      <c r="W10" s="21"/>
      <c r="X10" s="21"/>
      <c r="Y10" s="21"/>
      <c r="Z10" s="21"/>
      <c r="AA10" s="21"/>
    </row>
    <row r="11" spans="1:28" ht="165">
      <c r="A11" s="22" t="s">
        <v>6071</v>
      </c>
      <c r="B11" s="11" t="s">
        <v>6071</v>
      </c>
      <c r="C11" s="13" t="s">
        <v>6072</v>
      </c>
      <c r="D11" s="16" t="s">
        <v>6073</v>
      </c>
      <c r="E11" s="19" t="s">
        <v>6779</v>
      </c>
      <c r="F11" s="128" t="s">
        <v>6780</v>
      </c>
      <c r="G11" s="21" t="s">
        <v>70</v>
      </c>
      <c r="H11" s="21" t="str">
        <f>party!$A$15</f>
        <v>Katja Matthes</v>
      </c>
      <c r="I11" s="21" t="str">
        <f>party!$A$3</f>
        <v>Bernd Funke</v>
      </c>
      <c r="J11" s="10" t="str">
        <f>party!$A$66</f>
        <v>Charles Jackman</v>
      </c>
      <c r="K11" s="22" t="str">
        <f>references!$D$110</f>
        <v>SOLARIS-HEPPA  Recommendations for CMIP6 solar forcing data</v>
      </c>
      <c r="L11" s="22"/>
      <c r="N11" s="22"/>
      <c r="O11" s="21" t="str">
        <f>party!$A$6</f>
        <v>Charlotte Pascoe</v>
      </c>
      <c r="P11" s="22" t="b">
        <v>1</v>
      </c>
      <c r="Q11" s="22" t="b">
        <v>1</v>
      </c>
      <c r="R11" s="21" t="str">
        <f>ForcingConstraint!$A$422</f>
        <v>Future Proton Forcing</v>
      </c>
      <c r="S11" s="21" t="str">
        <f>ForcingConstraint!$A$421</f>
        <v>Future Electron Forcing</v>
      </c>
      <c r="T11" s="21" t="str">
        <f>ForcingConstraint!$A$420</f>
        <v>Future Cosmic Ray Forcing</v>
      </c>
      <c r="U11" s="21" t="str">
        <f>ForcingConstraint!$A$424</f>
        <v>Future Ozone Concentrations</v>
      </c>
      <c r="V11" s="21"/>
      <c r="W11" s="21"/>
      <c r="X11" s="21"/>
      <c r="Y11" s="21"/>
      <c r="Z11" s="21"/>
      <c r="AA11" s="21"/>
    </row>
    <row r="12" spans="1:28" ht="180">
      <c r="A12" s="22" t="s">
        <v>6106</v>
      </c>
      <c r="B12" s="11" t="s">
        <v>6106</v>
      </c>
      <c r="C12" s="13" t="s">
        <v>6107</v>
      </c>
      <c r="D12" s="16" t="s">
        <v>6108</v>
      </c>
      <c r="E12" s="19" t="s">
        <v>6781</v>
      </c>
      <c r="F12" s="128" t="s">
        <v>6109</v>
      </c>
      <c r="G12" s="21" t="s">
        <v>70</v>
      </c>
      <c r="H12" s="21" t="str">
        <f>party!$A$15</f>
        <v>Katja Matthes</v>
      </c>
      <c r="I12" s="21" t="str">
        <f>party!$A$3</f>
        <v>Bernd Funke</v>
      </c>
      <c r="J12" s="10" t="str">
        <f>party!$A$66</f>
        <v>Charles Jackman</v>
      </c>
      <c r="K12" s="22" t="str">
        <f>references!$D$110</f>
        <v>SOLARIS-HEPPA  Recommendations for CMIP6 solar forcing data</v>
      </c>
      <c r="L12" s="22"/>
      <c r="N12" s="22"/>
      <c r="O12" s="21" t="str">
        <f>party!$A$6</f>
        <v>Charlotte Pascoe</v>
      </c>
      <c r="P12" s="22" t="b">
        <v>1</v>
      </c>
      <c r="Q12" s="22" t="b">
        <v>1</v>
      </c>
      <c r="R12" s="21" t="str">
        <f>ForcingConstraint!$A$427</f>
        <v>Pre-Industrial Proton Forcing</v>
      </c>
      <c r="S12" s="21" t="str">
        <f>ForcingConstraint!$A$426</f>
        <v>Pre-Industrial Electron Forcing</v>
      </c>
      <c r="T12" s="21" t="str">
        <f>ForcingConstraint!$A$425</f>
        <v>Pre-Industrial Cosmic Ray Forcing</v>
      </c>
      <c r="U12" s="21" t="str">
        <f>ForcingConstraint!$A$429</f>
        <v>Pre-Industrial Ozone Concentrations</v>
      </c>
      <c r="V12" s="21"/>
      <c r="W12" s="21"/>
      <c r="X12" s="21"/>
      <c r="Y12" s="21"/>
      <c r="Z12" s="21"/>
      <c r="AA12" s="21"/>
    </row>
    <row r="13" spans="1:28" ht="45">
      <c r="A13" s="13" t="s">
        <v>467</v>
      </c>
      <c r="B13" s="16" t="s">
        <v>468</v>
      </c>
      <c r="C13" s="13" t="s">
        <v>469</v>
      </c>
      <c r="D13" s="16" t="s">
        <v>470</v>
      </c>
      <c r="E13" s="13" t="s">
        <v>6782</v>
      </c>
      <c r="G13" s="16" t="s">
        <v>70</v>
      </c>
      <c r="H13" s="21" t="str">
        <f>party!$A$30</f>
        <v>William Collins</v>
      </c>
      <c r="I13" s="21" t="str">
        <f>party!$A$31</f>
        <v>Jean-François Lamarque</v>
      </c>
      <c r="J13" s="21" t="str">
        <f>party!$A$19</f>
        <v>Michael Schulz</v>
      </c>
      <c r="K13" s="13" t="str">
        <f>references!$D$14</f>
        <v>Overview CMIP6-Endorsed MIPs</v>
      </c>
      <c r="O13" s="16" t="str">
        <f>party!$A$6</f>
        <v>Charlotte Pascoe</v>
      </c>
      <c r="P13" s="13" t="s">
        <v>30</v>
      </c>
    </row>
    <row r="14" spans="1:28" ht="75">
      <c r="A14" s="13" t="s">
        <v>6287</v>
      </c>
      <c r="B14" s="16" t="s">
        <v>516</v>
      </c>
      <c r="C14" s="13" t="s">
        <v>515</v>
      </c>
      <c r="D14" s="16" t="s">
        <v>517</v>
      </c>
      <c r="E14" s="13" t="s">
        <v>1808</v>
      </c>
      <c r="G14" s="16" t="s">
        <v>70</v>
      </c>
      <c r="H14" s="21" t="str">
        <f>party!$A$30</f>
        <v>William Collins</v>
      </c>
      <c r="I14" s="21" t="str">
        <f>party!$A$31</f>
        <v>Jean-François Lamarque</v>
      </c>
      <c r="J14" s="21" t="str">
        <f>party!$A$19</f>
        <v>Michael Schulz</v>
      </c>
      <c r="K14" s="13" t="str">
        <f>references!$D$14</f>
        <v>Overview CMIP6-Endorsed MIPs</v>
      </c>
      <c r="O14" s="16" t="str">
        <f>party!$A$6</f>
        <v>Charlotte Pascoe</v>
      </c>
      <c r="P14" s="13" t="b">
        <v>1</v>
      </c>
      <c r="Q14" s="13" t="b">
        <v>1</v>
      </c>
      <c r="R14" s="16" t="str">
        <f>ForcingConstraint!$A$102</f>
        <v>RCP70 Reduced Short Lived Gas Species</v>
      </c>
      <c r="S14" s="16" t="str">
        <f>ForcingConstraint!$A$103</f>
        <v>RCP70 Reduced Aerosols</v>
      </c>
      <c r="T14" s="16" t="str">
        <f>ForcingConstraint!$A$104</f>
        <v>RCP70 Reduced Aerosol Precursors</v>
      </c>
      <c r="U14" s="16" t="str">
        <f>ForcingConstraint!$A$105</f>
        <v>RCP70 Reduced Tropospheric Ozone Precursors</v>
      </c>
    </row>
    <row r="15" spans="1:28" ht="45">
      <c r="A15" s="13" t="s">
        <v>6288</v>
      </c>
      <c r="B15" s="16" t="s">
        <v>583</v>
      </c>
      <c r="C15" s="13" t="s">
        <v>582</v>
      </c>
      <c r="D15" s="16" t="s">
        <v>581</v>
      </c>
      <c r="E15" s="13" t="s">
        <v>583</v>
      </c>
      <c r="G15" s="21" t="s">
        <v>70</v>
      </c>
      <c r="H15" s="21" t="str">
        <f>party!$A$32</f>
        <v>Vivek Arora</v>
      </c>
      <c r="I15" s="21" t="str">
        <f>party!$A$33</f>
        <v>Pierre Friedlingstein</v>
      </c>
      <c r="J15" s="21" t="str">
        <f>party!$A$34</f>
        <v>Chris Jones</v>
      </c>
      <c r="K15" s="22" t="str">
        <f>references!$D$14</f>
        <v>Overview CMIP6-Endorsed MIPs</v>
      </c>
      <c r="L15" s="22"/>
      <c r="M15" s="22"/>
      <c r="N15" s="22"/>
      <c r="O15" s="16" t="str">
        <f>party!$A$6</f>
        <v>Charlotte Pascoe</v>
      </c>
      <c r="P15" s="13" t="s">
        <v>30</v>
      </c>
    </row>
    <row r="16" spans="1:28" ht="45">
      <c r="A16" s="13" t="s">
        <v>720</v>
      </c>
      <c r="B16" s="16" t="s">
        <v>721</v>
      </c>
      <c r="C16" s="13" t="s">
        <v>722</v>
      </c>
      <c r="D16" s="16" t="s">
        <v>723</v>
      </c>
      <c r="E16" s="13" t="s">
        <v>6783</v>
      </c>
      <c r="G16" s="16" t="s">
        <v>70</v>
      </c>
      <c r="H16" s="21" t="str">
        <f>party!$A$35</f>
        <v>Mark Webb</v>
      </c>
      <c r="I16" s="21" t="str">
        <f>party!$A$36</f>
        <v>Chris Bretherton</v>
      </c>
      <c r="K16" s="13" t="str">
        <f>references!$D$14</f>
        <v>Overview CMIP6-Endorsed MIPs</v>
      </c>
      <c r="O16" s="16" t="str">
        <f>party!$A$6</f>
        <v>Charlotte Pascoe</v>
      </c>
      <c r="P16" s="13" t="s">
        <v>30</v>
      </c>
    </row>
    <row r="17" spans="1:28" ht="75">
      <c r="A17" s="13" t="s">
        <v>766</v>
      </c>
      <c r="B17" s="16" t="s">
        <v>767</v>
      </c>
      <c r="C17" s="13" t="s">
        <v>768</v>
      </c>
      <c r="D17" s="16" t="s">
        <v>769</v>
      </c>
      <c r="E17" s="22" t="s">
        <v>1809</v>
      </c>
      <c r="F17" s="22" t="s">
        <v>1806</v>
      </c>
      <c r="G17" s="21" t="s">
        <v>70</v>
      </c>
      <c r="H17" s="21" t="str">
        <f>party!$A$20</f>
        <v>Michaela I Hegglin</v>
      </c>
      <c r="K17" s="22" t="str">
        <f>references!$D$7</f>
        <v>Ozone and stratospheric water vapour concentration databases for CMIP6</v>
      </c>
      <c r="L17" s="22"/>
      <c r="M17" s="22"/>
      <c r="N17" s="22"/>
      <c r="O17" s="21" t="str">
        <f>party!$A$6</f>
        <v>Charlotte Pascoe</v>
      </c>
      <c r="P17" s="22" t="b">
        <v>1</v>
      </c>
      <c r="Q17" s="22"/>
      <c r="R17" s="21" t="str">
        <f>ForcingConstraint!$A$32</f>
        <v>Pre-Industrial Ozone Concentrations</v>
      </c>
      <c r="S17" s="21" t="str">
        <f>ForcingConstraint!$A$33</f>
        <v>Pre-Industrial Stratospheric H2O Concentrations</v>
      </c>
    </row>
    <row r="18" spans="1:28" ht="105" customHeight="1">
      <c r="A18" s="22" t="s">
        <v>5324</v>
      </c>
      <c r="B18" s="16" t="s">
        <v>852</v>
      </c>
      <c r="C18" s="13" t="s">
        <v>853</v>
      </c>
      <c r="D18" s="16" t="s">
        <v>898</v>
      </c>
      <c r="E18" s="19" t="s">
        <v>1810</v>
      </c>
      <c r="F18" s="86"/>
      <c r="G18" s="21" t="s">
        <v>70</v>
      </c>
      <c r="H18" s="21" t="str">
        <f>party!$A$43</f>
        <v>Nathan Gillet</v>
      </c>
      <c r="I18" s="21" t="str">
        <f>party!$A$44</f>
        <v>Hideo Shiogama</v>
      </c>
      <c r="K18" s="13" t="str">
        <f>references!$D$14</f>
        <v>Overview CMIP6-Endorsed MIPs</v>
      </c>
      <c r="O18" s="21" t="str">
        <f>party!$A$6</f>
        <v>Charlotte Pascoe</v>
      </c>
      <c r="P18" s="13" t="b">
        <v>1</v>
      </c>
      <c r="Q18" s="13" t="b">
        <v>1</v>
      </c>
      <c r="R18" s="16" t="str">
        <f>ForcingConstraint!$A$194</f>
        <v>RCP Solar</v>
      </c>
      <c r="S18" s="16" t="str">
        <f>ForcingConstraint!$A$195</f>
        <v>RCP Volcanic</v>
      </c>
    </row>
    <row r="19" spans="1:28" ht="75">
      <c r="A19" s="13" t="s">
        <v>1200</v>
      </c>
      <c r="B19" s="16" t="s">
        <v>1201</v>
      </c>
      <c r="C19" s="13" t="s">
        <v>1202</v>
      </c>
      <c r="D19" s="16" t="s">
        <v>1203</v>
      </c>
      <c r="E19" s="13" t="s">
        <v>1204</v>
      </c>
      <c r="G19" s="16" t="s">
        <v>70</v>
      </c>
      <c r="H19" s="21" t="str">
        <f>party!$A$51</f>
        <v>Tianjun Zhou</v>
      </c>
      <c r="O19" s="16" t="str">
        <f>party!A6</f>
        <v>Charlotte Pascoe</v>
      </c>
      <c r="P19" s="13" t="s">
        <v>30</v>
      </c>
    </row>
    <row r="20" spans="1:28" ht="45">
      <c r="A20" s="13" t="s">
        <v>5325</v>
      </c>
      <c r="B20" s="16" t="s">
        <v>1252</v>
      </c>
      <c r="C20" s="13" t="s">
        <v>1251</v>
      </c>
      <c r="D20" s="16" t="s">
        <v>1253</v>
      </c>
      <c r="E20" s="13" t="s">
        <v>1254</v>
      </c>
      <c r="G20" s="16" t="s">
        <v>70</v>
      </c>
      <c r="H20" s="21" t="str">
        <f>party!$A$55</f>
        <v>Rein Haarsma</v>
      </c>
      <c r="I20" s="21" t="str">
        <f>party!$A$56</f>
        <v>Malcolm Roberts</v>
      </c>
      <c r="K20" s="13" t="str">
        <f>references!$D$14</f>
        <v>Overview CMIP6-Endorsed MIPs</v>
      </c>
      <c r="O20" s="16" t="str">
        <f>party!A6</f>
        <v>Charlotte Pascoe</v>
      </c>
      <c r="P20" s="13" t="s">
        <v>30</v>
      </c>
    </row>
    <row r="21" spans="1:28" ht="30">
      <c r="A21" s="13" t="s">
        <v>1262</v>
      </c>
      <c r="B21" s="16" t="s">
        <v>1261</v>
      </c>
      <c r="C21" s="13" t="s">
        <v>1260</v>
      </c>
      <c r="D21" s="16" t="s">
        <v>1262</v>
      </c>
      <c r="E21" s="13" t="s">
        <v>1263</v>
      </c>
      <c r="G21" s="16" t="s">
        <v>70</v>
      </c>
      <c r="H21" s="21" t="str">
        <f>party!$A$55</f>
        <v>Rein Haarsma</v>
      </c>
      <c r="I21" s="21" t="str">
        <f>party!$A$56</f>
        <v>Malcolm Roberts</v>
      </c>
      <c r="K21" s="13" t="str">
        <f>references!$D$14</f>
        <v>Overview CMIP6-Endorsed MIPs</v>
      </c>
      <c r="O21" s="16" t="str">
        <f>party!A6</f>
        <v>Charlotte Pascoe</v>
      </c>
      <c r="P21" s="13" t="s">
        <v>30</v>
      </c>
    </row>
    <row r="22" spans="1:28" ht="30">
      <c r="A22" s="13" t="s">
        <v>1271</v>
      </c>
      <c r="B22" s="16" t="s">
        <v>1271</v>
      </c>
      <c r="C22" s="13" t="s">
        <v>1272</v>
      </c>
      <c r="D22" s="16" t="s">
        <v>1290</v>
      </c>
      <c r="E22" s="13" t="s">
        <v>1289</v>
      </c>
      <c r="G22" s="16" t="s">
        <v>70</v>
      </c>
      <c r="H22" s="21" t="str">
        <f>party!$A$55</f>
        <v>Rein Haarsma</v>
      </c>
      <c r="I22" s="21" t="str">
        <f>party!$A$56</f>
        <v>Malcolm Roberts</v>
      </c>
      <c r="K22" s="13" t="str">
        <f>references!$D$14</f>
        <v>Overview CMIP6-Endorsed MIPs</v>
      </c>
      <c r="O22" s="16" t="str">
        <f>party!A6</f>
        <v>Charlotte Pascoe</v>
      </c>
      <c r="P22" s="13" t="s">
        <v>30</v>
      </c>
    </row>
    <row r="23" spans="1:28" ht="90">
      <c r="A23" s="13" t="s">
        <v>5326</v>
      </c>
      <c r="B23" s="16" t="s">
        <v>1288</v>
      </c>
      <c r="C23" s="13" t="s">
        <v>1285</v>
      </c>
      <c r="D23" s="16" t="s">
        <v>1287</v>
      </c>
      <c r="E23" s="13" t="s">
        <v>1286</v>
      </c>
      <c r="G23" s="16" t="s">
        <v>70</v>
      </c>
      <c r="H23" s="21" t="str">
        <f>party!$A$55</f>
        <v>Rein Haarsma</v>
      </c>
      <c r="I23" s="21" t="str">
        <f>party!$A$56</f>
        <v>Malcolm Roberts</v>
      </c>
      <c r="K23" s="13" t="str">
        <f>references!$D$14</f>
        <v>Overview CMIP6-Endorsed MIPs</v>
      </c>
      <c r="O23" s="16" t="str">
        <f>party!$A$6</f>
        <v>Charlotte Pascoe</v>
      </c>
      <c r="P23" s="13" t="s">
        <v>30</v>
      </c>
    </row>
    <row r="24" spans="1:28" ht="135">
      <c r="A24" s="22" t="s">
        <v>4211</v>
      </c>
      <c r="B24" s="21" t="s">
        <v>4212</v>
      </c>
      <c r="C24" s="22" t="s">
        <v>4213</v>
      </c>
      <c r="D24" s="21" t="s">
        <v>4214</v>
      </c>
      <c r="E24" s="22" t="s">
        <v>4202</v>
      </c>
      <c r="F24" s="22" t="s">
        <v>1802</v>
      </c>
      <c r="G24" s="21" t="s">
        <v>70</v>
      </c>
      <c r="H24" s="21" t="str">
        <f>party!$A$4</f>
        <v>Bjorn Stevens</v>
      </c>
      <c r="I24" s="21" t="str">
        <f>party!$A$11</f>
        <v>Gunnar Myhre</v>
      </c>
      <c r="J24" s="21" t="str">
        <f>party!$A$19</f>
        <v>Michael Schulz</v>
      </c>
      <c r="K24" s="22" t="str">
        <f>references!$D$2</f>
        <v>Aerosol forcing fields for CMIP6</v>
      </c>
      <c r="L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4" s="7"/>
      <c r="N24" s="7"/>
      <c r="O24" s="16" t="str">
        <f>party!$A$6</f>
        <v>Charlotte Pascoe</v>
      </c>
      <c r="P24" s="22" t="b">
        <v>1</v>
      </c>
      <c r="Q24" s="22" t="b">
        <v>1</v>
      </c>
      <c r="R24" s="21" t="str">
        <f>ForcingConstraint!A224</f>
        <v>Historical Aerosol Plume Climatology 1950s</v>
      </c>
      <c r="S24" s="21" t="str">
        <f>ForcingConstraint!A225</f>
        <v>Historical Emission Based Grid-Point Aerosol Forcing 1950s</v>
      </c>
    </row>
    <row r="25" spans="1:28" ht="135">
      <c r="A25" s="22" t="s">
        <v>4220</v>
      </c>
      <c r="B25" s="21" t="s">
        <v>4221</v>
      </c>
      <c r="C25" s="22" t="s">
        <v>4222</v>
      </c>
      <c r="D25" s="21" t="s">
        <v>4223</v>
      </c>
      <c r="E25" s="22" t="s">
        <v>4224</v>
      </c>
      <c r="F25" s="22" t="s">
        <v>1804</v>
      </c>
      <c r="G25" s="21" t="s">
        <v>70</v>
      </c>
      <c r="H25" s="21" t="str">
        <f>party!$A$5</f>
        <v>Bob Andres</v>
      </c>
      <c r="I25" s="21" t="str">
        <f>party!$A$24</f>
        <v>Steve Smith</v>
      </c>
      <c r="K25" s="22" t="str">
        <f>references!$D$3</f>
        <v>Historical Emissions for CMIP6 (v1.0)</v>
      </c>
      <c r="L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5" s="7"/>
      <c r="N25" s="7"/>
      <c r="O25" s="21" t="str">
        <f>party!$A$6</f>
        <v>Charlotte Pascoe</v>
      </c>
      <c r="P25" s="13" t="b">
        <v>1</v>
      </c>
      <c r="R25" s="21" t="str">
        <f>ForcingConstraint!$A$226</f>
        <v>Historical Anthropogenic Reactive Gas Emissions 1950s</v>
      </c>
      <c r="S25" s="21" t="str">
        <f>ForcingConstraint!$A$229</f>
        <v>Historical Fossil Carbon Dioxide Emissions 1950s</v>
      </c>
      <c r="T25" s="21" t="str">
        <f>ForcingConstraint!$A$230</f>
        <v>Historical Open Burning Emissions 1950s</v>
      </c>
    </row>
    <row r="26" spans="1:28" ht="135">
      <c r="A26" s="22" t="s">
        <v>4248</v>
      </c>
      <c r="B26" s="21" t="s">
        <v>4249</v>
      </c>
      <c r="C26" s="22" t="s">
        <v>4250</v>
      </c>
      <c r="D26" s="21" t="s">
        <v>4251</v>
      </c>
      <c r="E26" s="22" t="s">
        <v>4252</v>
      </c>
      <c r="F26" s="22" t="s">
        <v>1806</v>
      </c>
      <c r="G26" s="21" t="s">
        <v>70</v>
      </c>
      <c r="H26" s="21" t="str">
        <f>party!$A$20</f>
        <v>Michaela I Hegglin</v>
      </c>
      <c r="K26" s="22" t="str">
        <f>references!$D$7</f>
        <v>Ozone and stratospheric water vapour concentration databases for CMIP6</v>
      </c>
      <c r="L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6" s="7"/>
      <c r="N26" s="7"/>
      <c r="O26" s="21" t="str">
        <f>party!$A$6</f>
        <v>Charlotte Pascoe</v>
      </c>
      <c r="P26" s="22" t="b">
        <v>1</v>
      </c>
      <c r="Q26" s="22"/>
      <c r="R26" s="21" t="str">
        <f>ForcingConstraint!A233</f>
        <v xml:space="preserve">1950s Ozone Concentrations </v>
      </c>
      <c r="S26" s="21" t="str">
        <f>ForcingConstraint!A234</f>
        <v>1950s Stratospheric H2O Concentrations</v>
      </c>
    </row>
    <row r="27" spans="1:28" s="124" customFormat="1" ht="135">
      <c r="A27" s="106" t="s">
        <v>4243</v>
      </c>
      <c r="B27" s="84" t="s">
        <v>4244</v>
      </c>
      <c r="C27" s="106" t="s">
        <v>4245</v>
      </c>
      <c r="D27" s="84" t="s">
        <v>4246</v>
      </c>
      <c r="E27" s="106" t="s">
        <v>4247</v>
      </c>
      <c r="F27" s="106" t="s">
        <v>6777</v>
      </c>
      <c r="G27" s="84" t="s">
        <v>70</v>
      </c>
      <c r="H27" s="84" t="str">
        <f>party!$A$15</f>
        <v>Katja Matthes</v>
      </c>
      <c r="I27" s="84" t="str">
        <f>party!$A$3</f>
        <v>Bernd Funke</v>
      </c>
      <c r="J27" s="84"/>
      <c r="K27" s="106" t="str">
        <f>references!$D$4</f>
        <v>Solar Forcing for CMIP6</v>
      </c>
      <c r="L27" s="11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7" s="119"/>
      <c r="N27" s="119"/>
      <c r="O27" s="84" t="str">
        <f>party!$A$6</f>
        <v>Charlotte Pascoe</v>
      </c>
      <c r="P27" s="106" t="b">
        <v>1</v>
      </c>
      <c r="Q27" s="106" t="b">
        <v>1</v>
      </c>
      <c r="R27" s="84" t="str">
        <f>ForcingConstraint!$A$236</f>
        <v xml:space="preserve">1950s Solar Spectral Irradiance </v>
      </c>
      <c r="S27" s="84" t="str">
        <f>ForcingConstraint!$A$235</f>
        <v>1950s Proton Forcing</v>
      </c>
      <c r="T27" s="84" t="str">
        <f>ForcingConstraint!$A$228</f>
        <v>Historical Electron Forcing 1950s</v>
      </c>
      <c r="U27" s="84" t="str">
        <f>ForcingConstraint!$A$227</f>
        <v>Historical Cosmic Ray Forcing 1950s</v>
      </c>
      <c r="V27" s="120"/>
      <c r="W27" s="120"/>
      <c r="X27" s="120"/>
      <c r="Y27" s="120"/>
      <c r="Z27" s="120"/>
      <c r="AA27" s="120"/>
      <c r="AB27" s="194"/>
    </row>
    <row r="28" spans="1:28" ht="105">
      <c r="A28" s="13" t="s">
        <v>1442</v>
      </c>
      <c r="B28" s="16" t="s">
        <v>1443</v>
      </c>
      <c r="C28" s="13" t="s">
        <v>1444</v>
      </c>
      <c r="D28" s="16" t="s">
        <v>1445</v>
      </c>
      <c r="E28" s="13" t="s">
        <v>1811</v>
      </c>
      <c r="G28" s="16" t="s">
        <v>70</v>
      </c>
      <c r="H28" s="21" t="str">
        <f>party!$A$57</f>
        <v>Eric Larour</v>
      </c>
      <c r="I28" s="21" t="str">
        <f>party!$A$58</f>
        <v>Sophie Nowicki</v>
      </c>
      <c r="J28" s="21" t="str">
        <f>party!$A$59</f>
        <v>Tony Payne</v>
      </c>
      <c r="K28" s="13" t="str">
        <f>references!$D$14</f>
        <v>Overview CMIP6-Endorsed MIPs</v>
      </c>
      <c r="O28" s="21" t="str">
        <f>party!$A$6</f>
        <v>Charlotte Pascoe</v>
      </c>
      <c r="P28" s="13" t="s">
        <v>30</v>
      </c>
    </row>
    <row r="29" spans="1:28" ht="30">
      <c r="A29" s="13" t="s">
        <v>1474</v>
      </c>
      <c r="B29" s="16" t="s">
        <v>1448</v>
      </c>
      <c r="C29" s="13" t="s">
        <v>1446</v>
      </c>
      <c r="D29" s="16" t="s">
        <v>1447</v>
      </c>
      <c r="E29" s="13" t="s">
        <v>1812</v>
      </c>
      <c r="G29" s="16" t="s">
        <v>70</v>
      </c>
      <c r="H29" s="21" t="str">
        <f>party!$A$57</f>
        <v>Eric Larour</v>
      </c>
      <c r="I29" s="21" t="str">
        <f>party!$A$58</f>
        <v>Sophie Nowicki</v>
      </c>
      <c r="J29" s="21" t="str">
        <f>party!$A$59</f>
        <v>Tony Payne</v>
      </c>
      <c r="K29" s="13" t="str">
        <f>references!$D$14</f>
        <v>Overview CMIP6-Endorsed MIPs</v>
      </c>
      <c r="O29" s="21" t="str">
        <f>party!$A$6</f>
        <v>Charlotte Pascoe</v>
      </c>
      <c r="P29" s="13" t="s">
        <v>30</v>
      </c>
    </row>
    <row r="30" spans="1:28" ht="45">
      <c r="A30" s="13" t="s">
        <v>1521</v>
      </c>
      <c r="B30" s="16" t="s">
        <v>1522</v>
      </c>
      <c r="C30" s="13" t="s">
        <v>1523</v>
      </c>
      <c r="D30" s="16" t="s">
        <v>1524</v>
      </c>
      <c r="E30" s="13" t="s">
        <v>1813</v>
      </c>
      <c r="G30" s="16" t="s">
        <v>70</v>
      </c>
      <c r="H30" s="21" t="str">
        <f>party!$A$60</f>
        <v>Bart van den Hurk</v>
      </c>
      <c r="I30" s="21" t="str">
        <f>party!$A$61</f>
        <v>Gerhard Krinner</v>
      </c>
      <c r="J30" s="21" t="str">
        <f>party!$A$62</f>
        <v>Sonia Seneviratne</v>
      </c>
      <c r="K30" s="13" t="str">
        <f>references!$D$14</f>
        <v>Overview CMIP6-Endorsed MIPs</v>
      </c>
      <c r="O30" s="21" t="str">
        <f>party!$A$6</f>
        <v>Charlotte Pascoe</v>
      </c>
      <c r="P30" s="13" t="s">
        <v>30</v>
      </c>
    </row>
    <row r="31" spans="1:28" ht="105">
      <c r="A31" s="13" t="s">
        <v>5297</v>
      </c>
      <c r="B31" s="16" t="s">
        <v>1538</v>
      </c>
      <c r="C31" s="13" t="s">
        <v>1543</v>
      </c>
      <c r="D31" s="16" t="s">
        <v>1550</v>
      </c>
      <c r="E31" s="19" t="s">
        <v>7465</v>
      </c>
      <c r="F31" s="86" t="s">
        <v>1733</v>
      </c>
      <c r="G31" s="16" t="s">
        <v>70</v>
      </c>
      <c r="H31" s="21" t="str">
        <f>party!$A$27</f>
        <v>Brian O'Neill</v>
      </c>
      <c r="I31" s="21" t="str">
        <f>party!$A$28</f>
        <v>Claudia Tebaldi</v>
      </c>
      <c r="J31" s="21" t="str">
        <f>party!$A$29</f>
        <v>Detlef van Vuuren</v>
      </c>
      <c r="K31"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R31" s="16" t="str">
        <f>ForcingConstraint!$A$36</f>
        <v>RCP85 Well Mixed GHG</v>
      </c>
      <c r="S31" s="16" t="str">
        <f>ForcingConstraint!$A$48</f>
        <v>RCP85 Short Lived Gas Species</v>
      </c>
      <c r="T31" s="16" t="str">
        <f>ForcingConstraint!$A$60</f>
        <v>RCP85 Aerosols</v>
      </c>
      <c r="U31" s="16" t="str">
        <f>ForcingConstraint!$A$72</f>
        <v>RCP85 Aerosol Precursors</v>
      </c>
      <c r="V31" s="16" t="str">
        <f>ForcingConstraint!$A$84</f>
        <v>SSP5 RCP85 Land Use</v>
      </c>
    </row>
    <row r="32" spans="1:28" ht="105">
      <c r="A32" s="13" t="s">
        <v>5298</v>
      </c>
      <c r="B32" s="16" t="s">
        <v>1540</v>
      </c>
      <c r="C32" s="13" t="s">
        <v>1544</v>
      </c>
      <c r="D32" s="16" t="s">
        <v>1549</v>
      </c>
      <c r="E32" s="19" t="s">
        <v>1814</v>
      </c>
      <c r="F32" s="86" t="s">
        <v>1734</v>
      </c>
      <c r="G32" s="16" t="s">
        <v>70</v>
      </c>
      <c r="H32" s="21" t="str">
        <f>party!$A$27</f>
        <v>Brian O'Neill</v>
      </c>
      <c r="I32" s="21" t="str">
        <f>party!$A$28</f>
        <v>Claudia Tebaldi</v>
      </c>
      <c r="J32" s="21" t="str">
        <f>party!$A$29</f>
        <v>Detlef van Vuuren</v>
      </c>
      <c r="K32"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R32" s="16" t="str">
        <f>ForcingConstraint!$A$37</f>
        <v>RCP70 Well Mixed GHG</v>
      </c>
      <c r="S32" s="16" t="str">
        <f>ForcingConstraint!$A$49</f>
        <v>RCP70 Short Lived Gas Species</v>
      </c>
      <c r="T32" s="16" t="str">
        <f>ForcingConstraint!$A$61</f>
        <v>RCP70 Aerosols</v>
      </c>
      <c r="U32" s="16" t="str">
        <f>ForcingConstraint!$A$73</f>
        <v>RCP70 Aerosol Precursors</v>
      </c>
      <c r="V32" s="16" t="str">
        <f>ForcingConstraint!$A$85</f>
        <v>SSP3 RCP70 Land Use</v>
      </c>
    </row>
    <row r="33" spans="1:25" ht="105">
      <c r="A33" s="13" t="s">
        <v>5299</v>
      </c>
      <c r="B33" s="16" t="s">
        <v>1539</v>
      </c>
      <c r="C33" s="13" t="s">
        <v>1545</v>
      </c>
      <c r="D33" s="16" t="s">
        <v>1548</v>
      </c>
      <c r="E33" s="19" t="s">
        <v>1815</v>
      </c>
      <c r="F33" s="86" t="s">
        <v>1735</v>
      </c>
      <c r="G33" s="16" t="s">
        <v>70</v>
      </c>
      <c r="H33" s="21" t="str">
        <f>party!$A$27</f>
        <v>Brian O'Neill</v>
      </c>
      <c r="I33" s="21" t="str">
        <f>party!$A$28</f>
        <v>Claudia Tebaldi</v>
      </c>
      <c r="J33" s="21" t="str">
        <f>party!$A$29</f>
        <v>Detlef van Vuuren</v>
      </c>
      <c r="K33"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R33" s="16" t="str">
        <f>ForcingConstraint!$A$38</f>
        <v>RCP45 Well Mixed GHG</v>
      </c>
      <c r="S33" s="16" t="str">
        <f>ForcingConstraint!$A$50</f>
        <v>RCP45 Short Lived Gas Species</v>
      </c>
      <c r="T33" s="16" t="str">
        <f>ForcingConstraint!$A$62</f>
        <v>RCP45 Aerosols</v>
      </c>
      <c r="U33" s="16" t="str">
        <f>ForcingConstraint!$A$74</f>
        <v>RCP45 Aerosol Precursors</v>
      </c>
      <c r="V33" s="16" t="str">
        <f>ForcingConstraint!$A$86</f>
        <v>SSP2 RCP45 Land Use</v>
      </c>
    </row>
    <row r="34" spans="1:25" ht="105">
      <c r="A34" s="13" t="s">
        <v>5300</v>
      </c>
      <c r="B34" s="16" t="s">
        <v>1541</v>
      </c>
      <c r="C34" s="13" t="s">
        <v>1546</v>
      </c>
      <c r="D34" s="16" t="s">
        <v>1551</v>
      </c>
      <c r="E34" s="19" t="s">
        <v>1816</v>
      </c>
      <c r="F34" s="86" t="s">
        <v>1736</v>
      </c>
      <c r="G34" s="16" t="s">
        <v>70</v>
      </c>
      <c r="H34" s="21" t="str">
        <f>party!$A$27</f>
        <v>Brian O'Neill</v>
      </c>
      <c r="I34" s="21" t="str">
        <f>party!$A$28</f>
        <v>Claudia Tebaldi</v>
      </c>
      <c r="J34" s="21" t="str">
        <f>party!$A$29</f>
        <v>Detlef van Vuuren</v>
      </c>
      <c r="K34"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R34" s="16" t="str">
        <f>ForcingConstraint!$A$39</f>
        <v>RCP26 Well Mixed GHG</v>
      </c>
      <c r="S34" s="16" t="str">
        <f>ForcingConstraint!$A$51</f>
        <v>RCP26 Short Lived Gas Species</v>
      </c>
      <c r="T34" s="16" t="str">
        <f>ForcingConstraint!$A$63</f>
        <v>RCP26 Aerosols</v>
      </c>
      <c r="U34" s="16" t="str">
        <f>ForcingConstraint!$A$75</f>
        <v>RCP26 Aerosol Precursors</v>
      </c>
      <c r="V34" s="16" t="str">
        <f>ForcingConstraint!$A$87</f>
        <v>SSP1 RCP26 Land Use</v>
      </c>
    </row>
    <row r="35" spans="1:25" ht="105">
      <c r="A35" s="13" t="s">
        <v>5301</v>
      </c>
      <c r="B35" s="16" t="s">
        <v>1542</v>
      </c>
      <c r="C35" s="13" t="s">
        <v>1547</v>
      </c>
      <c r="D35" s="16" t="s">
        <v>366</v>
      </c>
      <c r="E35" s="19" t="s">
        <v>1817</v>
      </c>
      <c r="F35" s="86" t="s">
        <v>1737</v>
      </c>
      <c r="G35" s="16" t="s">
        <v>70</v>
      </c>
      <c r="H35" s="21" t="str">
        <f>party!$A$27</f>
        <v>Brian O'Neill</v>
      </c>
      <c r="I35" s="21" t="str">
        <f>party!$A$28</f>
        <v>Claudia Tebaldi</v>
      </c>
      <c r="J35" s="21" t="str">
        <f>party!$A$29</f>
        <v>Detlef van Vuuren</v>
      </c>
      <c r="K35"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R35" s="16" t="str">
        <f>ForcingConstraint!A40</f>
        <v>RCP60 Well Mixed GHG</v>
      </c>
      <c r="S35" s="16" t="str">
        <f>ForcingConstraint!$A52</f>
        <v>RCP60 Short Lived Gas Species</v>
      </c>
      <c r="T35" s="16" t="str">
        <f>ForcingConstraint!$A64</f>
        <v>RCP60 Aerosols</v>
      </c>
      <c r="U35" s="16" t="str">
        <f>ForcingConstraint!$A76</f>
        <v>RCP60 Aerosol Precursors</v>
      </c>
      <c r="V35" s="16" t="str">
        <f>ForcingConstraint!$A88</f>
        <v>SSP1 RCP60 Land Use</v>
      </c>
    </row>
    <row r="36" spans="1:25" ht="75">
      <c r="A36" s="13" t="s">
        <v>5302</v>
      </c>
      <c r="B36" s="16" t="s">
        <v>3205</v>
      </c>
      <c r="C36" s="13" t="s">
        <v>3206</v>
      </c>
      <c r="D36" s="16" t="s">
        <v>3207</v>
      </c>
      <c r="E36" s="19" t="s">
        <v>3210</v>
      </c>
      <c r="F36" s="86" t="s">
        <v>1738</v>
      </c>
      <c r="G36" s="16" t="s">
        <v>70</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R36" s="16" t="str">
        <f>ForcingConstraint!$A$41</f>
        <v>RCP34 Well Mixed GHG</v>
      </c>
      <c r="S36" s="16" t="str">
        <f>ForcingConstraint!$A$53</f>
        <v>RCP34 Short Lived Gas Species</v>
      </c>
      <c r="T36" s="16" t="str">
        <f>ForcingConstraint!$A$65</f>
        <v>RCP34 Aerosols</v>
      </c>
      <c r="U36" s="16" t="str">
        <f>ForcingConstraint!$A$77</f>
        <v>RCP34 Aerosol Precursors</v>
      </c>
      <c r="V36" s="16" t="str">
        <f>ForcingConstraint!$A$89</f>
        <v>SSP4 RCP34 Land Use</v>
      </c>
    </row>
    <row r="37" spans="1:25" ht="105">
      <c r="A37" s="13" t="s">
        <v>5303</v>
      </c>
      <c r="B37" s="16" t="s">
        <v>1552</v>
      </c>
      <c r="C37" s="13" t="s">
        <v>1555</v>
      </c>
      <c r="D37" s="16" t="s">
        <v>1558</v>
      </c>
      <c r="E37" s="13" t="s">
        <v>3283</v>
      </c>
      <c r="F37" s="13" t="s">
        <v>1739</v>
      </c>
      <c r="G37" s="16" t="s">
        <v>70</v>
      </c>
      <c r="H37" s="21" t="str">
        <f>party!$A$27</f>
        <v>Brian O'Neill</v>
      </c>
      <c r="I37" s="21" t="str">
        <f>party!$A$28</f>
        <v>Claudia Tebaldi</v>
      </c>
      <c r="J37" s="21" t="str">
        <f>party!$A$29</f>
        <v>Detlef van Vuuren</v>
      </c>
      <c r="K3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R37" s="16" t="str">
        <f>ForcingConstraint!A42</f>
        <v>RCP26-overshoot Well Mixed GHG</v>
      </c>
      <c r="S37" s="16" t="str">
        <f>ForcingConstraint!$A54</f>
        <v>RCP26-overshoot Short Lived Gas Species</v>
      </c>
      <c r="T37" s="16" t="str">
        <f>ForcingConstraint!$A66</f>
        <v>RCP26-overshoot Aerosols</v>
      </c>
      <c r="U37" s="16" t="str">
        <f>ForcingConstraint!$A78</f>
        <v>RCP26-overshoot Aerosol Precursors</v>
      </c>
      <c r="V37" s="16" t="str">
        <f>ForcingConstraint!$A$90</f>
        <v>SSP1 RCP26-overshoot Land Use</v>
      </c>
    </row>
    <row r="38" spans="1:25" ht="105">
      <c r="A38" s="13" t="s">
        <v>5304</v>
      </c>
      <c r="B38" s="16" t="s">
        <v>1553</v>
      </c>
      <c r="C38" s="13" t="s">
        <v>1556</v>
      </c>
      <c r="D38" s="16" t="s">
        <v>1559</v>
      </c>
      <c r="E38" s="13" t="s">
        <v>3284</v>
      </c>
      <c r="F38" s="13" t="s">
        <v>1740</v>
      </c>
      <c r="G38" s="16" t="s">
        <v>70</v>
      </c>
      <c r="H38" s="21" t="str">
        <f>party!$A$27</f>
        <v>Brian O'Neill</v>
      </c>
      <c r="I38" s="21" t="str">
        <f>party!$A$28</f>
        <v>Claudia Tebaldi</v>
      </c>
      <c r="J38" s="21" t="str">
        <f>party!$A$29</f>
        <v>Detlef van Vuuren</v>
      </c>
      <c r="K3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R38" s="16" t="str">
        <f>ForcingConstraint!$A$43</f>
        <v>RCP85-extension Well Mixed GHG</v>
      </c>
      <c r="S38" s="16" t="str">
        <f>ForcingConstraint!$A$55</f>
        <v>RCP85-extension Short Lived Gas Species</v>
      </c>
      <c r="T38" s="16" t="str">
        <f>ForcingConstraint!$A$67</f>
        <v>RCP85-extension Aerosols</v>
      </c>
      <c r="U38" s="16" t="str">
        <f>ForcingConstraint!$A$79</f>
        <v>RCP85-extension Aerosol Precursors</v>
      </c>
      <c r="V38" s="16" t="str">
        <f>ForcingConstraint!$A$91</f>
        <v>SSP5 RCP85-extension Land Use</v>
      </c>
    </row>
    <row r="39" spans="1:25" ht="105">
      <c r="A39" s="13" t="s">
        <v>5305</v>
      </c>
      <c r="B39" s="16" t="s">
        <v>1554</v>
      </c>
      <c r="C39" s="13" t="s">
        <v>1557</v>
      </c>
      <c r="D39" s="16" t="s">
        <v>1560</v>
      </c>
      <c r="E39" s="13" t="s">
        <v>3282</v>
      </c>
      <c r="F39" s="13" t="s">
        <v>1741</v>
      </c>
      <c r="G39" s="16" t="s">
        <v>70</v>
      </c>
      <c r="H39" s="21" t="str">
        <f>party!$A$27</f>
        <v>Brian O'Neill</v>
      </c>
      <c r="I39" s="21" t="str">
        <f>party!$A$28</f>
        <v>Claudia Tebaldi</v>
      </c>
      <c r="J39" s="21" t="str">
        <f>party!$A$29</f>
        <v>Detlef van Vuuren</v>
      </c>
      <c r="K39"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9" s="13" t="str">
        <f>references!$D$66</f>
        <v>O’Neill, B. C., C. Tebaldi, D. van Vuuren, V. Eyring, P. Fridelingstein, G. Hurtt, R. Knutti, E. Kriegler, J.-F. Lamarque, J. Lowe, J. Meehl, R. Moss, K. Riahi, B. M. Sanderson (2016),  The Scenario Model Intercomparison Project (ScenarioMIP) for CMIP6, Geosci. Model Dev., 9, 3461-3482</v>
      </c>
      <c r="O39" s="21" t="str">
        <f>party!$A$6</f>
        <v>Charlotte Pascoe</v>
      </c>
      <c r="P39" s="13" t="b">
        <v>1</v>
      </c>
      <c r="R39" s="16" t="str">
        <f>ForcingConstraint!A44</f>
        <v>RCP26-extension Well Mixed GHG</v>
      </c>
      <c r="S39" s="16" t="str">
        <f>ForcingConstraint!$A56</f>
        <v>RCP26-extension Short Lived Gas Species</v>
      </c>
      <c r="T39" s="16" t="str">
        <f>ForcingConstraint!$A68</f>
        <v>RCP26-extension Aerosols</v>
      </c>
      <c r="U39" s="16" t="str">
        <f>ForcingConstraint!$A80</f>
        <v>RCP26-extension Aerosol Precursors</v>
      </c>
      <c r="V39" s="16" t="str">
        <f>ForcingConstraint!$A92</f>
        <v>SSP1 RCP26-extension Land Use</v>
      </c>
    </row>
    <row r="40" spans="1:25" ht="105">
      <c r="A40" s="13" t="s">
        <v>5306</v>
      </c>
      <c r="B40" s="16" t="s">
        <v>3266</v>
      </c>
      <c r="C40" s="13" t="s">
        <v>3267</v>
      </c>
      <c r="D40" s="16" t="s">
        <v>3268</v>
      </c>
      <c r="E40" s="13" t="s">
        <v>3285</v>
      </c>
      <c r="F40" s="13" t="s">
        <v>3269</v>
      </c>
      <c r="G40" s="16" t="s">
        <v>70</v>
      </c>
      <c r="H40" s="21" t="str">
        <f>party!$A$27</f>
        <v>Brian O'Neill</v>
      </c>
      <c r="I40" s="21" t="str">
        <f>party!$A$28</f>
        <v>Claudia Tebaldi</v>
      </c>
      <c r="J40" s="21" t="str">
        <f>party!$A$29</f>
        <v>Detlef van Vuuren</v>
      </c>
      <c r="K40" s="13" t="str">
        <f>references!$D$66</f>
        <v>O’Neill, B. C., C. Tebaldi, D. van Vuuren, V. Eyring, P. Fridelingstein, G. Hurtt, R. Knutti, E. Kriegler, J.-F. Lamarque, J. Lowe, J. Meehl, R. Moss, K. Riahi, B. M. Sanderson (2016),  The Scenario Model Intercomparison Project (ScenarioMIP) for CMIP6, Geosci. Model Dev., 9, 3461-3482</v>
      </c>
      <c r="O40" s="21" t="str">
        <f>party!$A$6</f>
        <v>Charlotte Pascoe</v>
      </c>
      <c r="P40" s="13" t="b">
        <v>1</v>
      </c>
      <c r="R40" s="16" t="str">
        <f>ForcingConstraint!A45</f>
        <v>RCP34-extension overshoot Well Mixed GHG</v>
      </c>
      <c r="S40" s="16" t="str">
        <f>ForcingConstraint!$A57</f>
        <v>RCP34-extension-overshoot Short Lived Gas Species</v>
      </c>
      <c r="T40" s="16" t="str">
        <f>ForcingConstraint!$A69</f>
        <v>RCP34-extension-overshoot Aerosols</v>
      </c>
      <c r="U40" s="16" t="str">
        <f>ForcingConstraint!$A81</f>
        <v>RCP34-extension-overshoot Aerosol Precursors</v>
      </c>
      <c r="V40" s="16" t="str">
        <f>ForcingConstraint!$A93</f>
        <v>SSP5 RCP34-extension-overshoot Land Use</v>
      </c>
    </row>
    <row r="41" spans="1:25" ht="90">
      <c r="A41" s="13" t="s">
        <v>5307</v>
      </c>
      <c r="B41" s="16" t="s">
        <v>3249</v>
      </c>
      <c r="C41" s="13" t="s">
        <v>3250</v>
      </c>
      <c r="D41" s="16" t="s">
        <v>3251</v>
      </c>
      <c r="E41" s="19" t="s">
        <v>3252</v>
      </c>
      <c r="F41" s="85" t="s">
        <v>3238</v>
      </c>
      <c r="G41" s="16" t="s">
        <v>70</v>
      </c>
      <c r="H41" s="21" t="str">
        <f>party!$A$27</f>
        <v>Brian O'Neill</v>
      </c>
      <c r="I41" s="21" t="str">
        <f>party!$A$28</f>
        <v>Claudia Tebaldi</v>
      </c>
      <c r="J41" s="21"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9, 3461-3482</v>
      </c>
      <c r="O41" s="21" t="str">
        <f>party!$A$6</f>
        <v>Charlotte Pascoe</v>
      </c>
      <c r="P41" s="13" t="b">
        <v>1</v>
      </c>
      <c r="R41" s="16" t="str">
        <f>ForcingConstraint!$A$46</f>
        <v>RCP34-overshoot Well Mixed GHG</v>
      </c>
      <c r="S41" s="16" t="str">
        <f>ForcingConstraint!$A$58</f>
        <v>RCP34-overshoot Short Lived Gas Species</v>
      </c>
      <c r="T41" s="16" t="str">
        <f>ForcingConstraint!$A$70</f>
        <v>RCP34-overshoot Aerosols</v>
      </c>
      <c r="U41" s="16" t="str">
        <f>ForcingConstraint!$A$82</f>
        <v>RCP34-overshoot Aerosol Precursors</v>
      </c>
      <c r="V41" s="16" t="str">
        <f>ForcingConstraint!$A$94</f>
        <v>SSP5 RCP34-overshoot Land Use</v>
      </c>
    </row>
    <row r="42" spans="1:25" ht="75">
      <c r="A42" s="13" t="s">
        <v>6480</v>
      </c>
      <c r="B42" s="16" t="s">
        <v>6479</v>
      </c>
      <c r="C42" s="13" t="s">
        <v>3287</v>
      </c>
      <c r="D42" s="16" t="s">
        <v>3288</v>
      </c>
      <c r="E42" s="86" t="s">
        <v>3289</v>
      </c>
      <c r="F42" s="128" t="s">
        <v>3290</v>
      </c>
      <c r="G42" s="16" t="s">
        <v>70</v>
      </c>
      <c r="H42" s="21" t="str">
        <f>party!$A$27</f>
        <v>Brian O'Neill</v>
      </c>
      <c r="I42" s="21" t="str">
        <f>party!$A$28</f>
        <v>Claudia Tebaldi</v>
      </c>
      <c r="J42" s="21" t="str">
        <f>party!$A$29</f>
        <v>Detlef van Vuuren</v>
      </c>
      <c r="K42" s="13" t="str">
        <f>references!$D$66</f>
        <v>O’Neill, B. C., C. Tebaldi, D. van Vuuren, V. Eyring, P. Fridelingstein, G. Hurtt, R. Knutti, E. Kriegler, J.-F. Lamarque, J. Lowe, J. Meehl, R. Moss, K. Riahi, B. M. Sanderson (2016),  The Scenario Model Intercomparison Project (ScenarioMIP) for CMIP6, Geosci. Model Dev., 9, 3461-3482</v>
      </c>
      <c r="O42" s="21" t="str">
        <f>party!$A$6</f>
        <v>Charlotte Pascoe</v>
      </c>
      <c r="P42" s="13" t="b">
        <v>1</v>
      </c>
      <c r="R42" s="16" t="str">
        <f>ForcingConstraint!A47</f>
        <v>RCP19 Well Mixed GHG</v>
      </c>
      <c r="S42" s="16" t="str">
        <f>ForcingConstraint!$A59</f>
        <v>RCP19 Short Lived Gas Species</v>
      </c>
      <c r="T42" s="16" t="str">
        <f>ForcingConstraint!$A71</f>
        <v>RCP19 Aerosols</v>
      </c>
      <c r="U42" s="16" t="str">
        <f>ForcingConstraint!$A83</f>
        <v>RCP19 Aerosol Precursors</v>
      </c>
      <c r="V42" s="16" t="str">
        <f>ForcingConstraint!$A95</f>
        <v>SSP1 RCP19 Land Use</v>
      </c>
    </row>
    <row r="43" spans="1:25" ht="75">
      <c r="A43" s="13" t="s">
        <v>5023</v>
      </c>
      <c r="B43" s="16" t="s">
        <v>1563</v>
      </c>
      <c r="C43" s="13" t="s">
        <v>1561</v>
      </c>
      <c r="D43" s="16" t="s">
        <v>1562</v>
      </c>
      <c r="E43" s="13" t="s">
        <v>1819</v>
      </c>
      <c r="G43" s="16" t="s">
        <v>70</v>
      </c>
      <c r="H43" s="16" t="str">
        <f>party!$A$25</f>
        <v>Veronika Eyring</v>
      </c>
      <c r="K43" s="13" t="str">
        <f>references!$D$14</f>
        <v>Overview CMIP6-Endorsed MIPs</v>
      </c>
      <c r="O43" s="21" t="str">
        <f>party!$A$6</f>
        <v>Charlotte Pascoe</v>
      </c>
      <c r="P43" s="13" t="b">
        <v>1</v>
      </c>
      <c r="R43" s="16" t="str">
        <f>ForcingConstraint!$A$25</f>
        <v>Pre-Industrial WMGHG Concentrations excluding CO2</v>
      </c>
      <c r="S43" s="16" t="str">
        <f>ForcingConstraint!$A$28</f>
        <v>Pre-Industrial Aerosols</v>
      </c>
      <c r="T43" s="16" t="str">
        <f>ForcingConstraint!$A$29</f>
        <v>Pre-Industrial Aerosol Precursors</v>
      </c>
      <c r="U43" s="21" t="str">
        <f>ForcingConstraint!$A$32</f>
        <v>Pre-Industrial Ozone Concentrations</v>
      </c>
      <c r="V43" s="21" t="str">
        <f>ForcingConstraint!$A$33</f>
        <v>Pre-Industrial Stratospheric H2O Concentrations</v>
      </c>
      <c r="W43" s="16" t="str">
        <f>ForcingConstraint!$A$31</f>
        <v>Pre-Industrial Stratospheric Aerosol</v>
      </c>
      <c r="X43" s="16" t="str">
        <f>ForcingConstraint!$A$34</f>
        <v>Pre-Industrial Land Use</v>
      </c>
      <c r="Y43" s="16" t="str">
        <f>ForcingConstraint!$A$428</f>
        <v>Pre-Industrial Solar Irradiance Forcing</v>
      </c>
    </row>
    <row r="44" spans="1:25" ht="75">
      <c r="A44" s="13" t="s">
        <v>5041</v>
      </c>
      <c r="B44" s="16" t="s">
        <v>5079</v>
      </c>
      <c r="C44" s="13" t="s">
        <v>5080</v>
      </c>
      <c r="D44" s="16" t="s">
        <v>5081</v>
      </c>
      <c r="E44" s="13" t="s">
        <v>6784</v>
      </c>
      <c r="G44" s="16" t="s">
        <v>70</v>
      </c>
      <c r="H44" s="21" t="str">
        <f>party!$A$72</f>
        <v xml:space="preserve">Robert Pincus </v>
      </c>
      <c r="I44" s="21" t="str">
        <f>party!$A$73</f>
        <v>Piers Forster</v>
      </c>
      <c r="J44" s="21" t="str">
        <f>party!$A$4</f>
        <v>Bjorn Stevens</v>
      </c>
      <c r="K44" s="22" t="str">
        <f>references!$D$64</f>
        <v>Pincus, R., P. M. Forster, B. Stevens (2016), The Radiative Forcing Model Intercomparison Project (RFMIP): experimental protocol for CMIP6, Geosci. Model Dev., 9, 3447-3460</v>
      </c>
      <c r="O44" s="21" t="str">
        <f>party!$A$6</f>
        <v>Charlotte Pascoe</v>
      </c>
      <c r="P44" s="13" t="b">
        <v>1</v>
      </c>
      <c r="R44" s="16" t="str">
        <f>ForcingConstraint!$A$28</f>
        <v>Pre-Industrial Aerosols</v>
      </c>
      <c r="S44" s="16" t="str">
        <f>ForcingConstraint!$A$29</f>
        <v>Pre-Industrial Aerosol Precursors</v>
      </c>
      <c r="T44" s="21" t="str">
        <f>ForcingConstraint!$A$32</f>
        <v>Pre-Industrial Ozone Concentrations</v>
      </c>
      <c r="U44" s="21" t="str">
        <f>ForcingConstraint!$A$33</f>
        <v>Pre-Industrial Stratospheric H2O Concentrations</v>
      </c>
      <c r="V44" s="16" t="str">
        <f>ForcingConstraint!$A$31</f>
        <v>Pre-Industrial Stratospheric Aerosol</v>
      </c>
      <c r="W44" s="16" t="str">
        <f>ForcingConstraint!$A$34</f>
        <v>Pre-Industrial Land Use</v>
      </c>
      <c r="X44" s="16" t="str">
        <f>ForcingConstraint!$A$428</f>
        <v>Pre-Industrial Solar Irradiance Forcing</v>
      </c>
    </row>
    <row r="45" spans="1:25" ht="90">
      <c r="A45" s="13" t="s">
        <v>5019</v>
      </c>
      <c r="B45" s="16" t="s">
        <v>1564</v>
      </c>
      <c r="C45" s="13" t="s">
        <v>1565</v>
      </c>
      <c r="D45" s="16" t="s">
        <v>1566</v>
      </c>
      <c r="E45" s="13" t="s">
        <v>1818</v>
      </c>
      <c r="G45" s="16" t="s">
        <v>70</v>
      </c>
      <c r="H45" s="16" t="str">
        <f>party!$A$25</f>
        <v>Veronika Eyring</v>
      </c>
      <c r="K45" s="13" t="str">
        <f>references!$D$14</f>
        <v>Overview CMIP6-Endorsed MIPs</v>
      </c>
      <c r="O45" s="21" t="str">
        <f>party!$A$6</f>
        <v>Charlotte Pascoe</v>
      </c>
      <c r="P45" s="13" t="b">
        <v>1</v>
      </c>
      <c r="R45" s="16" t="str">
        <f>ForcingConstraint!$A$25</f>
        <v>Pre-Industrial WMGHG Concentrations excluding CO2</v>
      </c>
      <c r="S45" s="16" t="str">
        <f>ForcingConstraint!$A$28</f>
        <v>Pre-Industrial Aerosols</v>
      </c>
      <c r="T45" s="16" t="str">
        <f>ForcingConstraint!$A$29</f>
        <v>Pre-Industrial Aerosol Precursors</v>
      </c>
      <c r="U45" s="21" t="str">
        <f>ForcingConstraint!$A$32</f>
        <v>Pre-Industrial Ozone Concentrations</v>
      </c>
      <c r="V45" s="21" t="str">
        <f>ForcingConstraint!$A$33</f>
        <v>Pre-Industrial Stratospheric H2O Concentrations</v>
      </c>
      <c r="W45" s="16" t="str">
        <f>ForcingConstraint!$A$31</f>
        <v>Pre-Industrial Stratospheric Aerosol</v>
      </c>
      <c r="X45" s="16" t="str">
        <f>ForcingConstraint!$A$34</f>
        <v>Pre-Industrial Land Use</v>
      </c>
    </row>
    <row r="46" spans="1:25" ht="105">
      <c r="A46" s="13" t="s">
        <v>4747</v>
      </c>
      <c r="B46" s="16" t="s">
        <v>1843</v>
      </c>
      <c r="C46" s="13" t="s">
        <v>1844</v>
      </c>
      <c r="D46" s="16" t="s">
        <v>1845</v>
      </c>
      <c r="E46" s="13" t="s">
        <v>1846</v>
      </c>
      <c r="G46" s="21" t="s">
        <v>70</v>
      </c>
      <c r="H46" s="21" t="str">
        <f>party!$A$10</f>
        <v>George Hurtt</v>
      </c>
      <c r="I46" s="21" t="str">
        <f>party!$A$67</f>
        <v>David Lawrence</v>
      </c>
      <c r="K46" s="13" t="str">
        <f>references!$D$14</f>
        <v>Overview CMIP6-Endorsed MIPs</v>
      </c>
      <c r="L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6" s="7"/>
      <c r="O46" s="21" t="str">
        <f>party!$A$6</f>
        <v>Charlotte Pascoe</v>
      </c>
      <c r="P46" s="13" t="b">
        <v>1</v>
      </c>
      <c r="R46" s="16" t="str">
        <f>ForcingConstraint!$A$25</f>
        <v>Pre-Industrial WMGHG Concentrations excluding CO2</v>
      </c>
      <c r="S46" s="16" t="str">
        <f>ForcingConstraint!$A$26</f>
        <v>Pre-Industrial CO2 Concentration</v>
      </c>
      <c r="T46" s="16" t="str">
        <f>ForcingConstraint!$A$28</f>
        <v>Pre-Industrial Aerosols</v>
      </c>
      <c r="U46" s="16" t="str">
        <f>ForcingConstraint!$A$29</f>
        <v>Pre-Industrial Aerosol Precursors</v>
      </c>
      <c r="V46" s="21" t="str">
        <f>ForcingConstraint!$A$33</f>
        <v>Pre-Industrial Stratospheric H2O Concentrations</v>
      </c>
      <c r="W46" s="16" t="str">
        <f>ForcingConstraint!$A$31</f>
        <v>Pre-Industrial Stratospheric Aerosol</v>
      </c>
      <c r="X46" s="16" t="str">
        <f>ForcingConstraint!$A$31</f>
        <v>Pre-Industrial Stratospheric Aerosol</v>
      </c>
      <c r="Y46" s="16" t="str">
        <f>ForcingConstraint!$A$428</f>
        <v>Pre-Industrial Solar Irradiance Forcing</v>
      </c>
    </row>
    <row r="47" spans="1:25" ht="135">
      <c r="A47" s="13" t="s">
        <v>5020</v>
      </c>
      <c r="B47" s="16" t="s">
        <v>1914</v>
      </c>
      <c r="C47" s="13" t="s">
        <v>1915</v>
      </c>
      <c r="D47" s="16" t="s">
        <v>1916</v>
      </c>
      <c r="E47" s="19" t="s">
        <v>1927</v>
      </c>
      <c r="G47" s="21" t="s">
        <v>70</v>
      </c>
      <c r="H47" s="21" t="str">
        <f>party!$A$10</f>
        <v>George Hurtt</v>
      </c>
      <c r="I47" s="21" t="str">
        <f>party!$A$67</f>
        <v>David Lawrence</v>
      </c>
      <c r="K47" s="13" t="str">
        <f>references!$D$14</f>
        <v>Overview CMIP6-Endorsed MIPs</v>
      </c>
      <c r="L4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7" s="21" t="str">
        <f>party!$A$6</f>
        <v>Charlotte Pascoe</v>
      </c>
      <c r="P47" s="13" t="b">
        <v>1</v>
      </c>
      <c r="R47" s="16" t="str">
        <f>ForcingConstraint!$A$37</f>
        <v>RCP70 Well Mixed GHG</v>
      </c>
      <c r="S47" s="16" t="str">
        <f>ForcingConstraint!$A$49</f>
        <v>RCP70 Short Lived Gas Species</v>
      </c>
      <c r="T47" s="16" t="str">
        <f>ForcingConstraint!$A$61</f>
        <v>RCP70 Aerosols</v>
      </c>
      <c r="U47" s="16" t="str">
        <f>ForcingConstraint!$A$73</f>
        <v>RCP70 Aerosol Precursors</v>
      </c>
    </row>
    <row r="48" spans="1:25" ht="135">
      <c r="A48" s="13" t="s">
        <v>5021</v>
      </c>
      <c r="B48" s="16" t="s">
        <v>1917</v>
      </c>
      <c r="C48" s="13" t="s">
        <v>1918</v>
      </c>
      <c r="D48" s="16" t="s">
        <v>1919</v>
      </c>
      <c r="E48" s="19" t="s">
        <v>1928</v>
      </c>
      <c r="G48" s="21" t="s">
        <v>70</v>
      </c>
      <c r="H48" s="21" t="str">
        <f>party!$A$10</f>
        <v>George Hurtt</v>
      </c>
      <c r="I48" s="21" t="str">
        <f>party!$A$67</f>
        <v>David Lawrence</v>
      </c>
      <c r="K48" s="13" t="str">
        <f>references!$D$14</f>
        <v>Overview CMIP6-Endorsed MIPs</v>
      </c>
      <c r="L4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8" s="21" t="str">
        <f>party!$A$6</f>
        <v>Charlotte Pascoe</v>
      </c>
      <c r="P48" s="13" t="b">
        <v>1</v>
      </c>
      <c r="R48" s="16" t="str">
        <f>ForcingConstraint!$A$39</f>
        <v>RCP26 Well Mixed GHG</v>
      </c>
      <c r="S48" s="16" t="str">
        <f>ForcingConstraint!$A$51</f>
        <v>RCP26 Short Lived Gas Species</v>
      </c>
      <c r="T48" s="16" t="str">
        <f>ForcingConstraint!$A$63</f>
        <v>RCP26 Aerosols</v>
      </c>
      <c r="U48" s="16" t="str">
        <f>ForcingConstraint!$A$75</f>
        <v>RCP26 Aerosol Precursors</v>
      </c>
    </row>
    <row r="49" spans="1:27" ht="135">
      <c r="A49" s="13" t="s">
        <v>5022</v>
      </c>
      <c r="B49" s="16" t="s">
        <v>1924</v>
      </c>
      <c r="C49" s="13" t="s">
        <v>1925</v>
      </c>
      <c r="D49" s="16" t="s">
        <v>1926</v>
      </c>
      <c r="E49" s="13" t="s">
        <v>1929</v>
      </c>
      <c r="G49" s="21" t="s">
        <v>70</v>
      </c>
      <c r="H49" s="21" t="str">
        <f>party!$A$10</f>
        <v>George Hurtt</v>
      </c>
      <c r="I49" s="21" t="str">
        <f>party!$A$67</f>
        <v>David Lawrence</v>
      </c>
      <c r="K49" s="13" t="str">
        <f>references!$D$14</f>
        <v>Overview CMIP6-Endorsed MIPs</v>
      </c>
      <c r="L49"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9" s="21" t="str">
        <f>party!$A$6</f>
        <v>Charlotte Pascoe</v>
      </c>
      <c r="P49" s="13" t="b">
        <v>1</v>
      </c>
      <c r="R49" s="16" t="str">
        <f>ForcingConstraint!$A$36</f>
        <v>RCP85 Well Mixed GHG</v>
      </c>
      <c r="S49" s="16" t="str">
        <f>ForcingConstraint!$A$48</f>
        <v>RCP85 Short Lived Gas Species</v>
      </c>
      <c r="T49" s="16" t="str">
        <f>ForcingConstraint!$A$60</f>
        <v>RCP85 Aerosols</v>
      </c>
      <c r="U49" s="16" t="str">
        <f>ForcingConstraint!$A$72</f>
        <v>RCP85 Aerosol Precursors</v>
      </c>
    </row>
    <row r="50" spans="1:27" ht="255">
      <c r="A50" s="13" t="s">
        <v>4836</v>
      </c>
      <c r="B50" s="16" t="s">
        <v>4834</v>
      </c>
      <c r="C50" s="13" t="s">
        <v>4835</v>
      </c>
      <c r="D50" s="16" t="s">
        <v>2079</v>
      </c>
      <c r="E50" s="19" t="s">
        <v>1989</v>
      </c>
      <c r="G50" s="16" t="s">
        <v>70</v>
      </c>
      <c r="H50" s="21" t="str">
        <f>party!$A$68</f>
        <v>Gokhan Danabasoglu</v>
      </c>
      <c r="I50" s="21" t="str">
        <f>party!$A$49</f>
        <v>Stephen Griffies</v>
      </c>
      <c r="J50" s="21" t="str">
        <f>party!$A$69</f>
        <v>James Orr</v>
      </c>
      <c r="K50" s="13" t="str">
        <f>references!$D$47</f>
        <v>Large, W.G., and S. G. Yeager (2009), The global climatology of interannually varying air-sea flux data set, Climate Dynamics, 33, 341-364</v>
      </c>
      <c r="L50" s="13" t="str">
        <f>references!$D$46</f>
        <v>Griffies, S.M., M. Winton, B. Samuels, G. Danabasoglu, S. Yeager, S. Marsland, H. Drange, M. Bentsen (2012), Datasets and protocol for the CLIVAR WGOMD Coordinated Ocean-ice Reference Experiments (COREs), WCRP Report No. 21/2012, pp.21.</v>
      </c>
      <c r="M50"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0" s="21" t="str">
        <f>party!$A$6</f>
        <v>Charlotte Pascoe</v>
      </c>
      <c r="P50" s="13" t="b">
        <v>1</v>
      </c>
      <c r="Q50" s="13" t="b">
        <v>1</v>
      </c>
      <c r="R50" s="16" t="str">
        <f>ForcingConstraint!$A$250</f>
        <v>CORE-II Momentum Flux</v>
      </c>
      <c r="S50" s="16" t="str">
        <f>ForcingConstraint!$A$251</f>
        <v>CORE-II Heat Flux</v>
      </c>
      <c r="T50" s="16" t="str">
        <f>ForcingConstraint!$A$252</f>
        <v>CORE-II Freshwater Flux</v>
      </c>
    </row>
    <row r="51" spans="1:27" ht="45">
      <c r="A51" s="13" t="s">
        <v>5754</v>
      </c>
      <c r="B51" s="16" t="s">
        <v>2074</v>
      </c>
      <c r="C51" s="13" t="s">
        <v>2075</v>
      </c>
      <c r="D51" s="16" t="s">
        <v>2078</v>
      </c>
      <c r="E51" s="13" t="s">
        <v>2000</v>
      </c>
      <c r="G51" s="16" t="s">
        <v>70</v>
      </c>
      <c r="H51" s="21" t="str">
        <f>party!$A$68</f>
        <v>Gokhan Danabasoglu</v>
      </c>
      <c r="I51" s="21" t="str">
        <f>party!$A$49</f>
        <v>Stephen Griffies</v>
      </c>
      <c r="J51" s="21" t="str">
        <f>party!$A$69</f>
        <v>James Orr</v>
      </c>
      <c r="K51" s="7" t="str">
        <f>references!$D$48</f>
        <v>OCMIP2 CFC tracer web guide</v>
      </c>
      <c r="L51" s="13" t="str">
        <f>references!$D$14</f>
        <v>Overview CMIP6-Endorsed MIPs</v>
      </c>
      <c r="O51" s="21" t="str">
        <f>party!$A$6</f>
        <v>Charlotte Pascoe</v>
      </c>
      <c r="P51" s="13" t="b">
        <v>1</v>
      </c>
      <c r="Q51" s="13" t="b">
        <v>1</v>
      </c>
      <c r="R51" s="16" t="str">
        <f>requirement!$A$122</f>
        <v>CFC11 Tracer</v>
      </c>
      <c r="S51" s="16" t="str">
        <f>requirement!$A$123</f>
        <v>CFC12 Tracer</v>
      </c>
      <c r="T51" s="16" t="str">
        <f>requirement!$A$124</f>
        <v>SF6 Tracer</v>
      </c>
    </row>
    <row r="52" spans="1:27" ht="210">
      <c r="A52" s="13" t="s">
        <v>5308</v>
      </c>
      <c r="B52" s="16" t="s">
        <v>6773</v>
      </c>
      <c r="C52" s="13" t="s">
        <v>2067</v>
      </c>
      <c r="D52" s="16" t="s">
        <v>2070</v>
      </c>
      <c r="E52" s="13" t="s">
        <v>2072</v>
      </c>
      <c r="G52" s="16" t="s">
        <v>70</v>
      </c>
      <c r="H52" s="21" t="str">
        <f>party!$A$68</f>
        <v>Gokhan Danabasoglu</v>
      </c>
      <c r="I52" s="21" t="str">
        <f>party!$A$49</f>
        <v>Stephen Griffies</v>
      </c>
      <c r="J52" s="21" t="str">
        <f>party!$A$69</f>
        <v>James Orr</v>
      </c>
      <c r="K52" s="13" t="str">
        <f>references!$D$14</f>
        <v>Overview CMIP6-Endorsed MIPs</v>
      </c>
      <c r="L5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2" s="21" t="str">
        <f>party!$A$6</f>
        <v>Charlotte Pascoe</v>
      </c>
      <c r="P52" s="13" t="s">
        <v>30</v>
      </c>
    </row>
    <row r="53" spans="1:27" ht="210">
      <c r="A53" s="13" t="s">
        <v>5309</v>
      </c>
      <c r="B53" s="16" t="s">
        <v>2068</v>
      </c>
      <c r="C53" s="13" t="s">
        <v>2069</v>
      </c>
      <c r="D53" s="16" t="s">
        <v>2071</v>
      </c>
      <c r="E53" s="13" t="s">
        <v>2073</v>
      </c>
      <c r="G53" s="16" t="s">
        <v>70</v>
      </c>
      <c r="H53" s="21" t="str">
        <f>party!$A$68</f>
        <v>Gokhan Danabasoglu</v>
      </c>
      <c r="I53" s="21" t="str">
        <f>party!$A$49</f>
        <v>Stephen Griffies</v>
      </c>
      <c r="J53" s="21" t="str">
        <f>party!$A$69</f>
        <v>James Orr</v>
      </c>
      <c r="K53" s="13" t="str">
        <f>references!$D$14</f>
        <v>Overview CMIP6-Endorsed MIPs</v>
      </c>
      <c r="L5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3" s="21" t="str">
        <f>party!$A$6</f>
        <v>Charlotte Pascoe</v>
      </c>
      <c r="P53" s="13" t="s">
        <v>30</v>
      </c>
    </row>
    <row r="54" spans="1:27" ht="45">
      <c r="A54" s="13" t="s">
        <v>5310</v>
      </c>
      <c r="B54" s="16" t="s">
        <v>2076</v>
      </c>
      <c r="C54" s="13" t="s">
        <v>2077</v>
      </c>
      <c r="D54" s="16" t="s">
        <v>2080</v>
      </c>
      <c r="E54" s="13" t="s">
        <v>2081</v>
      </c>
      <c r="G54" s="16" t="s">
        <v>70</v>
      </c>
      <c r="H54" s="21" t="str">
        <f>party!$A$68</f>
        <v>Gokhan Danabasoglu</v>
      </c>
      <c r="I54" s="21" t="str">
        <f>party!$A$49</f>
        <v>Stephen Griffies</v>
      </c>
      <c r="J54" s="21" t="str">
        <f>party!$A$69</f>
        <v>James Orr</v>
      </c>
      <c r="K54" s="7" t="str">
        <f>references!$D$49</f>
        <v>OCMIP3 biogeochemical web guide</v>
      </c>
      <c r="L54" s="13" t="str">
        <f>references!$D$14</f>
        <v>Overview CMIP6-Endorsed MIPs</v>
      </c>
      <c r="O54" s="21" t="str">
        <f>party!$A$6</f>
        <v>Charlotte Pascoe</v>
      </c>
      <c r="P54" s="13" t="b">
        <v>1</v>
      </c>
      <c r="Q54" s="13" t="b">
        <v>1</v>
      </c>
      <c r="R54" s="16" t="str">
        <f>requirement!$A$125</f>
        <v>DIC Tracer</v>
      </c>
      <c r="S54" s="16" t="str">
        <f>requirement!$A$126</f>
        <v>ALK Tracer</v>
      </c>
    </row>
    <row r="55" spans="1:27" ht="90">
      <c r="A55" s="13" t="s">
        <v>5755</v>
      </c>
      <c r="B55" s="16" t="s">
        <v>2161</v>
      </c>
      <c r="C55" s="13" t="s">
        <v>2160</v>
      </c>
      <c r="D55" s="16" t="s">
        <v>6785</v>
      </c>
      <c r="E55" s="13" t="s">
        <v>2166</v>
      </c>
      <c r="F55" s="13" t="s">
        <v>2168</v>
      </c>
      <c r="G55" s="21" t="s">
        <v>70</v>
      </c>
      <c r="H55" s="21" t="str">
        <f>party!$A$45</f>
        <v>George Boer</v>
      </c>
      <c r="I55" s="21" t="str">
        <f>party!$A$46</f>
        <v>Doug Smith</v>
      </c>
      <c r="K55" s="13" t="str">
        <f>references!$D$14</f>
        <v>Overview CMIP6-Endorsed MIPs</v>
      </c>
      <c r="O55" s="21" t="str">
        <f>party!$A$6</f>
        <v>Charlotte Pascoe</v>
      </c>
      <c r="P55" s="13" t="b">
        <v>1</v>
      </c>
      <c r="Q55" s="13" t="b">
        <v>1</v>
      </c>
      <c r="R55" s="21" t="str">
        <f>ForcingConstraint!$A$5</f>
        <v>Historical Aerosol Plume Climatology</v>
      </c>
      <c r="S55" s="21" t="str">
        <f>ForcingConstraint!$A$6</f>
        <v>Historical Emission Based Grid-Point Aerosol Forcing</v>
      </c>
      <c r="T55" s="21" t="str">
        <f>ForcingConstraint!$A$7</f>
        <v>Historical Non-CO2 Anthropogenic Reactive Gas Emissions</v>
      </c>
      <c r="U55" s="21" t="str">
        <f>ForcingConstraint!$A$10</f>
        <v>Historical Fossil Carbon Dioxide Emissions</v>
      </c>
      <c r="V55" s="21" t="str">
        <f>ForcingConstraint!$A$11</f>
        <v>Historical Open Burning Emissions</v>
      </c>
      <c r="W55" s="16" t="str">
        <f>requirement!$A$9</f>
        <v>Historical Solar Forcing</v>
      </c>
      <c r="X55" s="16" t="str">
        <f>ForcingConstraint!$A$14</f>
        <v>Historical WMGHG Concentrations</v>
      </c>
      <c r="Y55" s="16" t="str">
        <f>ForcingConstraint!$A$16</f>
        <v>Historical Land Use</v>
      </c>
    </row>
    <row r="56" spans="1:27" ht="75">
      <c r="A56" s="13" t="s">
        <v>5311</v>
      </c>
      <c r="B56" s="16" t="s">
        <v>2162</v>
      </c>
      <c r="C56" s="13" t="s">
        <v>2163</v>
      </c>
      <c r="D56" s="16" t="s">
        <v>6786</v>
      </c>
      <c r="E56" s="13" t="s">
        <v>2167</v>
      </c>
      <c r="F56" s="13" t="s">
        <v>2168</v>
      </c>
      <c r="G56" s="21" t="s">
        <v>70</v>
      </c>
      <c r="H56" s="21" t="str">
        <f>party!$A$45</f>
        <v>George Boer</v>
      </c>
      <c r="I56" s="21" t="str">
        <f>party!$A$46</f>
        <v>Doug Smith</v>
      </c>
      <c r="K56" s="13" t="str">
        <f>references!$D$14</f>
        <v>Overview CMIP6-Endorsed MIPs</v>
      </c>
      <c r="O56" s="21" t="str">
        <f>party!$A$6</f>
        <v>Charlotte Pascoe</v>
      </c>
      <c r="P56" s="13" t="b">
        <v>1</v>
      </c>
      <c r="Q56" s="13" t="b">
        <v>1</v>
      </c>
      <c r="R56" s="16" t="str">
        <f>ForcingConstraint!$A$38</f>
        <v>RCP45 Well Mixed GHG</v>
      </c>
      <c r="S56" s="16" t="str">
        <f>ForcingConstraint!$A$50</f>
        <v>RCP45 Short Lived Gas Species</v>
      </c>
      <c r="T56" s="16" t="str">
        <f>ForcingConstraint!$A$62</f>
        <v>RCP45 Aerosols</v>
      </c>
      <c r="U56" s="16" t="str">
        <f>ForcingConstraint!$A$74</f>
        <v>RCP45 Aerosol Precursors</v>
      </c>
      <c r="V56" s="16" t="str">
        <f>ForcingConstraint!$A$86</f>
        <v>SSP2 RCP45 Land Use</v>
      </c>
    </row>
    <row r="57" spans="1:27" ht="105" customHeight="1">
      <c r="A57" s="22" t="s">
        <v>2304</v>
      </c>
      <c r="B57" s="21" t="s">
        <v>2304</v>
      </c>
      <c r="C57" s="22" t="s">
        <v>2305</v>
      </c>
      <c r="D57" s="21" t="s">
        <v>2306</v>
      </c>
      <c r="E57" s="22" t="s">
        <v>2307</v>
      </c>
      <c r="F57" s="22" t="s">
        <v>1802</v>
      </c>
      <c r="G57" s="21" t="s">
        <v>70</v>
      </c>
      <c r="H57" s="21" t="str">
        <f>party!$A$4</f>
        <v>Bjorn Stevens</v>
      </c>
      <c r="I57" s="21" t="str">
        <f>party!$A$11</f>
        <v>Gunnar Myhre</v>
      </c>
      <c r="J57" s="21" t="str">
        <f>party!$A$19</f>
        <v>Michael Schulz</v>
      </c>
      <c r="K57" s="22" t="str">
        <f>references!$D$2</f>
        <v>Aerosol forcing fields for CMIP6</v>
      </c>
      <c r="L57" s="22"/>
      <c r="M57" s="22"/>
      <c r="N57" s="22"/>
      <c r="O57" s="21" t="str">
        <f>party!$A$6</f>
        <v>Charlotte Pascoe</v>
      </c>
      <c r="P57" s="13" t="b">
        <v>1</v>
      </c>
      <c r="Q57" s="13" t="b">
        <v>1</v>
      </c>
      <c r="R57" s="21" t="str">
        <f>ForcingConstraint!$A$5</f>
        <v>Historical Aerosol Plume Climatology</v>
      </c>
      <c r="S57" s="21" t="str">
        <f>ForcingConstraint!$A$6</f>
        <v>Historical Emission Based Grid-Point Aerosol Forcing</v>
      </c>
      <c r="T57" s="21"/>
      <c r="U57" s="21"/>
      <c r="V57" s="21"/>
      <c r="W57" s="21"/>
      <c r="X57" s="21"/>
      <c r="Y57" s="21"/>
      <c r="Z57" s="21"/>
      <c r="AA57" s="21"/>
    </row>
    <row r="58" spans="1:27" ht="45">
      <c r="A58" s="13" t="s">
        <v>5312</v>
      </c>
      <c r="B58" s="16" t="s">
        <v>2466</v>
      </c>
      <c r="C58" s="13" t="s">
        <v>2465</v>
      </c>
      <c r="D58" s="16" t="s">
        <v>6787</v>
      </c>
      <c r="E58" s="13" t="s">
        <v>6788</v>
      </c>
      <c r="F58" s="13" t="s">
        <v>2467</v>
      </c>
      <c r="G58" s="16" t="s">
        <v>70</v>
      </c>
      <c r="H58" s="21" t="str">
        <f>party!$A$72</f>
        <v xml:space="preserve">Robert Pincus </v>
      </c>
      <c r="I58" s="21" t="str">
        <f>party!$A$73</f>
        <v>Piers Forster</v>
      </c>
      <c r="J58" s="21" t="str">
        <f>party!$A$4</f>
        <v>Bjorn Stevens</v>
      </c>
      <c r="K58" s="13" t="str">
        <f>references!D$14</f>
        <v>Overview CMIP6-Endorsed MIPs</v>
      </c>
      <c r="O58" s="21" t="str">
        <f>party!$A$6</f>
        <v>Charlotte Pascoe</v>
      </c>
      <c r="P58" s="13" t="s">
        <v>1257</v>
      </c>
    </row>
    <row r="59" spans="1:27" ht="60">
      <c r="A59" s="13" t="s">
        <v>5025</v>
      </c>
      <c r="B59" s="16" t="s">
        <v>2564</v>
      </c>
      <c r="C59" s="13" t="s">
        <v>2565</v>
      </c>
      <c r="D59" s="16" t="s">
        <v>2566</v>
      </c>
      <c r="E59" s="13" t="s">
        <v>5024</v>
      </c>
      <c r="F59" s="13" t="s">
        <v>2568</v>
      </c>
      <c r="G59" s="16" t="s">
        <v>70</v>
      </c>
      <c r="H59" s="21" t="str">
        <f>party!$A$72</f>
        <v xml:space="preserve">Robert Pincus </v>
      </c>
      <c r="I59" s="21" t="str">
        <f>party!$A$73</f>
        <v>Piers Forster</v>
      </c>
      <c r="J59" s="21" t="str">
        <f>party!$A$4</f>
        <v>Bjorn Stevens</v>
      </c>
      <c r="K59" s="13" t="str">
        <f>references!D$14</f>
        <v>Overview CMIP6-Endorsed MIPs</v>
      </c>
      <c r="L59" s="22" t="str">
        <f>references!$D$64</f>
        <v>Pincus, R., P. M. Forster, B. Stevens (2016), The Radiative Forcing Model Intercomparison Project (RFMIP): experimental protocol for CMIP6, Geosci. Model Dev., 9, 3447-3460</v>
      </c>
      <c r="O59" s="21" t="str">
        <f>party!$A$6</f>
        <v>Charlotte Pascoe</v>
      </c>
      <c r="P59" s="13" t="s">
        <v>1257</v>
      </c>
    </row>
    <row r="60" spans="1:27" ht="60">
      <c r="A60" s="13" t="s">
        <v>6225</v>
      </c>
      <c r="B60" s="16" t="s">
        <v>6228</v>
      </c>
      <c r="C60" s="13" t="s">
        <v>6229</v>
      </c>
      <c r="D60" s="16" t="s">
        <v>6231</v>
      </c>
      <c r="E60" s="13" t="s">
        <v>5009</v>
      </c>
      <c r="F60" s="13" t="s">
        <v>2568</v>
      </c>
      <c r="G60" s="16" t="s">
        <v>70</v>
      </c>
      <c r="H60" s="21" t="str">
        <f>party!$A$72</f>
        <v xml:space="preserve">Robert Pincus </v>
      </c>
      <c r="I60" s="21" t="str">
        <f>party!$A$73</f>
        <v>Piers Forster</v>
      </c>
      <c r="J60" s="21" t="str">
        <f>party!$A$4</f>
        <v>Bjorn Stevens</v>
      </c>
      <c r="K60" s="13" t="str">
        <f>references!D$14</f>
        <v>Overview CMIP6-Endorsed MIPs</v>
      </c>
      <c r="L60" s="22" t="str">
        <f>references!$D$64</f>
        <v>Pincus, R., P. M. Forster, B. Stevens (2016), The Radiative Forcing Model Intercomparison Project (RFMIP): experimental protocol for CMIP6, Geosci. Model Dev., 9, 3447-3460</v>
      </c>
      <c r="O60" s="21" t="str">
        <f>party!$A$6</f>
        <v>Charlotte Pascoe</v>
      </c>
      <c r="P60" s="13" t="b">
        <v>1</v>
      </c>
      <c r="R60" s="21" t="str">
        <f>ForcingConstraint!$A$327</f>
        <v>2014 Anthropogenic GHG</v>
      </c>
      <c r="S60" s="21" t="str">
        <f>ForcingConstraint!$A$329</f>
        <v>2014 Anthropogenic Aerosols</v>
      </c>
      <c r="T60" s="21" t="str">
        <f>ForcingConstraint!$A$330</f>
        <v>2014 Anthropogenic Aerosol Precursors</v>
      </c>
      <c r="U60" s="21" t="str">
        <f>ForcingConstraint!$A$328</f>
        <v>2014 Anthropogenic Land Use</v>
      </c>
    </row>
    <row r="61" spans="1:27" ht="75">
      <c r="A61" s="13" t="s">
        <v>6226</v>
      </c>
      <c r="B61" s="16" t="s">
        <v>6227</v>
      </c>
      <c r="C61" s="13" t="s">
        <v>6230</v>
      </c>
      <c r="D61" s="16" t="s">
        <v>6232</v>
      </c>
      <c r="E61" s="13" t="s">
        <v>6789</v>
      </c>
      <c r="F61" s="13" t="s">
        <v>3155</v>
      </c>
      <c r="G61" s="16" t="s">
        <v>70</v>
      </c>
      <c r="H61" s="21" t="str">
        <f>party!$A$72</f>
        <v xml:space="preserve">Robert Pincus </v>
      </c>
      <c r="I61" s="21" t="str">
        <f>party!$A$73</f>
        <v>Piers Forster</v>
      </c>
      <c r="J61" s="21" t="str">
        <f>party!$A$4</f>
        <v>Bjorn Stevens</v>
      </c>
      <c r="K61" s="13" t="str">
        <f>references!D$14</f>
        <v>Overview CMIP6-Endorsed MIPs</v>
      </c>
      <c r="L61" s="22" t="str">
        <f>references!$D$64</f>
        <v>Pincus, R., P. M. Forster, B. Stevens (2016), The Radiative Forcing Model Intercomparison Project (RFMIP): experimental protocol for CMIP6, Geosci. Model Dev., 9, 3447-3460</v>
      </c>
      <c r="O61" s="21" t="str">
        <f>party!$A$6</f>
        <v>Charlotte Pascoe</v>
      </c>
      <c r="P61" s="13" t="b">
        <v>1</v>
      </c>
      <c r="R61" s="21" t="str">
        <f>ForcingConstraint!$A$327</f>
        <v>2014 Anthropogenic GHG</v>
      </c>
      <c r="S61" s="21" t="str">
        <f>ForcingConstraint!$A$344</f>
        <v>RFMIP 2014 Aerosols</v>
      </c>
      <c r="T61" s="21" t="str">
        <f>ForcingConstraint!$A$328</f>
        <v>2014 Anthropogenic Land Use</v>
      </c>
    </row>
    <row r="62" spans="1:27" ht="60">
      <c r="A62" s="13" t="s">
        <v>5043</v>
      </c>
      <c r="B62" s="13" t="s">
        <v>5044</v>
      </c>
      <c r="C62" s="13" t="s">
        <v>5045</v>
      </c>
      <c r="D62" s="16" t="s">
        <v>5042</v>
      </c>
      <c r="E62" s="13" t="s">
        <v>5046</v>
      </c>
      <c r="F62" s="13" t="s">
        <v>2568</v>
      </c>
      <c r="G62" s="16" t="s">
        <v>70</v>
      </c>
      <c r="H62" s="21" t="str">
        <f>party!$A$72</f>
        <v xml:space="preserve">Robert Pincus </v>
      </c>
      <c r="I62" s="21" t="str">
        <f>party!$A$73</f>
        <v>Piers Forster</v>
      </c>
      <c r="J62" s="21" t="str">
        <f>party!$A$4</f>
        <v>Bjorn Stevens</v>
      </c>
      <c r="K62" s="13" t="str">
        <f>references!D$14</f>
        <v>Overview CMIP6-Endorsed MIPs</v>
      </c>
      <c r="L62" s="22" t="str">
        <f>references!$D$64</f>
        <v>Pincus, R., P. M. Forster, B. Stevens (2016), The Radiative Forcing Model Intercomparison Project (RFMIP): experimental protocol for CMIP6, Geosci. Model Dev., 9, 3447-3460</v>
      </c>
      <c r="O62" s="21" t="str">
        <f>party!$A$6</f>
        <v>Charlotte Pascoe</v>
      </c>
      <c r="P62" s="13" t="b">
        <v>1</v>
      </c>
      <c r="R62" s="16" t="str">
        <f>ForcingConstraint!$A$28</f>
        <v>Pre-Industrial Aerosols</v>
      </c>
      <c r="S62" s="16" t="str">
        <f>ForcingConstraint!$A$29</f>
        <v>Pre-Industrial Aerosol Precursors</v>
      </c>
      <c r="T62" s="16" t="str">
        <f>ForcingConstraint!$A$34</f>
        <v>Pre-Industrial Land Use</v>
      </c>
      <c r="U62" s="16" t="str">
        <f>ForcingConstraint!$A$428</f>
        <v>Pre-Industrial Solar Irradiance Forcing</v>
      </c>
    </row>
    <row r="63" spans="1:27" ht="75">
      <c r="A63" s="13" t="s">
        <v>5048</v>
      </c>
      <c r="B63" s="13" t="s">
        <v>5049</v>
      </c>
      <c r="C63" s="13" t="s">
        <v>5050</v>
      </c>
      <c r="D63" s="16" t="s">
        <v>1562</v>
      </c>
      <c r="E63" s="13" t="s">
        <v>5051</v>
      </c>
      <c r="F63" s="13" t="s">
        <v>2568</v>
      </c>
      <c r="G63" s="16" t="s">
        <v>70</v>
      </c>
      <c r="H63" s="21" t="str">
        <f>party!$A$72</f>
        <v xml:space="preserve">Robert Pincus </v>
      </c>
      <c r="I63" s="21" t="str">
        <f>party!$A$73</f>
        <v>Piers Forster</v>
      </c>
      <c r="J63" s="21" t="str">
        <f>party!$A$4</f>
        <v>Bjorn Stevens</v>
      </c>
      <c r="K63" s="22" t="str">
        <f>references!$D$64</f>
        <v>Pincus, R., P. M. Forster, B. Stevens (2016), The Radiative Forcing Model Intercomparison Project (RFMIP): experimental protocol for CMIP6, Geosci. Model Dev., 9, 3447-3460</v>
      </c>
      <c r="L63" s="22"/>
      <c r="O63" s="21" t="str">
        <f>party!$A$6</f>
        <v>Charlotte Pascoe</v>
      </c>
      <c r="P63" s="13" t="b">
        <v>1</v>
      </c>
      <c r="R63" s="16" t="str">
        <f>ForcingConstraint!$A$25</f>
        <v>Pre-Industrial WMGHG Concentrations excluding CO2</v>
      </c>
      <c r="S63" s="16" t="str">
        <f>ForcingConstraint!$A$28</f>
        <v>Pre-Industrial Aerosols</v>
      </c>
      <c r="T63" s="16" t="str">
        <f>ForcingConstraint!$A$29</f>
        <v>Pre-Industrial Aerosol Precursors</v>
      </c>
      <c r="U63" s="16" t="str">
        <f>ForcingConstraint!$A$34</f>
        <v>Pre-Industrial Land Use</v>
      </c>
      <c r="V63" s="21" t="str">
        <f>ForcingConstraint!$A$32</f>
        <v>Pre-Industrial Ozone Concentrations</v>
      </c>
      <c r="W63" s="16" t="str">
        <f>ForcingConstraint!$A$428</f>
        <v>Pre-Industrial Solar Irradiance Forcing</v>
      </c>
    </row>
    <row r="64" spans="1:27" ht="90">
      <c r="A64" s="13" t="s">
        <v>5062</v>
      </c>
      <c r="B64" s="16" t="s">
        <v>5067</v>
      </c>
      <c r="C64" s="13" t="s">
        <v>5053</v>
      </c>
      <c r="D64" s="16" t="s">
        <v>2577</v>
      </c>
      <c r="E64" s="13" t="s">
        <v>2654</v>
      </c>
      <c r="F64" s="13" t="s">
        <v>2568</v>
      </c>
      <c r="G64" s="16" t="s">
        <v>70</v>
      </c>
      <c r="H64" s="21" t="str">
        <f>party!$A$72</f>
        <v xml:space="preserve">Robert Pincus </v>
      </c>
      <c r="I64" s="21" t="str">
        <f>party!$A$73</f>
        <v>Piers Forster</v>
      </c>
      <c r="J64" s="21" t="str">
        <f>party!$A$4</f>
        <v>Bjorn Stevens</v>
      </c>
      <c r="K64" s="13" t="str">
        <f>references!D$14</f>
        <v>Overview CMIP6-Endorsed MIPs</v>
      </c>
      <c r="L64" s="22" t="str">
        <f>references!$D$64</f>
        <v>Pincus, R., P. M. Forster, B. Stevens (2016), The Radiative Forcing Model Intercomparison Project (RFMIP): experimental protocol for CMIP6, Geosci. Model Dev., 9, 3447-3460</v>
      </c>
      <c r="O64" s="21" t="str">
        <f>party!$A$6</f>
        <v>Charlotte Pascoe</v>
      </c>
      <c r="P64" s="13" t="b">
        <v>1</v>
      </c>
      <c r="R64" s="16" t="str">
        <f>ForcingConstraint!$A$406</f>
        <v>Pre-industrial GHG Concentrations excluding O3</v>
      </c>
      <c r="S64" s="16" t="str">
        <f>ForcingConstraint!$A$34</f>
        <v>Pre-Industrial Land Use</v>
      </c>
      <c r="T64" s="16" t="str">
        <f>ForcingConstraint!$A$428</f>
        <v>Pre-Industrial Solar Irradiance Forcing</v>
      </c>
    </row>
    <row r="65" spans="1:26" ht="75">
      <c r="A65" s="13" t="s">
        <v>5061</v>
      </c>
      <c r="B65" s="16" t="s">
        <v>5066</v>
      </c>
      <c r="C65" s="13" t="s">
        <v>5065</v>
      </c>
      <c r="D65" s="16" t="s">
        <v>5064</v>
      </c>
      <c r="E65" s="13" t="s">
        <v>5063</v>
      </c>
      <c r="F65" s="13" t="s">
        <v>2568</v>
      </c>
      <c r="G65" s="16" t="s">
        <v>70</v>
      </c>
      <c r="H65" s="21" t="str">
        <f>party!$A$72</f>
        <v xml:space="preserve">Robert Pincus </v>
      </c>
      <c r="I65" s="21" t="str">
        <f>party!$A$73</f>
        <v>Piers Forster</v>
      </c>
      <c r="J65" s="21" t="str">
        <f>party!$A$4</f>
        <v>Bjorn Stevens</v>
      </c>
      <c r="K65" s="22" t="str">
        <f>references!$D$64</f>
        <v>Pincus, R., P. M. Forster, B. Stevens (2016), The Radiative Forcing Model Intercomparison Project (RFMIP): experimental protocol for CMIP6, Geosci. Model Dev., 9, 3447-3460</v>
      </c>
      <c r="L65" s="22"/>
      <c r="O65" s="21" t="str">
        <f>party!$A$6</f>
        <v>Charlotte Pascoe</v>
      </c>
      <c r="P65" s="13" t="b">
        <v>1</v>
      </c>
      <c r="R65" s="16" t="str">
        <f>ForcingConstraint!$A$25</f>
        <v>Pre-Industrial WMGHG Concentrations excluding CO2</v>
      </c>
      <c r="S65" s="16" t="str">
        <f>ForcingConstraint!$A$26</f>
        <v>Pre-Industrial CO2 Concentration</v>
      </c>
      <c r="T65" s="16" t="str">
        <f>ForcingConstraint!$A$28</f>
        <v>Pre-Industrial Aerosols</v>
      </c>
      <c r="U65" s="16" t="str">
        <f>ForcingConstraint!$A$29</f>
        <v>Pre-Industrial Aerosol Precursors</v>
      </c>
      <c r="V65" s="21" t="str">
        <f>ForcingConstraint!$A$32</f>
        <v>Pre-Industrial Ozone Concentrations</v>
      </c>
      <c r="W65" s="16" t="str">
        <f>ForcingConstraint!$A$428</f>
        <v>Pre-Industrial Solar Irradiance Forcing</v>
      </c>
    </row>
    <row r="66" spans="1:26" ht="75">
      <c r="A66" s="13" t="s">
        <v>5026</v>
      </c>
      <c r="B66" s="16" t="s">
        <v>2649</v>
      </c>
      <c r="C66" s="13" t="s">
        <v>5032</v>
      </c>
      <c r="D66" s="16" t="s">
        <v>2651</v>
      </c>
      <c r="E66" s="13" t="s">
        <v>2653</v>
      </c>
      <c r="F66" s="13" t="s">
        <v>2568</v>
      </c>
      <c r="G66" s="16" t="s">
        <v>70</v>
      </c>
      <c r="H66" s="21" t="str">
        <f>party!$A$72</f>
        <v xml:space="preserve">Robert Pincus </v>
      </c>
      <c r="I66" s="21" t="str">
        <f>party!$A$73</f>
        <v>Piers Forster</v>
      </c>
      <c r="J66" s="21" t="str">
        <f>party!$A$4</f>
        <v>Bjorn Stevens</v>
      </c>
      <c r="K66" s="13" t="str">
        <f>references!D$14</f>
        <v>Overview CMIP6-Endorsed MIPs</v>
      </c>
      <c r="O66" s="21" t="str">
        <f>party!$A$6</f>
        <v>Charlotte Pascoe</v>
      </c>
      <c r="P66" s="13" t="b">
        <v>1</v>
      </c>
      <c r="R66" s="16" t="str">
        <f>ForcingConstraint!$A$25</f>
        <v>Pre-Industrial WMGHG Concentrations excluding CO2</v>
      </c>
      <c r="S66" s="16" t="str">
        <f>ForcingConstraint!$A$26</f>
        <v>Pre-Industrial CO2 Concentration</v>
      </c>
      <c r="T66" s="16" t="str">
        <f>ForcingConstraint!$A$34</f>
        <v>Pre-Industrial Land Use</v>
      </c>
      <c r="U66" s="21" t="str">
        <f>ForcingConstraint!$A$32</f>
        <v>Pre-Industrial Ozone Concentrations</v>
      </c>
      <c r="V66" s="21" t="str">
        <f>ForcingConstraint!$A$33</f>
        <v>Pre-Industrial Stratospheric H2O Concentrations</v>
      </c>
      <c r="W66" s="16" t="str">
        <f>ForcingConstraint!$A$428</f>
        <v>Pre-Industrial Solar Irradiance Forcing</v>
      </c>
    </row>
    <row r="67" spans="1:26" ht="75">
      <c r="A67" s="13" t="s">
        <v>5027</v>
      </c>
      <c r="B67" s="16" t="s">
        <v>2650</v>
      </c>
      <c r="C67" s="13" t="s">
        <v>5033</v>
      </c>
      <c r="D67" s="16" t="s">
        <v>2652</v>
      </c>
      <c r="E67" s="13" t="s">
        <v>2655</v>
      </c>
      <c r="F67" s="13" t="s">
        <v>2568</v>
      </c>
      <c r="G67" s="16" t="s">
        <v>70</v>
      </c>
      <c r="H67" s="21" t="str">
        <f>party!$A$72</f>
        <v xml:space="preserve">Robert Pincus </v>
      </c>
      <c r="I67" s="21" t="str">
        <f>party!$A$73</f>
        <v>Piers Forster</v>
      </c>
      <c r="J67" s="21" t="str">
        <f>party!$A$4</f>
        <v>Bjorn Stevens</v>
      </c>
      <c r="K67" s="13" t="str">
        <f>references!D$14</f>
        <v>Overview CMIP6-Endorsed MIPs</v>
      </c>
      <c r="L67" s="22" t="str">
        <f>references!$D$64</f>
        <v>Pincus, R., P. M. Forster, B. Stevens (2016), The Radiative Forcing Model Intercomparison Project (RFMIP): experimental protocol for CMIP6, Geosci. Model Dev., 9, 3447-3460</v>
      </c>
      <c r="O67" s="21" t="str">
        <f>party!$A$6</f>
        <v>Charlotte Pascoe</v>
      </c>
      <c r="P67" s="13" t="b">
        <v>1</v>
      </c>
      <c r="R67" s="16" t="str">
        <f>ForcingConstraint!$A$25</f>
        <v>Pre-Industrial WMGHG Concentrations excluding CO2</v>
      </c>
      <c r="S67" s="16" t="str">
        <f>ForcingConstraint!$A$26</f>
        <v>Pre-Industrial CO2 Concentration</v>
      </c>
      <c r="T67" s="16" t="str">
        <f>ForcingConstraint!$A$34</f>
        <v>Pre-Industrial Land Use</v>
      </c>
      <c r="U67" s="21" t="str">
        <f>ForcingConstraint!$A$32</f>
        <v>Pre-Industrial Ozone Concentrations</v>
      </c>
      <c r="V67" s="21" t="str">
        <f>ForcingConstraint!$A$33</f>
        <v>Pre-Industrial Stratospheric H2O Concentrations</v>
      </c>
    </row>
    <row r="68" spans="1:26" ht="45">
      <c r="A68" s="13" t="s">
        <v>5028</v>
      </c>
      <c r="B68" s="16" t="s">
        <v>2672</v>
      </c>
      <c r="C68" s="13" t="s">
        <v>5031</v>
      </c>
      <c r="D68" s="16" t="s">
        <v>2673</v>
      </c>
      <c r="E68" s="13" t="s">
        <v>2674</v>
      </c>
      <c r="F68" s="13" t="s">
        <v>2675</v>
      </c>
      <c r="G68" s="16" t="s">
        <v>70</v>
      </c>
      <c r="H68" s="21" t="str">
        <f>party!$A$72</f>
        <v xml:space="preserve">Robert Pincus </v>
      </c>
      <c r="I68" s="21" t="str">
        <f>party!$A$73</f>
        <v>Piers Forster</v>
      </c>
      <c r="J68" s="21" t="str">
        <f>party!$A$4</f>
        <v>Bjorn Stevens</v>
      </c>
      <c r="K68" s="13" t="str">
        <f>references!D$14</f>
        <v>Overview CMIP6-Endorsed MIPs</v>
      </c>
      <c r="O68" s="21" t="str">
        <f>party!$A$6</f>
        <v>Charlotte Pascoe</v>
      </c>
      <c r="P68" s="13" t="b">
        <v>1</v>
      </c>
      <c r="R68" s="16" t="str">
        <f>ForcingConstraint!$A$36</f>
        <v>RCP85 Well Mixed GHG</v>
      </c>
      <c r="S68" s="16" t="str">
        <f>ForcingConstraint!$A$48</f>
        <v>RCP85 Short Lived Gas Species</v>
      </c>
      <c r="T68" s="16" t="str">
        <f>ForcingConstraint!$A$84</f>
        <v>SSP5 RCP85 Land Use</v>
      </c>
    </row>
    <row r="69" spans="1:26" ht="90">
      <c r="A69" s="13" t="s">
        <v>7139</v>
      </c>
      <c r="B69" s="16" t="s">
        <v>7129</v>
      </c>
      <c r="C69" s="13" t="s">
        <v>7130</v>
      </c>
      <c r="D69" s="16" t="s">
        <v>7131</v>
      </c>
      <c r="E69" s="13" t="s">
        <v>7132</v>
      </c>
      <c r="F69" s="13" t="s">
        <v>7133</v>
      </c>
      <c r="G69" s="16" t="s">
        <v>70</v>
      </c>
      <c r="H69" s="21" t="str">
        <f>party!$A$25</f>
        <v>Veronika Eyring</v>
      </c>
      <c r="K69" s="13" t="str">
        <f>references!$D$42</f>
        <v>Eyring, V., S. Bony, G. A. Meehl, C. Senior, B. Stevens, R. J. Stouffer, K. E. Taylor (2016), Overview of the Coupled Model Intercomparison Project Phase 6 (CMIP6) experimental design and organization, Geosci. Model Dev., 9, 1937-1958</v>
      </c>
      <c r="L69" s="13" t="str">
        <f>references!D$14</f>
        <v>Overview CMIP6-Endorsed MIPs</v>
      </c>
      <c r="O69" s="21" t="str">
        <f>party!$A$6</f>
        <v>Charlotte Pascoe</v>
      </c>
      <c r="P69" s="13" t="b">
        <v>1</v>
      </c>
      <c r="R69" s="16" t="str">
        <f>ForcingConstraint!$A$27</f>
        <v>Calculate Pre-Industrial CO2 Concentration</v>
      </c>
      <c r="S69" s="16" t="str">
        <f>ForcingConstraint!$A$25</f>
        <v>Pre-Industrial WMGHG Concentrations excluding CO2</v>
      </c>
      <c r="T69" s="16" t="str">
        <f>ForcingConstraint!$A$28</f>
        <v>Pre-Industrial Aerosols</v>
      </c>
      <c r="U69" s="16" t="str">
        <f>ForcingConstraint!$A$29</f>
        <v>Pre-Industrial Aerosol Precursors</v>
      </c>
      <c r="V69" s="21" t="str">
        <f>ForcingConstraint!$A$32</f>
        <v>Pre-Industrial Ozone Concentrations</v>
      </c>
      <c r="W69" s="21" t="str">
        <f>ForcingConstraint!$A$33</f>
        <v>Pre-Industrial Stratospheric H2O Concentrations</v>
      </c>
      <c r="X69" s="16" t="str">
        <f>ForcingConstraint!$A$31</f>
        <v>Pre-Industrial Stratospheric Aerosol</v>
      </c>
      <c r="Y69" s="16" t="str">
        <f>ForcingConstraint!$A$34</f>
        <v>Pre-Industrial Land Use</v>
      </c>
      <c r="Z69" s="16" t="str">
        <f>ForcingConstraint!$A$428</f>
        <v>Pre-Industrial Solar Irradiance Forcing</v>
      </c>
    </row>
    <row r="70" spans="1:26" ht="90">
      <c r="A70" s="13" t="s">
        <v>5029</v>
      </c>
      <c r="B70" s="16" t="s">
        <v>2687</v>
      </c>
      <c r="C70" s="13" t="s">
        <v>2686</v>
      </c>
      <c r="D70" s="16" t="s">
        <v>2687</v>
      </c>
      <c r="E70" s="13" t="s">
        <v>6790</v>
      </c>
      <c r="F70" s="13" t="s">
        <v>2758</v>
      </c>
      <c r="G70" s="16" t="s">
        <v>70</v>
      </c>
      <c r="H70" s="21" t="str">
        <f>party!$A$25</f>
        <v>Veronika Eyring</v>
      </c>
      <c r="K70" s="13" t="str">
        <f>references!$D$42</f>
        <v>Eyring, V., S. Bony, G. A. Meehl, C. Senior, B. Stevens, R. J. Stouffer, K. E. Taylor (2016), Overview of the Coupled Model Intercomparison Project Phase 6 (CMIP6) experimental design and organization, Geosci. Model Dev., 9, 1937-1958</v>
      </c>
      <c r="L70" s="13" t="str">
        <f>references!D$14</f>
        <v>Overview CMIP6-Endorsed MIPs</v>
      </c>
      <c r="O70" s="21" t="str">
        <f>party!$A$6</f>
        <v>Charlotte Pascoe</v>
      </c>
      <c r="P70" s="13" t="b">
        <v>1</v>
      </c>
      <c r="R70" s="16" t="str">
        <f>ForcingConstraint!$A$26</f>
        <v>Pre-Industrial CO2 Concentration</v>
      </c>
      <c r="S70" s="16" t="str">
        <f>ForcingConstraint!$A$25</f>
        <v>Pre-Industrial WMGHG Concentrations excluding CO2</v>
      </c>
      <c r="T70" s="16" t="str">
        <f>ForcingConstraint!$A$28</f>
        <v>Pre-Industrial Aerosols</v>
      </c>
      <c r="U70" s="16" t="str">
        <f>ForcingConstraint!$A$29</f>
        <v>Pre-Industrial Aerosol Precursors</v>
      </c>
      <c r="V70" s="21" t="str">
        <f>ForcingConstraint!$A$32</f>
        <v>Pre-Industrial Ozone Concentrations</v>
      </c>
      <c r="W70" s="21" t="str">
        <f>ForcingConstraint!$A$33</f>
        <v>Pre-Industrial Stratospheric H2O Concentrations</v>
      </c>
      <c r="X70" s="16" t="str">
        <f>ForcingConstraint!$A$31</f>
        <v>Pre-Industrial Stratospheric Aerosol</v>
      </c>
      <c r="Y70" s="16" t="str">
        <f>ForcingConstraint!$A$34</f>
        <v>Pre-Industrial Land Use</v>
      </c>
      <c r="Z70" s="16" t="str">
        <f>ForcingConstraint!$A$428</f>
        <v>Pre-Industrial Solar Irradiance Forcing</v>
      </c>
    </row>
    <row r="71" spans="1:26" ht="120">
      <c r="A71" s="13" t="s">
        <v>5030</v>
      </c>
      <c r="B71" s="16" t="s">
        <v>2688</v>
      </c>
      <c r="C71" s="13" t="s">
        <v>5034</v>
      </c>
      <c r="D71" s="16" t="s">
        <v>2688</v>
      </c>
      <c r="E71" s="13" t="s">
        <v>2689</v>
      </c>
      <c r="F71" s="13" t="s">
        <v>2759</v>
      </c>
      <c r="G71" s="21" t="s">
        <v>70</v>
      </c>
      <c r="H71" s="21" t="str">
        <f>party!$A$74</f>
        <v>Davide Zanchettin</v>
      </c>
      <c r="I71" s="21" t="str">
        <f>party!$A$75</f>
        <v>Claudia Timmreck</v>
      </c>
      <c r="J71" s="21" t="str">
        <f>party!$A$76</f>
        <v>Myriam Khodri</v>
      </c>
      <c r="K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1" s="22" t="str">
        <f>references!$D$14</f>
        <v>Overview CMIP6-Endorsed MIPs</v>
      </c>
      <c r="O71" s="21" t="str">
        <f>party!$A$6</f>
        <v>Charlotte Pascoe</v>
      </c>
      <c r="P71" s="13" t="b">
        <v>1</v>
      </c>
      <c r="R71" s="16" t="str">
        <f>ForcingConstraint!$A$26</f>
        <v>Pre-Industrial CO2 Concentration</v>
      </c>
      <c r="S71" s="16" t="str">
        <f>ForcingConstraint!$A$25</f>
        <v>Pre-Industrial WMGHG Concentrations excluding CO2</v>
      </c>
      <c r="T71" s="16" t="str">
        <f>ForcingConstraint!$A$28</f>
        <v>Pre-Industrial Aerosols</v>
      </c>
      <c r="U71" s="16" t="str">
        <f>ForcingConstraint!$A$29</f>
        <v>Pre-Industrial Aerosol Precursors</v>
      </c>
      <c r="V71" s="21" t="str">
        <f>ForcingConstraint!$A$32</f>
        <v>Pre-Industrial Ozone Concentrations</v>
      </c>
      <c r="W71" s="21" t="str">
        <f>ForcingConstraint!$A$33</f>
        <v>Pre-Industrial Stratospheric H2O Concentrations</v>
      </c>
      <c r="X71" s="16" t="str">
        <f>ForcingConstraint!$A$34</f>
        <v>Pre-Industrial Land Use</v>
      </c>
      <c r="Y71" s="16" t="str">
        <f>ForcingConstraint!$A$428</f>
        <v>Pre-Industrial Solar Irradiance Forcing</v>
      </c>
    </row>
    <row r="72" spans="1:26" ht="90">
      <c r="A72" s="13" t="s">
        <v>5537</v>
      </c>
      <c r="B72" s="16" t="s">
        <v>5538</v>
      </c>
      <c r="C72" s="13" t="s">
        <v>5539</v>
      </c>
      <c r="D72" s="16" t="s">
        <v>5540</v>
      </c>
      <c r="E72" s="13" t="s">
        <v>5541</v>
      </c>
      <c r="F72" s="13" t="s">
        <v>5542</v>
      </c>
      <c r="G72" s="21" t="s">
        <v>70</v>
      </c>
      <c r="H72" s="21" t="str">
        <f>party!$A$43</f>
        <v>Nathan Gillet</v>
      </c>
      <c r="I72" s="21" t="str">
        <f>party!$A$44</f>
        <v>Hideo Shiogama</v>
      </c>
      <c r="J72" s="10" t="str">
        <f>party!$A$20</f>
        <v>Michaela I Hegglin</v>
      </c>
      <c r="K72" s="22" t="str">
        <f>references!$D$72</f>
        <v>Gillett, N. P., H. Shiogama, B. Funke, G. Hegerl, R. Knutti, K. Matthes, B. D. Santer, D. Stone, C. Tebaldi (2016), The Detection and Attribution Model Intercomparison Project (DAMIP v1.0) contribution to CMIP6, Geosci. Model Dev., 9, 3685-3697</v>
      </c>
      <c r="L72" s="22"/>
      <c r="O72" s="21" t="str">
        <f>party!$A$6</f>
        <v>Charlotte Pascoe</v>
      </c>
      <c r="P72" s="13" t="b">
        <v>1</v>
      </c>
      <c r="R72" s="16" t="str">
        <f>ForcingConstraint!$A$26</f>
        <v>Pre-Industrial CO2 Concentration</v>
      </c>
      <c r="S72" s="16" t="str">
        <f>ForcingConstraint!$A$25</f>
        <v>Pre-Industrial WMGHG Concentrations excluding CO2</v>
      </c>
      <c r="T72" s="16" t="str">
        <f>ForcingConstraint!$A$28</f>
        <v>Pre-Industrial Aerosols</v>
      </c>
      <c r="U72" s="16" t="str">
        <f>ForcingConstraint!$A$29</f>
        <v>Pre-Industrial Aerosol Precursors</v>
      </c>
      <c r="V72" s="21" t="str">
        <f>ForcingConstraint!$A$32</f>
        <v>Pre-Industrial Ozone Concentrations</v>
      </c>
      <c r="W72" s="21" t="str">
        <f>ForcingConstraint!$A$33</f>
        <v>Pre-Industrial Stratospheric H2O Concentrations</v>
      </c>
      <c r="X72" s="16" t="str">
        <f>ForcingConstraint!$A$34</f>
        <v>Pre-Industrial Land Use</v>
      </c>
    </row>
    <row r="73" spans="1:26" ht="75">
      <c r="A73" s="13" t="s">
        <v>5543</v>
      </c>
      <c r="B73" s="16" t="s">
        <v>5544</v>
      </c>
      <c r="C73" s="13" t="s">
        <v>5545</v>
      </c>
      <c r="D73" s="16" t="s">
        <v>5544</v>
      </c>
      <c r="E73" s="13" t="s">
        <v>5546</v>
      </c>
      <c r="F73" s="13" t="s">
        <v>5547</v>
      </c>
      <c r="G73" s="21" t="s">
        <v>70</v>
      </c>
      <c r="H73" s="21" t="str">
        <f>party!$A$43</f>
        <v>Nathan Gillet</v>
      </c>
      <c r="I73" s="21" t="str">
        <f>party!$A$44</f>
        <v>Hideo Shiogama</v>
      </c>
      <c r="J73" s="10" t="str">
        <f>party!$A$20</f>
        <v>Michaela I Hegglin</v>
      </c>
      <c r="K73" s="22" t="str">
        <f>references!$D$72</f>
        <v>Gillett, N. P., H. Shiogama, B. Funke, G. Hegerl, R. Knutti, K. Matthes, B. D. Santer, D. Stone, C. Tebaldi (2016), The Detection and Attribution Model Intercomparison Project (DAMIP v1.0) contribution to CMIP6, Geosci. Model Dev., 9, 3685-3697</v>
      </c>
      <c r="L73" s="22"/>
      <c r="O73" s="21" t="str">
        <f>party!$A$6</f>
        <v>Charlotte Pascoe</v>
      </c>
      <c r="P73" s="13" t="b">
        <v>1</v>
      </c>
      <c r="R73" s="16" t="str">
        <f>ForcingConstraint!$A$26</f>
        <v>Pre-Industrial CO2 Concentration</v>
      </c>
      <c r="S73" s="16" t="str">
        <f>ForcingConstraint!$A$25</f>
        <v>Pre-Industrial WMGHG Concentrations excluding CO2</v>
      </c>
      <c r="T73" s="21" t="str">
        <f>ForcingConstraint!$A$32</f>
        <v>Pre-Industrial Ozone Concentrations</v>
      </c>
      <c r="U73" s="21" t="str">
        <f>ForcingConstraint!$A$33</f>
        <v>Pre-Industrial Stratospheric H2O Concentrations</v>
      </c>
      <c r="V73" s="16" t="str">
        <f>ForcingConstraint!$A$34</f>
        <v>Pre-Industrial Land Use</v>
      </c>
      <c r="W73" s="16" t="str">
        <f>ForcingConstraint!$A$31</f>
        <v>Pre-Industrial Stratospheric Aerosol</v>
      </c>
      <c r="X73" s="16" t="str">
        <f>ForcingConstraint!$A$428</f>
        <v>Pre-Industrial Solar Irradiance Forcing</v>
      </c>
    </row>
    <row r="74" spans="1:26" ht="75">
      <c r="A74" s="13" t="s">
        <v>5548</v>
      </c>
      <c r="B74" s="16" t="s">
        <v>5549</v>
      </c>
      <c r="C74" s="13" t="s">
        <v>5550</v>
      </c>
      <c r="D74" s="16" t="s">
        <v>5549</v>
      </c>
      <c r="E74" s="13" t="s">
        <v>5551</v>
      </c>
      <c r="F74" s="13" t="s">
        <v>5552</v>
      </c>
      <c r="G74" s="21" t="s">
        <v>70</v>
      </c>
      <c r="H74" s="21" t="str">
        <f>party!$A$43</f>
        <v>Nathan Gillet</v>
      </c>
      <c r="I74" s="21" t="str">
        <f>party!$A$44</f>
        <v>Hideo Shiogama</v>
      </c>
      <c r="J74" s="10" t="str">
        <f>party!$A$20</f>
        <v>Michaela I Hegglin</v>
      </c>
      <c r="K74" s="22" t="str">
        <f>references!$D$72</f>
        <v>Gillett, N. P., H. Shiogama, B. Funke, G. Hegerl, R. Knutti, K. Matthes, B. D. Santer, D. Stone, C. Tebaldi (2016), The Detection and Attribution Model Intercomparison Project (DAMIP v1.0) contribution to CMIP6, Geosci. Model Dev., 9, 3685-3697</v>
      </c>
      <c r="L74" s="22"/>
      <c r="O74" s="21" t="str">
        <f>party!$A$6</f>
        <v>Charlotte Pascoe</v>
      </c>
      <c r="P74" s="13" t="b">
        <v>1</v>
      </c>
      <c r="R74" s="16" t="str">
        <f>ForcingConstraint!$A$26</f>
        <v>Pre-Industrial CO2 Concentration</v>
      </c>
      <c r="S74" s="16" t="str">
        <f>ForcingConstraint!$A$25</f>
        <v>Pre-Industrial WMGHG Concentrations excluding CO2</v>
      </c>
      <c r="T74" s="16" t="str">
        <f>ForcingConstraint!$A$28</f>
        <v>Pre-Industrial Aerosols</v>
      </c>
      <c r="U74" s="16" t="str">
        <f>ForcingConstraint!$A$29</f>
        <v>Pre-Industrial Aerosol Precursors</v>
      </c>
      <c r="V74" s="21" t="str">
        <f>ForcingConstraint!$A$33</f>
        <v>Pre-Industrial Stratospheric H2O Concentrations</v>
      </c>
      <c r="W74" s="16" t="str">
        <f>ForcingConstraint!$A$34</f>
        <v>Pre-Industrial Land Use</v>
      </c>
      <c r="X74" s="16" t="str">
        <f>ForcingConstraint!$A$31</f>
        <v>Pre-Industrial Stratospheric Aerosol</v>
      </c>
      <c r="Y74" s="16" t="str">
        <f>ForcingConstraint!$A$428</f>
        <v>Pre-Industrial Solar Irradiance Forcing</v>
      </c>
    </row>
    <row r="75" spans="1:26" ht="90">
      <c r="A75" s="13" t="s">
        <v>5553</v>
      </c>
      <c r="B75" s="16" t="s">
        <v>5554</v>
      </c>
      <c r="C75" s="13" t="s">
        <v>5555</v>
      </c>
      <c r="D75" s="16" t="s">
        <v>5556</v>
      </c>
      <c r="E75" s="13" t="s">
        <v>5557</v>
      </c>
      <c r="F75" s="13" t="s">
        <v>5558</v>
      </c>
      <c r="G75" s="16" t="s">
        <v>70</v>
      </c>
      <c r="H75" s="21" t="str">
        <f>party!$A$43</f>
        <v>Nathan Gillet</v>
      </c>
      <c r="I75" s="21" t="str">
        <f>party!$A$44</f>
        <v>Hideo Shiogama</v>
      </c>
      <c r="J75" s="10" t="str">
        <f>party!$A$20</f>
        <v>Michaela I Hegglin</v>
      </c>
      <c r="K75" s="22" t="str">
        <f>references!$D$72</f>
        <v>Gillett, N. P., H. Shiogama, B. Funke, G. Hegerl, R. Knutti, K. Matthes, B. D. Santer, D. Stone, C. Tebaldi (2016), The Detection and Attribution Model Intercomparison Project (DAMIP v1.0) contribution to CMIP6, Geosci. Model Dev., 9, 3685-3697</v>
      </c>
      <c r="O75" s="21" t="str">
        <f>party!$A$6</f>
        <v>Charlotte Pascoe</v>
      </c>
      <c r="P75" s="13" t="b">
        <v>1</v>
      </c>
      <c r="R75" s="16" t="str">
        <f>ForcingConstraint!$A$26</f>
        <v>Pre-Industrial CO2 Concentration</v>
      </c>
      <c r="S75" s="16" t="str">
        <f>ForcingConstraint!$A$25</f>
        <v>Pre-Industrial WMGHG Concentrations excluding CO2</v>
      </c>
      <c r="T75" s="16" t="str">
        <f>ForcingConstraint!$A$28</f>
        <v>Pre-Industrial Aerosols</v>
      </c>
      <c r="U75" s="16" t="str">
        <f>ForcingConstraint!$A$29</f>
        <v>Pre-Industrial Aerosol Precursors</v>
      </c>
      <c r="V75" s="21" t="str">
        <f>ForcingConstraint!$A$32</f>
        <v>Pre-Industrial Ozone Concentrations</v>
      </c>
      <c r="W75" s="21" t="str">
        <f>ForcingConstraint!$A$33</f>
        <v>Pre-Industrial Stratospheric H2O Concentrations</v>
      </c>
      <c r="X75" s="16" t="str">
        <f>ForcingConstraint!$A$31</f>
        <v>Pre-Industrial Stratospheric Aerosol</v>
      </c>
      <c r="Y75" s="16" t="str">
        <f>ForcingConstraint!$A$34</f>
        <v>Pre-Industrial Land Use</v>
      </c>
    </row>
    <row r="76" spans="1:26" ht="120">
      <c r="A76" s="13" t="s">
        <v>7882</v>
      </c>
      <c r="B76" s="16" t="s">
        <v>7883</v>
      </c>
      <c r="C76" s="13" t="s">
        <v>7884</v>
      </c>
      <c r="D76" s="16" t="s">
        <v>7885</v>
      </c>
      <c r="E76" s="13" t="s">
        <v>7886</v>
      </c>
      <c r="F76" s="13" t="s">
        <v>2759</v>
      </c>
      <c r="G76" s="21" t="s">
        <v>70</v>
      </c>
      <c r="H76" s="21" t="str">
        <f>party!$A$74</f>
        <v>Davide Zanchettin</v>
      </c>
      <c r="I76" s="21" t="str">
        <f>party!$A$75</f>
        <v>Claudia Timmreck</v>
      </c>
      <c r="J76" s="21" t="str">
        <f>party!$A$76</f>
        <v>Myriam Khodri</v>
      </c>
      <c r="K7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6" s="22" t="str">
        <f>references!$D$14</f>
        <v>Overview CMIP6-Endorsed MIPs</v>
      </c>
      <c r="O76" s="21" t="str">
        <f>party!$A$6</f>
        <v>Charlotte Pascoe</v>
      </c>
      <c r="P76" s="13" t="s">
        <v>30</v>
      </c>
    </row>
    <row r="77" spans="1:26" ht="45">
      <c r="A77" s="13" t="s">
        <v>3189</v>
      </c>
      <c r="B77" s="16" t="s">
        <v>3190</v>
      </c>
      <c r="C77" s="13" t="s">
        <v>3187</v>
      </c>
      <c r="D77" s="16" t="s">
        <v>3192</v>
      </c>
      <c r="E77" s="13" t="s">
        <v>3195</v>
      </c>
      <c r="O77" s="21" t="str">
        <f>party!$A$6</f>
        <v>Charlotte Pascoe</v>
      </c>
      <c r="P77" s="13" t="s">
        <v>30</v>
      </c>
    </row>
    <row r="78" spans="1:26" ht="75">
      <c r="A78" s="13" t="s">
        <v>3191</v>
      </c>
      <c r="B78" s="16" t="s">
        <v>3193</v>
      </c>
      <c r="C78" s="13" t="s">
        <v>3188</v>
      </c>
      <c r="D78" s="16" t="s">
        <v>3194</v>
      </c>
      <c r="E78" s="13" t="s">
        <v>3196</v>
      </c>
      <c r="O78" s="21" t="str">
        <f>party!$A$6</f>
        <v>Charlotte Pascoe</v>
      </c>
      <c r="P78" s="13" t="s">
        <v>30</v>
      </c>
    </row>
    <row r="79" spans="1:26" ht="105">
      <c r="A79" s="13" t="s">
        <v>7893</v>
      </c>
      <c r="B79" s="16" t="s">
        <v>7896</v>
      </c>
      <c r="C79" s="13" t="s">
        <v>7891</v>
      </c>
      <c r="D79" s="16" t="s">
        <v>7889</v>
      </c>
      <c r="E79" s="13" t="s">
        <v>7897</v>
      </c>
      <c r="G79" s="21" t="s">
        <v>70</v>
      </c>
      <c r="H79" s="21" t="str">
        <f>party!$A$30</f>
        <v>William Collins</v>
      </c>
      <c r="I79" s="21" t="str">
        <f>party!$A$31</f>
        <v>Jean-François Lamarque</v>
      </c>
      <c r="J79" s="21" t="str">
        <f>party!$A$19</f>
        <v>Michael Schulz</v>
      </c>
      <c r="K79" s="7" t="str">
        <f>references!$D$76</f>
        <v>Collins, W. J., J.-F. Lamarque, M. Schulz, O. Boucher, V. Eyring, M. I. Hegglin, A. Maycock, G. Myhre, M. Prather, D. Shindell, S. J. Smith (2016), AerChemMIP: Quantifying the effects of chemistry and aerosols in CMIP6, Geosci. Model Dev., 10, 585-607</v>
      </c>
      <c r="O79" s="21" t="str">
        <f>party!$A$6</f>
        <v>Charlotte Pascoe</v>
      </c>
      <c r="P79" s="13" t="s">
        <v>30</v>
      </c>
    </row>
    <row r="80" spans="1:26" ht="105">
      <c r="A80" s="13" t="s">
        <v>7894</v>
      </c>
      <c r="B80" s="16" t="s">
        <v>7895</v>
      </c>
      <c r="C80" s="13" t="s">
        <v>7892</v>
      </c>
      <c r="D80" s="16" t="s">
        <v>7890</v>
      </c>
      <c r="E80" s="13" t="s">
        <v>7898</v>
      </c>
      <c r="G80" s="21" t="s">
        <v>70</v>
      </c>
      <c r="H80" s="21" t="str">
        <f>party!$A$30</f>
        <v>William Collins</v>
      </c>
      <c r="I80" s="21" t="str">
        <f>party!$A$31</f>
        <v>Jean-François Lamarque</v>
      </c>
      <c r="J80" s="21" t="str">
        <f>party!$A$19</f>
        <v>Michael Schulz</v>
      </c>
      <c r="K80" s="7" t="str">
        <f>references!$D$76</f>
        <v>Collins, W. J., J.-F. Lamarque, M. Schulz, O. Boucher, V. Eyring, M. I. Hegglin, A. Maycock, G. Myhre, M. Prather, D. Shindell, S. J. Smith (2016), AerChemMIP: Quantifying the effects of chemistry and aerosols in CMIP6, Geosci. Model Dev., 10, 585-607</v>
      </c>
      <c r="O80" s="21" t="str">
        <f>party!$A$6</f>
        <v>Charlotte Pascoe</v>
      </c>
      <c r="P80" s="13" t="s">
        <v>30</v>
      </c>
    </row>
    <row r="81" spans="1:28" ht="90">
      <c r="A81" s="13" t="s">
        <v>5992</v>
      </c>
      <c r="B81" s="16" t="s">
        <v>3438</v>
      </c>
      <c r="C81" s="13" t="s">
        <v>5993</v>
      </c>
      <c r="D81" s="16" t="s">
        <v>7888</v>
      </c>
      <c r="E81" s="13" t="s">
        <v>7887</v>
      </c>
      <c r="O81" s="21" t="str">
        <f>party!$A$6</f>
        <v>Charlotte Pascoe</v>
      </c>
      <c r="P81" s="13" t="s">
        <v>30</v>
      </c>
    </row>
    <row r="82" spans="1:28" ht="45">
      <c r="A82" s="13" t="s">
        <v>3439</v>
      </c>
      <c r="B82" s="16" t="s">
        <v>680</v>
      </c>
      <c r="C82" s="13" t="s">
        <v>3440</v>
      </c>
      <c r="D82" s="16" t="s">
        <v>7923</v>
      </c>
      <c r="E82" s="13" t="s">
        <v>7924</v>
      </c>
      <c r="G82" s="16" t="s">
        <v>70</v>
      </c>
      <c r="H82" s="21" t="str">
        <f>party!$A$35</f>
        <v>Mark Webb</v>
      </c>
      <c r="I82" s="21" t="str">
        <f>party!$A$36</f>
        <v>Chris Bretherton</v>
      </c>
      <c r="K82" s="13" t="str">
        <f>references!$D$14</f>
        <v>Overview CMIP6-Endorsed MIPs</v>
      </c>
      <c r="L82" s="13" t="str">
        <f>references!$D$16</f>
        <v>Karl E. Taylor, Ronald J. Stouffer, Gerald A. Meehl (2009) A Summary of the CMIP5 Experiment Design</v>
      </c>
      <c r="O82" s="21" t="str">
        <f>party!$A$6</f>
        <v>Charlotte Pascoe</v>
      </c>
      <c r="P82" s="13" t="s">
        <v>30</v>
      </c>
    </row>
    <row r="83" spans="1:28" ht="180">
      <c r="A83" s="13" t="s">
        <v>6289</v>
      </c>
      <c r="B83" s="16" t="s">
        <v>3613</v>
      </c>
      <c r="C83" s="13" t="s">
        <v>3614</v>
      </c>
      <c r="D83" s="16" t="s">
        <v>3615</v>
      </c>
      <c r="E83" s="13" t="s">
        <v>3616</v>
      </c>
      <c r="F83" s="85" t="s">
        <v>3617</v>
      </c>
      <c r="G83" s="21" t="s">
        <v>70</v>
      </c>
      <c r="H83" s="21" t="str">
        <f>party!$A$43</f>
        <v>Nathan Gillet</v>
      </c>
      <c r="I83" s="21" t="str">
        <f>party!$A$44</f>
        <v>Hideo Shiogama</v>
      </c>
      <c r="K83" s="22" t="str">
        <f>references!$D$72</f>
        <v>Gillett, N. P., H. Shiogama, B. Funke, G. Hegerl, R. Knutti, K. Matthes, B. D. Santer, D. Stone, C. Tebaldi (2016), The Detection and Attribution Model Intercomparison Project (DAMIP v1.0) contribution to CMIP6, Geosci. Model Dev., 9, 3685-3697</v>
      </c>
      <c r="L83"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3" s="22"/>
      <c r="N83" s="22"/>
      <c r="O83" s="21" t="str">
        <f>party!$A$6</f>
        <v>Charlotte Pascoe</v>
      </c>
      <c r="P83" s="13" t="b">
        <v>1</v>
      </c>
      <c r="R83" s="16" t="str">
        <f>ForcingConstraint!$A$38</f>
        <v>RCP45 Well Mixed GHG</v>
      </c>
      <c r="S83" s="16" t="str">
        <f>ForcingConstraint!$A$50</f>
        <v>RCP45 Short Lived Gas Species</v>
      </c>
      <c r="T83" s="16" t="str">
        <f>ForcingConstraint!$A$356</f>
        <v>Alternative RCP45 Aerosol</v>
      </c>
      <c r="U83" s="16" t="str">
        <f>ForcingConstraint!$A$86</f>
        <v>SSP2 RCP45 Land Use</v>
      </c>
    </row>
    <row r="84" spans="1:28" ht="180">
      <c r="A84" s="13" t="s">
        <v>6290</v>
      </c>
      <c r="B84" s="16" t="s">
        <v>3618</v>
      </c>
      <c r="C84" s="13" t="s">
        <v>3619</v>
      </c>
      <c r="D84" s="16" t="s">
        <v>3620</v>
      </c>
      <c r="E84" s="19" t="s">
        <v>6791</v>
      </c>
      <c r="F84" s="85" t="s">
        <v>3621</v>
      </c>
      <c r="G84" s="21" t="s">
        <v>70</v>
      </c>
      <c r="H84" s="21" t="str">
        <f>party!$A$43</f>
        <v>Nathan Gillet</v>
      </c>
      <c r="I84" s="21" t="str">
        <f>party!$A$44</f>
        <v>Hideo Shiogama</v>
      </c>
      <c r="K84" s="22" t="str">
        <f>references!$D$72</f>
        <v>Gillett, N. P., H. Shiogama, B. Funke, G. Hegerl, R. Knutti, K. Matthes, B. D. Santer, D. Stone, C. Tebaldi (2016), The Detection and Attribution Model Intercomparison Project (DAMIP v1.0) contribution to CMIP6, Geosci. Model Dev., 9, 3685-3697</v>
      </c>
      <c r="L8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4" s="22"/>
      <c r="N84" s="22"/>
      <c r="O84" s="21" t="str">
        <f>party!$A$6</f>
        <v>Charlotte Pascoe</v>
      </c>
      <c r="P84" s="13" t="b">
        <v>1</v>
      </c>
      <c r="R84" s="16" t="str">
        <f>ForcingConstraint!$A$357</f>
        <v>Alternative RCP45 Volcano</v>
      </c>
      <c r="S84" s="16" t="str">
        <f>ForcingConstraint!$A$358</f>
        <v>Alternative RCP45 Solar</v>
      </c>
    </row>
    <row r="85" spans="1:28" ht="90">
      <c r="A85" s="13" t="s">
        <v>3801</v>
      </c>
      <c r="B85" s="16" t="s">
        <v>3803</v>
      </c>
      <c r="C85" s="13" t="s">
        <v>3802</v>
      </c>
      <c r="D85" s="16" t="s">
        <v>3804</v>
      </c>
      <c r="E85" s="13" t="s">
        <v>7900</v>
      </c>
      <c r="G85" s="21" t="s">
        <v>70</v>
      </c>
      <c r="H85" s="21" t="str">
        <f>party!$A$30</f>
        <v>William Collins</v>
      </c>
      <c r="I85" s="21" t="str">
        <f>party!$A$31</f>
        <v>Jean-François Lamarque</v>
      </c>
      <c r="J85" s="21" t="str">
        <f>party!$A$19</f>
        <v>Michael Schulz</v>
      </c>
      <c r="K85" s="7" t="str">
        <f>references!$D$76</f>
        <v>Collins, W. J., J.-F. Lamarque, M. Schulz, O. Boucher, V. Eyring, M. I. Hegglin, A. Maycock, G. Myhre, M. Prather, D. Shindell, S. J. Smith (2016), AerChemMIP: Quantifying the effects of chemistry and aerosols in CMIP6, Geosci. Model Dev., 10, 585-607</v>
      </c>
      <c r="O85" s="21" t="str">
        <f>party!$A$6</f>
        <v>Charlotte Pascoe</v>
      </c>
      <c r="P85" s="13" t="s">
        <v>30</v>
      </c>
    </row>
    <row r="86" spans="1:28" ht="90">
      <c r="A86" s="13" t="s">
        <v>3805</v>
      </c>
      <c r="B86" s="16" t="s">
        <v>3808</v>
      </c>
      <c r="C86" s="13" t="s">
        <v>3806</v>
      </c>
      <c r="D86" s="16" t="s">
        <v>3807</v>
      </c>
      <c r="E86" s="13" t="s">
        <v>7899</v>
      </c>
      <c r="G86" s="21" t="s">
        <v>70</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10, 585-607</v>
      </c>
      <c r="O86" s="21" t="str">
        <f>party!$A$6</f>
        <v>Charlotte Pascoe</v>
      </c>
      <c r="P86" s="13" t="s">
        <v>30</v>
      </c>
    </row>
    <row r="87" spans="1:28" ht="90">
      <c r="A87" s="13" t="s">
        <v>3809</v>
      </c>
      <c r="B87" s="16" t="s">
        <v>3810</v>
      </c>
      <c r="C87" s="13" t="s">
        <v>3811</v>
      </c>
      <c r="D87" s="16" t="s">
        <v>3812</v>
      </c>
      <c r="E87" s="13" t="s">
        <v>7901</v>
      </c>
      <c r="G87" s="21" t="s">
        <v>70</v>
      </c>
      <c r="H87" s="21" t="str">
        <f>party!$A$30</f>
        <v>William Collins</v>
      </c>
      <c r="I87" s="21" t="str">
        <f>party!$A$31</f>
        <v>Jean-François Lamarque</v>
      </c>
      <c r="J87" s="21" t="str">
        <f>party!$A$19</f>
        <v>Michael Schulz</v>
      </c>
      <c r="K87" s="7" t="str">
        <f>references!$D$76</f>
        <v>Collins, W. J., J.-F. Lamarque, M. Schulz, O. Boucher, V. Eyring, M. I. Hegglin, A. Maycock, G. Myhre, M. Prather, D. Shindell, S. J. Smith (2016), AerChemMIP: Quantifying the effects of chemistry and aerosols in CMIP6, Geosci. Model Dev., 10, 585-607</v>
      </c>
      <c r="O87" s="21" t="str">
        <f>party!$A$6</f>
        <v>Charlotte Pascoe</v>
      </c>
      <c r="P87" s="13" t="s">
        <v>30</v>
      </c>
    </row>
    <row r="88" spans="1:28" ht="75">
      <c r="A88" s="13" t="s">
        <v>3829</v>
      </c>
      <c r="B88" s="16" t="s">
        <v>485</v>
      </c>
      <c r="C88" s="13" t="s">
        <v>484</v>
      </c>
      <c r="D88" s="16" t="s">
        <v>3827</v>
      </c>
      <c r="E88" s="13" t="s">
        <v>3818</v>
      </c>
      <c r="F88" s="13" t="s">
        <v>3828</v>
      </c>
      <c r="G88" s="21" t="s">
        <v>70</v>
      </c>
      <c r="H88" s="21" t="str">
        <f>party!$A$30</f>
        <v>William Collins</v>
      </c>
      <c r="I88" s="21" t="str">
        <f>party!$A$31</f>
        <v>Jean-François Lamarque</v>
      </c>
      <c r="J88" s="21" t="str">
        <f>party!$A$19</f>
        <v>Michael Schulz</v>
      </c>
      <c r="K88" s="7" t="str">
        <f>references!$D$76</f>
        <v>Collins, W. J., J.-F. Lamarque, M. Schulz, O. Boucher, V. Eyring, M. I. Hegglin, A. Maycock, G. Myhre, M. Prather, D. Shindell, S. J. Smith (2016), AerChemMIP: Quantifying the effects of chemistry and aerosols in CMIP6, Geosci. Model Dev., 10, 585-607</v>
      </c>
      <c r="O88" s="21" t="str">
        <f>party!$A$6</f>
        <v>Charlotte Pascoe</v>
      </c>
      <c r="P88" s="13" t="b">
        <v>1</v>
      </c>
      <c r="R88" s="16" t="str">
        <f>ForcingConstraint!$A$126</f>
        <v>1850 Aerosol Emissions</v>
      </c>
      <c r="S88" s="16" t="str">
        <f>ForcingConstraint!$A$127</f>
        <v>1850 Aerosol Precursor Emissions</v>
      </c>
      <c r="T88" s="16" t="str">
        <f>ForcingConstraint!$A$128</f>
        <v>1850 Tropospheric Ozone Precursor Emissions</v>
      </c>
    </row>
    <row r="89" spans="1:28" ht="75">
      <c r="A89" s="13" t="s">
        <v>3895</v>
      </c>
      <c r="B89" s="16" t="s">
        <v>3896</v>
      </c>
      <c r="C89" s="13" t="s">
        <v>3897</v>
      </c>
      <c r="D89" s="16" t="s">
        <v>3898</v>
      </c>
      <c r="E89" s="13" t="s">
        <v>7905</v>
      </c>
      <c r="F89" s="13" t="s">
        <v>3899</v>
      </c>
      <c r="G89" s="21" t="s">
        <v>70</v>
      </c>
      <c r="H89" s="21" t="str">
        <f>party!$A$30</f>
        <v>William Collins</v>
      </c>
      <c r="I89" s="21" t="str">
        <f>party!$A$31</f>
        <v>Jean-François Lamarque</v>
      </c>
      <c r="J89" s="21" t="str">
        <f>party!$A$19</f>
        <v>Michael Schulz</v>
      </c>
      <c r="K89" s="7" t="str">
        <f>references!$D$76</f>
        <v>Collins, W. J., J.-F. Lamarque, M. Schulz, O. Boucher, V. Eyring, M. I. Hegglin, A. Maycock, G. Myhre, M. Prather, D. Shindell, S. J. Smith (2016), AerChemMIP: Quantifying the effects of chemistry and aerosols in CMIP6, Geosci. Model Dev., 10, 585-607</v>
      </c>
      <c r="O89" s="21" t="str">
        <f>party!$A$6</f>
        <v>Charlotte Pascoe</v>
      </c>
      <c r="P89" s="13" t="b">
        <v>1</v>
      </c>
      <c r="R89" s="16" t="str">
        <f>ForcingConstraint!$A$119</f>
        <v>Historical Aerosol Emissions</v>
      </c>
      <c r="S89" s="16" t="str">
        <f>ForcingConstraint!$A$120</f>
        <v>Historical Aerosol Precursor Emissions</v>
      </c>
      <c r="T89" s="16" t="str">
        <f>ForcingConstraint!$A$129</f>
        <v>Historical Tropospheric Ozone Precursor Emissions</v>
      </c>
    </row>
    <row r="90" spans="1:28" ht="90">
      <c r="A90" s="13" t="s">
        <v>3900</v>
      </c>
      <c r="B90" s="16" t="s">
        <v>3901</v>
      </c>
      <c r="C90" s="13" t="s">
        <v>3902</v>
      </c>
      <c r="D90" s="16" t="s">
        <v>3903</v>
      </c>
      <c r="E90" s="13" t="s">
        <v>3904</v>
      </c>
      <c r="G90" s="21" t="s">
        <v>70</v>
      </c>
      <c r="H90" s="21" t="str">
        <f>party!$A$30</f>
        <v>William Collins</v>
      </c>
      <c r="I90" s="21" t="str">
        <f>party!$A$31</f>
        <v>Jean-François Lamarque</v>
      </c>
      <c r="J90" s="21" t="str">
        <f>party!$A$19</f>
        <v>Michael Schulz</v>
      </c>
      <c r="K90" s="7" t="str">
        <f>references!$D$76</f>
        <v>Collins, W. J., J.-F. Lamarque, M. Schulz, O. Boucher, V. Eyring, M. I. Hegglin, A. Maycock, G. Myhre, M. Prather, D. Shindell, S. J. Smith (2016), AerChemMIP: Quantifying the effects of chemistry and aerosols in CMIP6, Geosci. Model Dev., 10, 585-607</v>
      </c>
      <c r="O90" s="21" t="str">
        <f>party!$A$6</f>
        <v>Charlotte Pascoe</v>
      </c>
      <c r="P90" s="13" t="s">
        <v>30</v>
      </c>
    </row>
    <row r="91" spans="1:28" ht="75">
      <c r="A91" s="13" t="s">
        <v>3938</v>
      </c>
      <c r="B91" s="16" t="s">
        <v>497</v>
      </c>
      <c r="C91" s="13" t="s">
        <v>3939</v>
      </c>
      <c r="D91" s="16" t="s">
        <v>3940</v>
      </c>
      <c r="E91" s="13" t="s">
        <v>3941</v>
      </c>
      <c r="F91" s="13" t="s">
        <v>3828</v>
      </c>
      <c r="G91" s="21" t="s">
        <v>70</v>
      </c>
      <c r="H91" s="21" t="str">
        <f>party!$A$30</f>
        <v>William Collins</v>
      </c>
      <c r="I91" s="21" t="str">
        <f>party!$A$31</f>
        <v>Jean-François Lamarque</v>
      </c>
      <c r="J91" s="21" t="str">
        <f>party!$A$19</f>
        <v>Michael Schulz</v>
      </c>
      <c r="K91" s="7" t="str">
        <f>references!$D$76</f>
        <v>Collins, W. J., J.-F. Lamarque, M. Schulz, O. Boucher, V. Eyring, M. I. Hegglin, A. Maycock, G. Myhre, M. Prather, D. Shindell, S. J. Smith (2016), AerChemMIP: Quantifying the effects of chemistry and aerosols in CMIP6, Geosci. Model Dev., 10, 585-607</v>
      </c>
      <c r="O91" s="21" t="str">
        <f>party!$A$6</f>
        <v>Charlotte Pascoe</v>
      </c>
      <c r="P91" s="13" t="b">
        <v>1</v>
      </c>
      <c r="R91" s="16" t="str">
        <f>ForcingConstraint!$A$130</f>
        <v>2014 Aerosol Emissions</v>
      </c>
      <c r="S91" s="16" t="str">
        <f>ForcingConstraint!$A$131</f>
        <v>2014 Aerosol Precursor Emissions</v>
      </c>
      <c r="T91" s="16" t="str">
        <f>ForcingConstraint!$A$134</f>
        <v>2014 Tropospheric Ozone Precursor Emissions</v>
      </c>
    </row>
    <row r="92" spans="1:28" ht="165">
      <c r="A92" s="12" t="s">
        <v>5313</v>
      </c>
      <c r="B92" s="11" t="s">
        <v>963</v>
      </c>
      <c r="C92" s="13" t="s">
        <v>964</v>
      </c>
      <c r="D92" s="16" t="s">
        <v>965</v>
      </c>
      <c r="E92" s="19" t="s">
        <v>4091</v>
      </c>
      <c r="F92" s="85" t="s">
        <v>4093</v>
      </c>
      <c r="G92" s="35" t="s">
        <v>162</v>
      </c>
      <c r="H92" s="10" t="str">
        <f>party!$A$47</f>
        <v>Jonathan Gregory</v>
      </c>
      <c r="I92" s="10" t="str">
        <f>party!$A$48</f>
        <v>Detlef Stammer</v>
      </c>
      <c r="J92" s="10" t="str">
        <f>party!$A$49</f>
        <v>Stephen Griffies</v>
      </c>
      <c r="K9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92" s="13" t="str">
        <f>references!$D$78</f>
        <v>Bouttes, N., J. M. Gregory (2014), Attribution of the spatial pattern of CO2-forced sea level change to ocean surface flux changes, Environ. Res. Lett., 9, 034 004</v>
      </c>
      <c r="O92" s="16" t="str">
        <f>party!$A$6</f>
        <v>Charlotte Pascoe</v>
      </c>
      <c r="P92" s="20" t="b">
        <v>1</v>
      </c>
      <c r="Q92" s="20"/>
      <c r="AB92"/>
    </row>
    <row r="93" spans="1:28" s="124" customFormat="1" ht="60">
      <c r="A93" s="177" t="s">
        <v>5314</v>
      </c>
      <c r="B93" s="120" t="s">
        <v>4377</v>
      </c>
      <c r="C93" s="177" t="s">
        <v>4376</v>
      </c>
      <c r="D93" s="120" t="s">
        <v>5315</v>
      </c>
      <c r="E93" s="177" t="s">
        <v>4377</v>
      </c>
      <c r="F93" s="177" t="s">
        <v>2758</v>
      </c>
      <c r="G93" s="122" t="s">
        <v>162</v>
      </c>
      <c r="H93" s="84" t="str">
        <f>party!$A$57</f>
        <v>Eric Larour</v>
      </c>
      <c r="I93" s="84" t="str">
        <f>party!$A$58</f>
        <v>Sophie Nowicki</v>
      </c>
      <c r="J93" s="84" t="str">
        <f>party!$A$59</f>
        <v>Tony Payne</v>
      </c>
      <c r="K93" s="177" t="str">
        <f>references!$D$85</f>
        <v>Nowicki, S. M. J., T. Payne, E. Larour, H. Seroussi, H. Goelzer, W. Lipscomb, J. Gregory, A. Abe-Ouchi, A. Shepherd (2016), Ice Sheet Model Intercomparison Project (ISMIP6) contribution to CMIP6, Geosci. Model Dev., 9, 4521-4545</v>
      </c>
      <c r="L93" s="177"/>
      <c r="M93" s="177"/>
      <c r="N93" s="177"/>
      <c r="O93" s="84" t="str">
        <f>party!$A$6</f>
        <v>Charlotte Pascoe</v>
      </c>
      <c r="P93" s="177" t="b">
        <v>1</v>
      </c>
      <c r="Q93" s="177"/>
      <c r="R93" s="120" t="str">
        <f>ForcingConstraint!$A$306</f>
        <v>2014 GHG</v>
      </c>
      <c r="S93" s="120" t="str">
        <f>ForcingConstraint!$A$332</f>
        <v>2014 Aerosols</v>
      </c>
      <c r="T93" s="120" t="str">
        <f>ForcingConstraint!$A$333</f>
        <v>2014 Aerosol Precursors</v>
      </c>
      <c r="U93" s="84" t="str">
        <f>ForcingConstraint!$A$334</f>
        <v>2014 O3</v>
      </c>
      <c r="V93" s="84" t="e">
        <f>ForcingConstraint!#REF!</f>
        <v>#REF!</v>
      </c>
      <c r="W93" s="84" t="e">
        <f>ForcingConstraint!#REF!</f>
        <v>#REF!</v>
      </c>
      <c r="X93" s="120" t="str">
        <f>ForcingConstraint!$A$335</f>
        <v>2014 Land Use</v>
      </c>
      <c r="Y93" s="84" t="e">
        <f>ForcingConstraint!#REF!</f>
        <v>#REF!</v>
      </c>
      <c r="Z93" s="120"/>
      <c r="AA93" s="120"/>
      <c r="AB93" s="194"/>
    </row>
    <row r="94" spans="1:28" ht="135">
      <c r="A94" s="13" t="s">
        <v>4490</v>
      </c>
      <c r="B94" s="16" t="s">
        <v>4489</v>
      </c>
      <c r="C94" s="13" t="s">
        <v>4488</v>
      </c>
      <c r="D94" s="16" t="s">
        <v>4500</v>
      </c>
      <c r="E94" s="13" t="s">
        <v>6792</v>
      </c>
      <c r="G94" s="21" t="s">
        <v>70</v>
      </c>
      <c r="H94" s="21" t="str">
        <f>party!$A$60</f>
        <v>Bart van den Hurk</v>
      </c>
      <c r="I94" s="21" t="str">
        <f>party!$A$61</f>
        <v>Gerhard Krinner</v>
      </c>
      <c r="J94" s="21"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references!$D$94</f>
        <v>Global Soil Wetness Project Phase 3 Website</v>
      </c>
      <c r="O94" s="21" t="str">
        <f>party!$A$6</f>
        <v>Charlotte Pascoe</v>
      </c>
      <c r="P94" s="13" t="b">
        <v>1</v>
      </c>
      <c r="Q94" s="13" t="b">
        <v>1</v>
      </c>
      <c r="R94" s="16" t="str">
        <f>ForcingConstraint!$A$372</f>
        <v>GSWP3 recycling of climate mean and variability</v>
      </c>
      <c r="S94" s="16" t="str">
        <f>ForcingConstraint!$A$34</f>
        <v>Pre-Industrial Land Use</v>
      </c>
      <c r="T94" s="16" t="str">
        <f>ForcingConstraint!$A$26</f>
        <v>Pre-Industrial CO2 Concentration</v>
      </c>
      <c r="U94" s="16" t="str">
        <f>ForcingConstraint!$A$25</f>
        <v>Pre-Industrial WMGHG Concentrations excluding CO2</v>
      </c>
      <c r="V94" s="16" t="str">
        <f>ForcingConstraint!$A$28</f>
        <v>Pre-Industrial Aerosols</v>
      </c>
      <c r="W94" s="16" t="str">
        <f>ForcingConstraint!$A$29</f>
        <v>Pre-Industrial Aerosol Precursors</v>
      </c>
      <c r="X94" s="21" t="str">
        <f>ForcingConstraint!$A$32</f>
        <v>Pre-Industrial Ozone Concentrations</v>
      </c>
      <c r="Y94" s="21" t="str">
        <f>ForcingConstraint!$A$33</f>
        <v>Pre-Industrial Stratospheric H2O Concentrations</v>
      </c>
      <c r="Z94" s="16" t="str">
        <f>ForcingConstraint!$A$31</f>
        <v>Pre-Industrial Stratospheric Aerosol</v>
      </c>
      <c r="AA94" s="16" t="str">
        <f>ForcingConstraint!$A$30</f>
        <v>Pre-Industrial Solar Forcing</v>
      </c>
    </row>
    <row r="95" spans="1:28" ht="90">
      <c r="A95" s="13" t="s">
        <v>4616</v>
      </c>
      <c r="B95" s="16" t="s">
        <v>4617</v>
      </c>
      <c r="C95" s="13" t="s">
        <v>4618</v>
      </c>
      <c r="D95" s="16" t="s">
        <v>4619</v>
      </c>
      <c r="E95" s="13" t="s">
        <v>4621</v>
      </c>
      <c r="G95" s="21" t="s">
        <v>70</v>
      </c>
      <c r="H95" s="21" t="str">
        <f>party!$A$10</f>
        <v>George Hurtt</v>
      </c>
      <c r="I95" s="21" t="str">
        <f>party!$A$67</f>
        <v>David Lawrence</v>
      </c>
      <c r="J95" s="21" t="str">
        <f>party!$A$60</f>
        <v>Bart van den Hurk</v>
      </c>
      <c r="K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5" s="7" t="str">
        <f>references!$D$92</f>
        <v>Sitch, S., P. Friedlingstein, Trends in net land-atmosphere carbon exchange over the period 1980-2010</v>
      </c>
      <c r="M95" s="7" t="str">
        <f>references!$D$94</f>
        <v>Global Soil Wetness Project Phase 3 Website</v>
      </c>
      <c r="N95" s="7"/>
      <c r="O95" s="21" t="str">
        <f>party!$A$6</f>
        <v>Charlotte Pascoe</v>
      </c>
      <c r="P95" s="13" t="b">
        <v>1</v>
      </c>
      <c r="Q95" s="13" t="b">
        <v>1</v>
      </c>
      <c r="R95" s="16" t="str">
        <f>ForcingConstraint!$A$372</f>
        <v>GSWP3 recycling of climate mean and variability</v>
      </c>
      <c r="S95" s="16" t="str">
        <f>ForcingConstraint!$A$34</f>
        <v>Pre-Industrial Land Use</v>
      </c>
      <c r="T95" s="16" t="str">
        <f>ForcingConstraint!$A$26</f>
        <v>Pre-Industrial CO2 Concentration</v>
      </c>
      <c r="U95" s="16" t="str">
        <f>ForcingConstraint!$A$25</f>
        <v>Pre-Industrial WMGHG Concentrations excluding CO2</v>
      </c>
      <c r="V95" s="16" t="str">
        <f>ForcingConstraint!$A$28</f>
        <v>Pre-Industrial Aerosols</v>
      </c>
      <c r="W95" s="16" t="str">
        <f>ForcingConstraint!$A$29</f>
        <v>Pre-Industrial Aerosol Precursors</v>
      </c>
      <c r="X95" s="21" t="str">
        <f>ForcingConstraint!$A$32</f>
        <v>Pre-Industrial Ozone Concentrations</v>
      </c>
      <c r="Y95" s="21" t="str">
        <f>ForcingConstraint!$A$33</f>
        <v>Pre-Industrial Stratospheric H2O Concentrations</v>
      </c>
      <c r="Z95" s="16" t="str">
        <f>ForcingConstraint!$A$31</f>
        <v>Pre-Industrial Stratospheric Aerosol</v>
      </c>
      <c r="AA95" s="16" t="str">
        <f>ForcingConstraint!$A$30</f>
        <v>Pre-Industrial Solar Forcing</v>
      </c>
    </row>
    <row r="96" spans="1:28" ht="135">
      <c r="A96" s="13" t="s">
        <v>4518</v>
      </c>
      <c r="B96" s="16" t="s">
        <v>4519</v>
      </c>
      <c r="C96" s="13" t="s">
        <v>4520</v>
      </c>
      <c r="D96" s="16" t="s">
        <v>4521</v>
      </c>
      <c r="E96" s="13" t="s">
        <v>6793</v>
      </c>
      <c r="G96" s="21" t="s">
        <v>70</v>
      </c>
      <c r="H96" s="21" t="str">
        <f>party!$A$60</f>
        <v>Bart van den Hurk</v>
      </c>
      <c r="I96" s="21" t="str">
        <f>party!$A$61</f>
        <v>Gerhard Krinner</v>
      </c>
      <c r="J96" s="21"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references!$D$88</f>
        <v>Sheffield, J., G. Goteti, E. F. Wood (2006), Development of a 50-Year High-Resolution Global Dataset of Meteorological Forcings for Land Surface Modeling, J. Climate, 19, 3088-3111</v>
      </c>
      <c r="O96" s="21" t="str">
        <f>party!$A$6</f>
        <v>Charlotte Pascoe</v>
      </c>
      <c r="P96" s="13" t="b">
        <v>1</v>
      </c>
      <c r="Q96" s="13" t="b">
        <v>1</v>
      </c>
      <c r="R96" s="16" t="str">
        <f>ForcingConstraint!$A$373</f>
        <v>Princeton recycling of climate mean and variability</v>
      </c>
      <c r="S96" s="16" t="str">
        <f>ForcingConstraint!$A$34</f>
        <v>Pre-Industrial Land Use</v>
      </c>
      <c r="T96" s="16" t="str">
        <f>ForcingConstraint!$A$26</f>
        <v>Pre-Industrial CO2 Concentration</v>
      </c>
      <c r="U96" s="16" t="str">
        <f>ForcingConstraint!$A$25</f>
        <v>Pre-Industrial WMGHG Concentrations excluding CO2</v>
      </c>
      <c r="V96" s="16" t="str">
        <f>ForcingConstraint!$A$28</f>
        <v>Pre-Industrial Aerosols</v>
      </c>
      <c r="W96" s="16" t="str">
        <f>ForcingConstraint!$A$29</f>
        <v>Pre-Industrial Aerosol Precursors</v>
      </c>
      <c r="X96" s="21" t="str">
        <f>ForcingConstraint!$A$32</f>
        <v>Pre-Industrial Ozone Concentrations</v>
      </c>
      <c r="Y96" s="21" t="str">
        <f>ForcingConstraint!$A$33</f>
        <v>Pre-Industrial Stratospheric H2O Concentrations</v>
      </c>
      <c r="Z96" s="16" t="str">
        <f>ForcingConstraint!$A$31</f>
        <v>Pre-Industrial Stratospheric Aerosol</v>
      </c>
      <c r="AA96" s="16" t="str">
        <f>ForcingConstraint!$A$30</f>
        <v>Pre-Industrial Solar Forcing</v>
      </c>
    </row>
    <row r="97" spans="1:28" ht="120">
      <c r="A97" s="13" t="s">
        <v>4508</v>
      </c>
      <c r="B97" s="16" t="s">
        <v>4504</v>
      </c>
      <c r="C97" s="13" t="s">
        <v>4509</v>
      </c>
      <c r="D97" s="16" t="s">
        <v>4507</v>
      </c>
      <c r="E97" s="13" t="s">
        <v>4620</v>
      </c>
      <c r="G97" s="21" t="s">
        <v>70</v>
      </c>
      <c r="H97" s="21" t="str">
        <f>party!$A$60</f>
        <v>Bart van den Hurk</v>
      </c>
      <c r="I97" s="21" t="str">
        <f>party!$A$61</f>
        <v>Gerhard Krinner</v>
      </c>
      <c r="J97" s="21"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7" t="str">
        <f>references!$D$92</f>
        <v>Sitch, S., P. Friedlingstein, Trends in net land-atmosphere carbon exchange over the period 1980-2010</v>
      </c>
      <c r="M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7" s="7" t="str">
        <f>references!$D$88</f>
        <v>Sheffield, J., G. Goteti, E. F. Wood (2006), Development of a 50-Year High-Resolution Global Dataset of Meteorological Forcings for Land Surface Modeling, J. Climate, 19, 3088-3111</v>
      </c>
      <c r="O97" s="21" t="str">
        <f>party!$A$6</f>
        <v>Charlotte Pascoe</v>
      </c>
      <c r="P97" s="13" t="b">
        <v>1</v>
      </c>
      <c r="Q97" s="13" t="b">
        <v>1</v>
      </c>
      <c r="R97" s="16" t="str">
        <f>ForcingConstraint!$A$373</f>
        <v>Princeton recycling of climate mean and variability</v>
      </c>
      <c r="S97" s="16" t="str">
        <f>ForcingConstraint!$A$16</f>
        <v>Historical Land Use</v>
      </c>
      <c r="T97" s="16" t="str">
        <f>ForcingConstraint!$A$14</f>
        <v>Historical WMGHG Concentrations</v>
      </c>
      <c r="U97" s="21" t="str">
        <f>ForcingConstraint!$A$5</f>
        <v>Historical Aerosol Plume Climatology</v>
      </c>
      <c r="V97" s="21" t="str">
        <f>ForcingConstraint!$A$6</f>
        <v>Historical Emission Based Grid-Point Aerosol Forcing</v>
      </c>
      <c r="W97" s="21" t="str">
        <f>ForcingConstraint!$A$17</f>
        <v>Historical Ozone Concentrations</v>
      </c>
      <c r="X97" s="21" t="str">
        <f>ForcingConstraint!$A$18</f>
        <v>Historical Stratospheric H2O Concentrations</v>
      </c>
      <c r="Y97" s="21" t="str">
        <f>ForcingConstraint!$A$21</f>
        <v>Historical Stratospheric Aerosol</v>
      </c>
      <c r="Z97" s="21" t="str">
        <f>ForcingConstraint!$A$371</f>
        <v>Simplified Historical Solar Forcing</v>
      </c>
    </row>
    <row r="98" spans="1:28" ht="135">
      <c r="A98" s="13" t="s">
        <v>4524</v>
      </c>
      <c r="B98" s="16" t="s">
        <v>4525</v>
      </c>
      <c r="C98" s="13" t="s">
        <v>4526</v>
      </c>
      <c r="D98" s="16" t="s">
        <v>4527</v>
      </c>
      <c r="E98" s="13" t="s">
        <v>6794</v>
      </c>
      <c r="G98" s="21" t="s">
        <v>70</v>
      </c>
      <c r="H98" s="21" t="str">
        <f>party!$A$60</f>
        <v>Bart van den Hurk</v>
      </c>
      <c r="I98" s="21" t="str">
        <f>party!$A$61</f>
        <v>Gerhard Krinner</v>
      </c>
      <c r="J98" s="21" t="str">
        <f>party!$A$62</f>
        <v>Sonia Seneviratne</v>
      </c>
      <c r="K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8" s="7" t="str">
        <f>references!$D$92</f>
        <v>Sitch, S., P. Friedlingstein, Trends in net land-atmosphere carbon exchange over the period 1980-2010</v>
      </c>
      <c r="M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8" s="7" t="str">
        <f>references!$D$89</f>
        <v>Viovy, N., P. Ciais (2009), A combined dataset for ecosystem modelling.</v>
      </c>
      <c r="O98" s="21" t="str">
        <f>party!$A$6</f>
        <v>Charlotte Pascoe</v>
      </c>
      <c r="P98" s="13" t="b">
        <v>1</v>
      </c>
      <c r="Q98" s="13" t="b">
        <v>1</v>
      </c>
      <c r="R98" s="16" t="str">
        <f>ForcingConstraint!$A$374</f>
        <v>CRU-NCEP recycling of climate mean and variability</v>
      </c>
      <c r="S98" s="16" t="str">
        <f>ForcingConstraint!$A$34</f>
        <v>Pre-Industrial Land Use</v>
      </c>
      <c r="T98" s="16" t="str">
        <f>ForcingConstraint!$A$26</f>
        <v>Pre-Industrial CO2 Concentration</v>
      </c>
      <c r="U98" s="16" t="str">
        <f>ForcingConstraint!$A$25</f>
        <v>Pre-Industrial WMGHG Concentrations excluding CO2</v>
      </c>
      <c r="V98" s="16" t="str">
        <f>ForcingConstraint!$A$28</f>
        <v>Pre-Industrial Aerosols</v>
      </c>
      <c r="W98" s="16" t="str">
        <f>ForcingConstraint!$A$29</f>
        <v>Pre-Industrial Aerosol Precursors</v>
      </c>
      <c r="X98" s="21" t="str">
        <f>ForcingConstraint!$A$32</f>
        <v>Pre-Industrial Ozone Concentrations</v>
      </c>
      <c r="Y98" s="21" t="str">
        <f>ForcingConstraint!$A$33</f>
        <v>Pre-Industrial Stratospheric H2O Concentrations</v>
      </c>
      <c r="Z98" s="16" t="str">
        <f>ForcingConstraint!$A$31</f>
        <v>Pre-Industrial Stratospheric Aerosol</v>
      </c>
      <c r="AA98" s="16" t="str">
        <f>ForcingConstraint!$A$30</f>
        <v>Pre-Industrial Solar Forcing</v>
      </c>
    </row>
    <row r="99" spans="1:28" ht="120">
      <c r="A99" s="13" t="s">
        <v>4510</v>
      </c>
      <c r="B99" s="16" t="s">
        <v>4511</v>
      </c>
      <c r="C99" s="13" t="s">
        <v>4512</v>
      </c>
      <c r="D99" s="16" t="s">
        <v>4513</v>
      </c>
      <c r="E99" s="13" t="s">
        <v>4522</v>
      </c>
      <c r="G99" s="21" t="s">
        <v>70</v>
      </c>
      <c r="H99" s="21" t="str">
        <f>party!$A$60</f>
        <v>Bart van den Hurk</v>
      </c>
      <c r="I99" s="21" t="str">
        <f>party!$A$61</f>
        <v>Gerhard Krinner</v>
      </c>
      <c r="J99" s="21" t="str">
        <f>party!$A$62</f>
        <v>Sonia Seneviratne</v>
      </c>
      <c r="K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9" s="7" t="str">
        <f>references!$D$92</f>
        <v>Sitch, S., P. Friedlingstein, Trends in net land-atmosphere carbon exchange over the period 1980-2010</v>
      </c>
      <c r="M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9" s="7" t="str">
        <f>references!$D$89</f>
        <v>Viovy, N., P. Ciais (2009), A combined dataset for ecosystem modelling.</v>
      </c>
      <c r="O99" s="21" t="str">
        <f>party!$A$6</f>
        <v>Charlotte Pascoe</v>
      </c>
      <c r="P99" s="13" t="b">
        <v>1</v>
      </c>
      <c r="Q99" s="13" t="b">
        <v>1</v>
      </c>
      <c r="R99" s="16" t="str">
        <f>ForcingConstraint!$A$374</f>
        <v>CRU-NCEP recycling of climate mean and variability</v>
      </c>
      <c r="S99" s="16" t="str">
        <f>ForcingConstraint!$A$16</f>
        <v>Historical Land Use</v>
      </c>
      <c r="T99" s="16" t="str">
        <f>ForcingConstraint!$A$14</f>
        <v>Historical WMGHG Concentrations</v>
      </c>
      <c r="U99" s="21" t="str">
        <f>ForcingConstraint!$A$5</f>
        <v>Historical Aerosol Plume Climatology</v>
      </c>
      <c r="V99" s="21" t="str">
        <f>ForcingConstraint!$A$6</f>
        <v>Historical Emission Based Grid-Point Aerosol Forcing</v>
      </c>
      <c r="W99" s="21" t="str">
        <f>ForcingConstraint!$A$17</f>
        <v>Historical Ozone Concentrations</v>
      </c>
      <c r="X99" s="21" t="str">
        <f>ForcingConstraint!$A$18</f>
        <v>Historical Stratospheric H2O Concentrations</v>
      </c>
      <c r="Y99" s="21" t="str">
        <f>ForcingConstraint!$A$21</f>
        <v>Historical Stratospheric Aerosol</v>
      </c>
      <c r="Z99" s="21" t="str">
        <f>ForcingConstraint!$A$371</f>
        <v>Simplified Historical Solar Forcing</v>
      </c>
    </row>
    <row r="100" spans="1:28" ht="135">
      <c r="A100" s="13" t="s">
        <v>4528</v>
      </c>
      <c r="B100" s="16" t="s">
        <v>4529</v>
      </c>
      <c r="C100" s="13" t="s">
        <v>4530</v>
      </c>
      <c r="D100" s="16" t="s">
        <v>4531</v>
      </c>
      <c r="E100" s="13" t="s">
        <v>6795</v>
      </c>
      <c r="G100" s="21" t="s">
        <v>70</v>
      </c>
      <c r="H100" s="21" t="str">
        <f>party!$A$60</f>
        <v>Bart van den Hurk</v>
      </c>
      <c r="I100" s="21" t="str">
        <f>party!$A$61</f>
        <v>Gerhard Krinner</v>
      </c>
      <c r="J100" s="21" t="str">
        <f>party!$A$62</f>
        <v>Sonia Seneviratne</v>
      </c>
      <c r="K1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0" s="7" t="str">
        <f>references!$D$92</f>
        <v>Sitch, S., P. Friedlingstein, Trends in net land-atmosphere carbon exchange over the period 1980-2010</v>
      </c>
      <c r="M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0" s="7" t="str">
        <f>references!$D$89</f>
        <v>Viovy, N., P. Ciais (2009), A combined dataset for ecosystem modelling.</v>
      </c>
      <c r="O100" s="21" t="str">
        <f>party!$A$6</f>
        <v>Charlotte Pascoe</v>
      </c>
      <c r="P100" s="13" t="b">
        <v>1</v>
      </c>
      <c r="Q100" s="13" t="b">
        <v>1</v>
      </c>
      <c r="R100" s="16" t="str">
        <f>ForcingConstraint!$A$375</f>
        <v>WFDEI recycling of climate mean and variability</v>
      </c>
      <c r="S100" s="16" t="str">
        <f>ForcingConstraint!$A$34</f>
        <v>Pre-Industrial Land Use</v>
      </c>
      <c r="T100" s="16" t="str">
        <f>ForcingConstraint!$A$26</f>
        <v>Pre-Industrial CO2 Concentration</v>
      </c>
      <c r="U100" s="16" t="str">
        <f>ForcingConstraint!$A$25</f>
        <v>Pre-Industrial WMGHG Concentrations excluding CO2</v>
      </c>
      <c r="V100" s="16" t="str">
        <f>ForcingConstraint!$A$28</f>
        <v>Pre-Industrial Aerosols</v>
      </c>
      <c r="W100" s="16" t="str">
        <f>ForcingConstraint!$A$29</f>
        <v>Pre-Industrial Aerosol Precursors</v>
      </c>
      <c r="X100" s="21" t="str">
        <f>ForcingConstraint!$A$32</f>
        <v>Pre-Industrial Ozone Concentrations</v>
      </c>
      <c r="Y100" s="21" t="str">
        <f>ForcingConstraint!$A$33</f>
        <v>Pre-Industrial Stratospheric H2O Concentrations</v>
      </c>
      <c r="Z100" s="16" t="str">
        <f>ForcingConstraint!$A$31</f>
        <v>Pre-Industrial Stratospheric Aerosol</v>
      </c>
      <c r="AA100" s="16" t="str">
        <f>ForcingConstraint!$A$30</f>
        <v>Pre-Industrial Solar Forcing</v>
      </c>
    </row>
    <row r="101" spans="1:28" ht="120">
      <c r="A101" s="13" t="s">
        <v>4514</v>
      </c>
      <c r="B101" s="16" t="s">
        <v>4515</v>
      </c>
      <c r="C101" s="13" t="s">
        <v>4516</v>
      </c>
      <c r="D101" s="16" t="s">
        <v>4517</v>
      </c>
      <c r="E101" s="13" t="s">
        <v>4523</v>
      </c>
      <c r="G101" s="21" t="s">
        <v>70</v>
      </c>
      <c r="H101" s="21" t="str">
        <f>party!$A$60</f>
        <v>Bart van den Hurk</v>
      </c>
      <c r="I101" s="21" t="str">
        <f>party!$A$61</f>
        <v>Gerhard Krinner</v>
      </c>
      <c r="J101" s="21" t="str">
        <f>party!$A$62</f>
        <v>Sonia Seneviratne</v>
      </c>
      <c r="K1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1" s="7" t="str">
        <f>references!$D$92</f>
        <v>Sitch, S., P. Friedlingstein, Trends in net land-atmosphere carbon exchange over the period 1980-2010</v>
      </c>
      <c r="M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1" s="7" t="str">
        <f>references!$D$89</f>
        <v>Viovy, N., P. Ciais (2009), A combined dataset for ecosystem modelling.</v>
      </c>
      <c r="O101" s="21" t="str">
        <f>party!$A$6</f>
        <v>Charlotte Pascoe</v>
      </c>
      <c r="P101" s="13" t="b">
        <v>1</v>
      </c>
      <c r="Q101" s="13" t="b">
        <v>1</v>
      </c>
      <c r="R101" s="16" t="str">
        <f>ForcingConstraint!$A$375</f>
        <v>WFDEI recycling of climate mean and variability</v>
      </c>
      <c r="S101" s="16" t="str">
        <f>ForcingConstraint!$A$16</f>
        <v>Historical Land Use</v>
      </c>
      <c r="T101" s="16" t="str">
        <f>ForcingConstraint!$A$14</f>
        <v>Historical WMGHG Concentrations</v>
      </c>
      <c r="U101" s="21" t="str">
        <f>ForcingConstraint!$A$5</f>
        <v>Historical Aerosol Plume Climatology</v>
      </c>
      <c r="V101" s="21" t="str">
        <f>ForcingConstraint!$A$6</f>
        <v>Historical Emission Based Grid-Point Aerosol Forcing</v>
      </c>
      <c r="W101" s="21" t="str">
        <f>ForcingConstraint!$A$17</f>
        <v>Historical Ozone Concentrations</v>
      </c>
      <c r="X101" s="21" t="str">
        <f>ForcingConstraint!$A$18</f>
        <v>Historical Stratospheric H2O Concentrations</v>
      </c>
      <c r="Y101" s="21" t="str">
        <f>ForcingConstraint!$A$21</f>
        <v>Historical Stratospheric Aerosol</v>
      </c>
      <c r="Z101" s="21" t="str">
        <f>ForcingConstraint!$A$371</f>
        <v>Simplified Historical Solar Forcing</v>
      </c>
    </row>
    <row r="102" spans="1:28" ht="120">
      <c r="A102" s="12" t="s">
        <v>5316</v>
      </c>
      <c r="B102" s="11" t="s">
        <v>1702</v>
      </c>
      <c r="C102" s="13" t="s">
        <v>1701</v>
      </c>
      <c r="D102" s="16" t="s">
        <v>1703</v>
      </c>
      <c r="E102" s="19" t="s">
        <v>1704</v>
      </c>
      <c r="F102" s="85"/>
      <c r="G102" s="35" t="s">
        <v>70</v>
      </c>
      <c r="H102" s="10" t="str">
        <f>party!$A$60</f>
        <v>Bart van den Hurk</v>
      </c>
      <c r="I102" s="10" t="str">
        <f>party!$A$61</f>
        <v>Gerhard Krinner</v>
      </c>
      <c r="J102" s="10" t="str">
        <f>party!$A$62</f>
        <v>Sonia Seneviratne</v>
      </c>
      <c r="K1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2" s="13" t="str">
        <f>references!$D$14</f>
        <v>Overview CMIP6-Endorsed MIPs</v>
      </c>
      <c r="M102" s="30"/>
      <c r="N102" s="30"/>
      <c r="O102" s="16" t="str">
        <f>party!$A$6</f>
        <v>Charlotte Pascoe</v>
      </c>
      <c r="P102" s="184" t="s">
        <v>4588</v>
      </c>
      <c r="Q102" s="184"/>
      <c r="R102" s="16" t="str">
        <f>ForcingConstraint!$A$380</f>
        <v>land-hist output</v>
      </c>
      <c r="AB102"/>
    </row>
    <row r="103" spans="1:28" ht="90">
      <c r="A103" s="12" t="s">
        <v>4687</v>
      </c>
      <c r="B103" s="11" t="s">
        <v>4688</v>
      </c>
      <c r="C103" s="13" t="s">
        <v>4689</v>
      </c>
      <c r="D103" s="16" t="s">
        <v>4696</v>
      </c>
      <c r="E103" s="19" t="s">
        <v>4701</v>
      </c>
      <c r="F103" s="85"/>
      <c r="G103" s="10" t="s">
        <v>70</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51" t="str">
        <f>references!D$14</f>
        <v>Overview CMIP6-Endorsed MIPs</v>
      </c>
      <c r="M103" s="7" t="str">
        <f>references!$D$96</f>
        <v>Hurtt, G., L. Chini,  S. Frolking, R. Sahajpal, Land Use Harmonisation (LUH2 v1.0h) land use forcing data (850-2100), (2016).</v>
      </c>
      <c r="N103" s="30"/>
      <c r="O103" s="16" t="str">
        <f>party!$A$6</f>
        <v>Charlotte Pascoe</v>
      </c>
      <c r="P103" s="20" t="b">
        <v>1</v>
      </c>
      <c r="Q103" s="20"/>
      <c r="AB103"/>
    </row>
    <row r="104" spans="1:28" ht="90">
      <c r="A104" s="12" t="s">
        <v>4694</v>
      </c>
      <c r="B104" s="11" t="s">
        <v>4695</v>
      </c>
      <c r="C104" s="13" t="s">
        <v>4813</v>
      </c>
      <c r="D104" s="16" t="s">
        <v>4697</v>
      </c>
      <c r="E104" s="19" t="s">
        <v>4702</v>
      </c>
      <c r="F104" s="85"/>
      <c r="G104" s="10" t="s">
        <v>70</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1"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Q104" s="20"/>
      <c r="AB104"/>
    </row>
    <row r="105" spans="1:28" ht="75">
      <c r="A105" s="12" t="s">
        <v>1885</v>
      </c>
      <c r="B105" s="11" t="s">
        <v>6774</v>
      </c>
      <c r="C105" s="13" t="s">
        <v>1886</v>
      </c>
      <c r="D105" s="16" t="s">
        <v>1887</v>
      </c>
      <c r="E105" s="19" t="s">
        <v>4693</v>
      </c>
      <c r="F105" s="85"/>
      <c r="G105" s="10" t="s">
        <v>70</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1"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Q105" s="20"/>
      <c r="AB105"/>
    </row>
    <row r="106" spans="1:28" ht="75">
      <c r="A106" s="12" t="s">
        <v>5317</v>
      </c>
      <c r="B106" s="11" t="s">
        <v>1888</v>
      </c>
      <c r="C106" s="13" t="s">
        <v>1889</v>
      </c>
      <c r="D106" s="16" t="s">
        <v>1890</v>
      </c>
      <c r="E106" s="19" t="s">
        <v>4812</v>
      </c>
      <c r="F106" s="85"/>
      <c r="G106" s="10" t="s">
        <v>70</v>
      </c>
      <c r="H106" s="10" t="str">
        <f>party!$A$10</f>
        <v>George Hurtt</v>
      </c>
      <c r="I106" s="10" t="str">
        <f>party!$A$67</f>
        <v>David Lawrence</v>
      </c>
      <c r="J106" s="10"/>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51" t="str">
        <f>references!D$14</f>
        <v>Overview CMIP6-Endorsed MIPs</v>
      </c>
      <c r="M106" s="7" t="str">
        <f>references!$D$96</f>
        <v>Hurtt, G., L. Chini,  S. Frolking, R. Sahajpal, Land Use Harmonisation (LUH2 v1.0h) land use forcing data (850-2100), (2016).</v>
      </c>
      <c r="N106" s="30"/>
      <c r="O106" s="16" t="str">
        <f>party!$A$6</f>
        <v>Charlotte Pascoe</v>
      </c>
      <c r="P106" s="20" t="b">
        <v>1</v>
      </c>
      <c r="Q106" s="20"/>
      <c r="AB106"/>
    </row>
    <row r="107" spans="1:28" ht="75">
      <c r="A107" s="12" t="s">
        <v>1878</v>
      </c>
      <c r="B107" s="11" t="s">
        <v>1878</v>
      </c>
      <c r="C107" s="13" t="s">
        <v>4700</v>
      </c>
      <c r="D107" s="16" t="s">
        <v>1894</v>
      </c>
      <c r="E107" s="19" t="s">
        <v>1893</v>
      </c>
      <c r="F107" s="85"/>
      <c r="G107" s="10" t="s">
        <v>70</v>
      </c>
      <c r="H107" s="10" t="str">
        <f>party!$A$10</f>
        <v>George Hurtt</v>
      </c>
      <c r="I107" s="10" t="str">
        <f>party!$A$67</f>
        <v>David Lawrence</v>
      </c>
      <c r="J107" s="10"/>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151" t="str">
        <f>references!D$14</f>
        <v>Overview CMIP6-Endorsed MIPs</v>
      </c>
      <c r="M107" s="7" t="str">
        <f>references!$D$96</f>
        <v>Hurtt, G., L. Chini,  S. Frolking, R. Sahajpal, Land Use Harmonisation (LUH2 v1.0h) land use forcing data (850-2100), (2016).</v>
      </c>
      <c r="N107" s="30"/>
      <c r="O107" s="16" t="str">
        <f>party!$A$6</f>
        <v>Charlotte Pascoe</v>
      </c>
      <c r="P107" s="20" t="b">
        <v>1</v>
      </c>
      <c r="Q107" s="20"/>
      <c r="AB107"/>
    </row>
    <row r="108" spans="1:28" ht="75">
      <c r="A108" s="12" t="s">
        <v>1879</v>
      </c>
      <c r="B108" s="11" t="s">
        <v>1880</v>
      </c>
      <c r="C108" s="13" t="s">
        <v>1881</v>
      </c>
      <c r="D108" s="16" t="s">
        <v>1895</v>
      </c>
      <c r="E108" s="19" t="s">
        <v>1892</v>
      </c>
      <c r="F108" s="85"/>
      <c r="G108" s="10" t="s">
        <v>70</v>
      </c>
      <c r="H108" s="10" t="str">
        <f>party!$A$10</f>
        <v>George Hurtt</v>
      </c>
      <c r="I108" s="10" t="str">
        <f>party!$A$67</f>
        <v>David Lawrence</v>
      </c>
      <c r="J108" s="10"/>
      <c r="K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51" t="str">
        <f>references!D$14</f>
        <v>Overview CMIP6-Endorsed MIPs</v>
      </c>
      <c r="M108" s="7" t="str">
        <f>references!$D$96</f>
        <v>Hurtt, G., L. Chini,  S. Frolking, R. Sahajpal, Land Use Harmonisation (LUH2 v1.0h) land use forcing data (850-2100), (2016).</v>
      </c>
      <c r="N108" s="30"/>
      <c r="O108" s="16" t="str">
        <f>party!$A$6</f>
        <v>Charlotte Pascoe</v>
      </c>
      <c r="P108" s="20" t="b">
        <v>1</v>
      </c>
      <c r="Q108" s="20"/>
      <c r="AB108"/>
    </row>
    <row r="109" spans="1:28" ht="75">
      <c r="A109" s="12" t="s">
        <v>1883</v>
      </c>
      <c r="B109" s="11" t="s">
        <v>1882</v>
      </c>
      <c r="C109" s="13" t="s">
        <v>1884</v>
      </c>
      <c r="D109" s="16" t="s">
        <v>1896</v>
      </c>
      <c r="E109" s="19" t="s">
        <v>1891</v>
      </c>
      <c r="F109" s="85"/>
      <c r="G109" s="10" t="s">
        <v>70</v>
      </c>
      <c r="H109" s="10" t="str">
        <f>party!$A$10</f>
        <v>George Hurtt</v>
      </c>
      <c r="I109" s="10" t="str">
        <f>party!$A$67</f>
        <v>David Lawrence</v>
      </c>
      <c r="J109" s="10"/>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51" t="str">
        <f>references!D$14</f>
        <v>Overview CMIP6-Endorsed MIPs</v>
      </c>
      <c r="M109" s="7" t="str">
        <f>references!$D$96</f>
        <v>Hurtt, G., L. Chini,  S. Frolking, R. Sahajpal, Land Use Harmonisation (LUH2 v1.0h) land use forcing data (850-2100), (2016).</v>
      </c>
      <c r="N109" s="30"/>
      <c r="O109" s="16" t="str">
        <f>party!$A$6</f>
        <v>Charlotte Pascoe</v>
      </c>
      <c r="P109" s="20" t="b">
        <v>1</v>
      </c>
      <c r="Q109" s="20"/>
      <c r="AB109"/>
    </row>
    <row r="110" spans="1:28" ht="75">
      <c r="A110" s="12" t="s">
        <v>4806</v>
      </c>
      <c r="B110" s="11" t="s">
        <v>4806</v>
      </c>
      <c r="C110" s="13" t="s">
        <v>4807</v>
      </c>
      <c r="D110" s="16" t="s">
        <v>1897</v>
      </c>
      <c r="E110" s="19" t="s">
        <v>4712</v>
      </c>
      <c r="F110" s="85"/>
      <c r="G110" s="10" t="s">
        <v>70</v>
      </c>
      <c r="H110" s="10" t="str">
        <f>party!$A$10</f>
        <v>George Hurtt</v>
      </c>
      <c r="I110" s="10" t="str">
        <f>party!$A$67</f>
        <v>David Lawrence</v>
      </c>
      <c r="J110" s="10"/>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151" t="str">
        <f>references!D$14</f>
        <v>Overview CMIP6-Endorsed MIPs</v>
      </c>
      <c r="M110" s="7" t="str">
        <f>references!$D$96</f>
        <v>Hurtt, G., L. Chini,  S. Frolking, R. Sahajpal, Land Use Harmonisation (LUH2 v1.0h) land use forcing data (850-2100), (2016).</v>
      </c>
      <c r="N110" s="30"/>
      <c r="O110" s="16" t="str">
        <f>party!$A$6</f>
        <v>Charlotte Pascoe</v>
      </c>
      <c r="P110" s="20" t="b">
        <v>1</v>
      </c>
      <c r="Q110" s="20"/>
      <c r="AB110"/>
    </row>
    <row r="111" spans="1:28" ht="75">
      <c r="A111" s="12" t="s">
        <v>4808</v>
      </c>
      <c r="B111" s="11" t="s">
        <v>4808</v>
      </c>
      <c r="C111" s="13" t="s">
        <v>4809</v>
      </c>
      <c r="D111" s="16" t="s">
        <v>4810</v>
      </c>
      <c r="E111" s="19" t="s">
        <v>4811</v>
      </c>
      <c r="F111" s="128"/>
      <c r="G111" s="10" t="s">
        <v>70</v>
      </c>
      <c r="H111" s="10" t="str">
        <f>party!$A$10</f>
        <v>George Hurtt</v>
      </c>
      <c r="I111" s="10" t="str">
        <f>party!$A$67</f>
        <v>David Lawrence</v>
      </c>
      <c r="J111" s="125"/>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128"/>
      <c r="M111" s="7"/>
      <c r="N111" s="30"/>
      <c r="O111" s="16" t="str">
        <f>party!$A$6</f>
        <v>Charlotte Pascoe</v>
      </c>
      <c r="P111" s="20" t="b">
        <v>1</v>
      </c>
      <c r="Q111" s="20"/>
      <c r="AB111"/>
    </row>
    <row r="112" spans="1:28" ht="75">
      <c r="A112" s="13" t="s">
        <v>4600</v>
      </c>
      <c r="B112" s="16" t="s">
        <v>4601</v>
      </c>
      <c r="C112" s="13" t="s">
        <v>4598</v>
      </c>
      <c r="D112" s="16" t="s">
        <v>4599</v>
      </c>
      <c r="E112" s="13" t="s">
        <v>5886</v>
      </c>
      <c r="G112" s="10" t="s">
        <v>70</v>
      </c>
      <c r="H112" s="10" t="str">
        <f>party!$A$10</f>
        <v>George Hurtt</v>
      </c>
      <c r="I112" s="10" t="str">
        <f>party!$A$67</f>
        <v>David Lawrence</v>
      </c>
      <c r="K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7" t="str">
        <f>references!$D$96</f>
        <v>Hurtt, G., L. Chini,  S. Frolking, R. Sahajpal, Land Use Harmonisation (LUH2 v1.0h) land use forcing data (850-2100), (2016).</v>
      </c>
      <c r="O112" s="16" t="str">
        <f>party!$A$6</f>
        <v>Charlotte Pascoe</v>
      </c>
      <c r="P112" s="20" t="b">
        <v>1</v>
      </c>
      <c r="Q112" s="20"/>
    </row>
    <row r="113" spans="1:28" s="124" customFormat="1" ht="150">
      <c r="A113" s="177" t="s">
        <v>4628</v>
      </c>
      <c r="B113" s="120" t="s">
        <v>4630</v>
      </c>
      <c r="C113" s="177" t="s">
        <v>4632</v>
      </c>
      <c r="D113" s="120" t="s">
        <v>4634</v>
      </c>
      <c r="E113" s="177" t="s">
        <v>4636</v>
      </c>
      <c r="F113" s="177"/>
      <c r="G113" s="190" t="s">
        <v>70</v>
      </c>
      <c r="H113" s="190" t="str">
        <f>party!$A$10</f>
        <v>George Hurtt</v>
      </c>
      <c r="I113" s="190" t="str">
        <f>party!$A$67</f>
        <v>David Lawrence</v>
      </c>
      <c r="J113" s="84"/>
      <c r="K113"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3" s="119" t="str">
        <f>references!$D$94</f>
        <v>Global Soil Wetness Project Phase 3 Website</v>
      </c>
      <c r="N113" s="119" t="str">
        <f>references!$D$96</f>
        <v>Hurtt, G., L. Chini,  S. Frolking, R. Sahajpal, Land Use Harmonisation (LUH2 v1.0h) land use forcing data (850-2100), (2016).</v>
      </c>
      <c r="O113" s="120" t="str">
        <f>party!$A$6</f>
        <v>Charlotte Pascoe</v>
      </c>
      <c r="P113" s="193" t="b">
        <v>1</v>
      </c>
      <c r="Q113" s="193"/>
      <c r="R113" s="120" t="str">
        <f>ForcingConstraint!$A$239</f>
        <v>Historical GSWP3 Meteorological Forcing</v>
      </c>
      <c r="S113" s="120" t="e">
        <f>ForcingConstraint!#REF!</f>
        <v>#REF!</v>
      </c>
      <c r="T113" s="120" t="e">
        <f>ForcingConstraint!#REF!</f>
        <v>#REF!</v>
      </c>
      <c r="U113" s="120" t="e">
        <f>ForcingConstraint!#REF!</f>
        <v>#REF!</v>
      </c>
      <c r="V113" s="120"/>
      <c r="W113" s="120"/>
      <c r="X113" s="120"/>
      <c r="Y113" s="120"/>
      <c r="Z113" s="120"/>
      <c r="AA113" s="120"/>
      <c r="AB113" s="194"/>
    </row>
    <row r="114" spans="1:28" s="124" customFormat="1" ht="150">
      <c r="A114" s="177" t="s">
        <v>4627</v>
      </c>
      <c r="B114" s="120" t="s">
        <v>4629</v>
      </c>
      <c r="C114" s="177" t="s">
        <v>4631</v>
      </c>
      <c r="D114" s="120" t="s">
        <v>4633</v>
      </c>
      <c r="E114" s="177" t="s">
        <v>4635</v>
      </c>
      <c r="F114" s="177"/>
      <c r="G114" s="190" t="s">
        <v>70</v>
      </c>
      <c r="H114" s="190" t="str">
        <f>party!$A$10</f>
        <v>George Hurtt</v>
      </c>
      <c r="I114" s="190" t="str">
        <f>party!$A$67</f>
        <v>David Lawrence</v>
      </c>
      <c r="J114" s="84"/>
      <c r="K114"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4" s="119" t="str">
        <f>references!$D$94</f>
        <v>Global Soil Wetness Project Phase 3 Website</v>
      </c>
      <c r="N114" s="119" t="str">
        <f>references!$D$96</f>
        <v>Hurtt, G., L. Chini,  S. Frolking, R. Sahajpal, Land Use Harmonisation (LUH2 v1.0h) land use forcing data (850-2100), (2016).</v>
      </c>
      <c r="O114" s="120" t="str">
        <f>party!$A$6</f>
        <v>Charlotte Pascoe</v>
      </c>
      <c r="P114" s="193" t="b">
        <v>1</v>
      </c>
      <c r="Q114" s="193"/>
      <c r="R114" s="120" t="str">
        <f>ForcingConstraint!$A$239</f>
        <v>Historical GSWP3 Meteorological Forcing</v>
      </c>
      <c r="S114" s="120" t="e">
        <f>ForcingConstraint!#REF!</f>
        <v>#REF!</v>
      </c>
      <c r="T114" s="120" t="e">
        <f>ForcingConstraint!#REF!</f>
        <v>#REF!</v>
      </c>
      <c r="U114" s="120" t="e">
        <f>ForcingConstraint!#REF!</f>
        <v>#REF!</v>
      </c>
      <c r="V114" s="120"/>
      <c r="W114" s="120"/>
      <c r="X114" s="120"/>
      <c r="Y114" s="120"/>
      <c r="Z114" s="120"/>
      <c r="AA114" s="120"/>
      <c r="AB114" s="194"/>
    </row>
    <row r="115" spans="1:28" ht="150">
      <c r="A115" s="13" t="s">
        <v>4639</v>
      </c>
      <c r="B115" s="16" t="s">
        <v>4640</v>
      </c>
      <c r="C115" s="13" t="s">
        <v>4650</v>
      </c>
      <c r="D115" s="16" t="s">
        <v>4641</v>
      </c>
      <c r="E115" s="13" t="s">
        <v>6796</v>
      </c>
      <c r="G115" s="21" t="s">
        <v>70</v>
      </c>
      <c r="H115" s="21" t="str">
        <f>party!$A$60</f>
        <v>Bart van den Hurk</v>
      </c>
      <c r="I115" s="21" t="str">
        <f>party!$A$61</f>
        <v>Gerhard Krinner</v>
      </c>
      <c r="J115" s="21" t="str">
        <f>party!$A$62</f>
        <v>Sonia Seneviratne</v>
      </c>
      <c r="K11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5" s="7" t="str">
        <f>references!$D$92</f>
        <v>Sitch, S., P. Friedlingstein, Trends in net land-atmosphere carbon exchange over the period 1980-2010</v>
      </c>
      <c r="M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5" s="7" t="str">
        <f>references!$D$94</f>
        <v>Global Soil Wetness Project Phase 3 Website</v>
      </c>
      <c r="O115" s="21" t="str">
        <f>party!$A$6</f>
        <v>Charlotte Pascoe</v>
      </c>
      <c r="P115" s="13" t="b">
        <v>1</v>
      </c>
      <c r="Q115" s="13" t="b">
        <v>1</v>
      </c>
      <c r="R115" s="16" t="str">
        <f>ForcingConstraint!$A$372</f>
        <v>GSWP3 recycling of climate mean and variability</v>
      </c>
      <c r="S115" s="16" t="str">
        <f>ForcingConstraint!$A$383</f>
        <v>Pre-Industrial Land Use High</v>
      </c>
      <c r="T115" s="16" t="str">
        <f>ForcingConstraint!$A$26</f>
        <v>Pre-Industrial CO2 Concentration</v>
      </c>
      <c r="U115" s="16" t="str">
        <f>ForcingConstraint!$A$25</f>
        <v>Pre-Industrial WMGHG Concentrations excluding CO2</v>
      </c>
      <c r="V115" s="16" t="str">
        <f>ForcingConstraint!$A$28</f>
        <v>Pre-Industrial Aerosols</v>
      </c>
      <c r="W115" s="16" t="str">
        <f>ForcingConstraint!$A$29</f>
        <v>Pre-Industrial Aerosol Precursors</v>
      </c>
      <c r="X115" s="21" t="str">
        <f>ForcingConstraint!$A$32</f>
        <v>Pre-Industrial Ozone Concentrations</v>
      </c>
      <c r="Y115" s="21" t="str">
        <f>ForcingConstraint!$A$33</f>
        <v>Pre-Industrial Stratospheric H2O Concentrations</v>
      </c>
      <c r="Z115" s="16" t="str">
        <f>ForcingConstraint!$A$31</f>
        <v>Pre-Industrial Stratospheric Aerosol</v>
      </c>
      <c r="AA115" s="16" t="str">
        <f>ForcingConstraint!$A$30</f>
        <v>Pre-Industrial Solar Forcing</v>
      </c>
    </row>
    <row r="116" spans="1:28" ht="105">
      <c r="A116" s="13" t="s">
        <v>4647</v>
      </c>
      <c r="B116" s="16" t="s">
        <v>4648</v>
      </c>
      <c r="C116" s="13" t="s">
        <v>4649</v>
      </c>
      <c r="D116" s="16" t="s">
        <v>4651</v>
      </c>
      <c r="E116" s="13" t="s">
        <v>4652</v>
      </c>
      <c r="G116" s="21" t="s">
        <v>70</v>
      </c>
      <c r="H116" s="21" t="str">
        <f>party!$A$10</f>
        <v>George Hurtt</v>
      </c>
      <c r="I116" s="21" t="str">
        <f>party!$A$67</f>
        <v>David Lawrence</v>
      </c>
      <c r="J116" s="21" t="str">
        <f>party!$A$60</f>
        <v>Bart van den Hurk</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references!$D$92</f>
        <v>Sitch, S., P. Friedlingstein, Trends in net land-atmosphere carbon exchange over the period 1980-2010</v>
      </c>
      <c r="M116" s="7" t="str">
        <f>references!$D$94</f>
        <v>Global Soil Wetness Project Phase 3 Website</v>
      </c>
      <c r="N116" s="7"/>
      <c r="O116" s="21" t="str">
        <f>party!$A$6</f>
        <v>Charlotte Pascoe</v>
      </c>
      <c r="P116" s="13" t="b">
        <v>1</v>
      </c>
      <c r="Q116" s="13" t="b">
        <v>1</v>
      </c>
      <c r="R116" s="16" t="str">
        <f>ForcingConstraint!$A$372</f>
        <v>GSWP3 recycling of climate mean and variability</v>
      </c>
      <c r="S116" s="16" t="str">
        <f>ForcingConstraint!$A$383</f>
        <v>Pre-Industrial Land Use High</v>
      </c>
      <c r="T116" s="16" t="str">
        <f>ForcingConstraint!$A$26</f>
        <v>Pre-Industrial CO2 Concentration</v>
      </c>
      <c r="U116" s="16" t="str">
        <f>ForcingConstraint!$A$25</f>
        <v>Pre-Industrial WMGHG Concentrations excluding CO2</v>
      </c>
      <c r="V116" s="16" t="str">
        <f>ForcingConstraint!$A$28</f>
        <v>Pre-Industrial Aerosols</v>
      </c>
      <c r="W116" s="16" t="str">
        <f>ForcingConstraint!$A$29</f>
        <v>Pre-Industrial Aerosol Precursors</v>
      </c>
      <c r="X116" s="21" t="str">
        <f>ForcingConstraint!$A$32</f>
        <v>Pre-Industrial Ozone Concentrations</v>
      </c>
      <c r="Y116" s="21" t="str">
        <f>ForcingConstraint!$A$33</f>
        <v>Pre-Industrial Stratospheric H2O Concentrations</v>
      </c>
      <c r="Z116" s="16" t="str">
        <f>ForcingConstraint!$A$31</f>
        <v>Pre-Industrial Stratospheric Aerosol</v>
      </c>
      <c r="AA116" s="16" t="str">
        <f>ForcingConstraint!$A$30</f>
        <v>Pre-Industrial Solar Forcing</v>
      </c>
    </row>
    <row r="117" spans="1:28" ht="150">
      <c r="A117" s="13" t="s">
        <v>4653</v>
      </c>
      <c r="B117" s="16" t="s">
        <v>4654</v>
      </c>
      <c r="C117" s="13" t="s">
        <v>4655</v>
      </c>
      <c r="D117" s="16" t="s">
        <v>4656</v>
      </c>
      <c r="E117" s="13" t="s">
        <v>6797</v>
      </c>
      <c r="G117" s="21" t="s">
        <v>70</v>
      </c>
      <c r="H117" s="21" t="str">
        <f>party!$A$60</f>
        <v>Bart van den Hurk</v>
      </c>
      <c r="I117" s="21" t="str">
        <f>party!$A$61</f>
        <v>Gerhard Krinner</v>
      </c>
      <c r="J117" s="21" t="str">
        <f>party!$A$62</f>
        <v>Sonia Seneviratne</v>
      </c>
      <c r="K1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7" s="7" t="str">
        <f>references!$D$92</f>
        <v>Sitch, S., P. Friedlingstein, Trends in net land-atmosphere carbon exchange over the period 1980-2010</v>
      </c>
      <c r="M1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7" s="7" t="str">
        <f>references!$D$94</f>
        <v>Global Soil Wetness Project Phase 3 Website</v>
      </c>
      <c r="O117" s="21" t="str">
        <f>party!$A$6</f>
        <v>Charlotte Pascoe</v>
      </c>
      <c r="P117" s="13" t="b">
        <v>1</v>
      </c>
      <c r="Q117" s="13" t="b">
        <v>1</v>
      </c>
      <c r="R117" s="16" t="str">
        <f>ForcingConstraint!$A$372</f>
        <v>GSWP3 recycling of climate mean and variability</v>
      </c>
      <c r="S117" s="16" t="str">
        <f>ForcingConstraint!$A$383</f>
        <v>Pre-Industrial Land Use High</v>
      </c>
      <c r="T117" s="16" t="str">
        <f>ForcingConstraint!$A$26</f>
        <v>Pre-Industrial CO2 Concentration</v>
      </c>
      <c r="U117" s="16" t="str">
        <f>ForcingConstraint!$A$25</f>
        <v>Pre-Industrial WMGHG Concentrations excluding CO2</v>
      </c>
      <c r="V117" s="16" t="str">
        <f>ForcingConstraint!$A$28</f>
        <v>Pre-Industrial Aerosols</v>
      </c>
      <c r="W117" s="16" t="str">
        <f>ForcingConstraint!$A$29</f>
        <v>Pre-Industrial Aerosol Precursors</v>
      </c>
      <c r="X117" s="21" t="str">
        <f>ForcingConstraint!$A$32</f>
        <v>Pre-Industrial Ozone Concentrations</v>
      </c>
      <c r="Y117" s="21" t="str">
        <f>ForcingConstraint!$A$33</f>
        <v>Pre-Industrial Stratospheric H2O Concentrations</v>
      </c>
      <c r="Z117" s="16" t="str">
        <f>ForcingConstraint!$A$31</f>
        <v>Pre-Industrial Stratospheric Aerosol</v>
      </c>
      <c r="AA117" s="16" t="str">
        <f>ForcingConstraint!$A$30</f>
        <v>Pre-Industrial Solar Forcing</v>
      </c>
    </row>
    <row r="118" spans="1:28" ht="105">
      <c r="A118" s="13" t="s">
        <v>4657</v>
      </c>
      <c r="B118" s="16" t="s">
        <v>4658</v>
      </c>
      <c r="C118" s="13" t="s">
        <v>4659</v>
      </c>
      <c r="D118" s="16" t="s">
        <v>4660</v>
      </c>
      <c r="E118" s="13" t="s">
        <v>4652</v>
      </c>
      <c r="G118" s="21" t="s">
        <v>70</v>
      </c>
      <c r="H118" s="21" t="str">
        <f>party!$A$10</f>
        <v>George Hurtt</v>
      </c>
      <c r="I118" s="21" t="str">
        <f>party!$A$67</f>
        <v>David Lawrence</v>
      </c>
      <c r="J118" s="21" t="str">
        <f>party!$A$60</f>
        <v>Bart van den Hurk</v>
      </c>
      <c r="K1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8" s="7" t="str">
        <f>references!$D$92</f>
        <v>Sitch, S., P. Friedlingstein, Trends in net land-atmosphere carbon exchange over the period 1980-2010</v>
      </c>
      <c r="M118" s="7" t="str">
        <f>references!$D$94</f>
        <v>Global Soil Wetness Project Phase 3 Website</v>
      </c>
      <c r="N118" s="7"/>
      <c r="O118" s="21" t="str">
        <f>party!$A$6</f>
        <v>Charlotte Pascoe</v>
      </c>
      <c r="P118" s="13" t="b">
        <v>1</v>
      </c>
      <c r="Q118" s="13" t="b">
        <v>1</v>
      </c>
      <c r="R118" s="16" t="str">
        <f>ForcingConstraint!$A$372</f>
        <v>GSWP3 recycling of climate mean and variability</v>
      </c>
      <c r="S118" s="16" t="str">
        <f>ForcingConstraint!$A$383</f>
        <v>Pre-Industrial Land Use High</v>
      </c>
      <c r="T118" s="16" t="str">
        <f>ForcingConstraint!$A$26</f>
        <v>Pre-Industrial CO2 Concentration</v>
      </c>
      <c r="U118" s="16" t="str">
        <f>ForcingConstraint!$A$25</f>
        <v>Pre-Industrial WMGHG Concentrations excluding CO2</v>
      </c>
      <c r="V118" s="16" t="str">
        <f>ForcingConstraint!$A$28</f>
        <v>Pre-Industrial Aerosols</v>
      </c>
      <c r="W118" s="16" t="str">
        <f>ForcingConstraint!$A$29</f>
        <v>Pre-Industrial Aerosol Precursors</v>
      </c>
      <c r="X118" s="21" t="str">
        <f>ForcingConstraint!$A$32</f>
        <v>Pre-Industrial Ozone Concentrations</v>
      </c>
      <c r="Y118" s="21" t="str">
        <f>ForcingConstraint!$A$33</f>
        <v>Pre-Industrial Stratospheric H2O Concentrations</v>
      </c>
      <c r="Z118" s="16" t="str">
        <f>ForcingConstraint!$A$31</f>
        <v>Pre-Industrial Stratospheric Aerosol</v>
      </c>
      <c r="AA118" s="16" t="str">
        <f>ForcingConstraint!$A$30</f>
        <v>Pre-Industrial Solar Forcing</v>
      </c>
    </row>
    <row r="119" spans="1:28" ht="105">
      <c r="A119" s="13" t="s">
        <v>4690</v>
      </c>
      <c r="B119" s="16" t="s">
        <v>4692</v>
      </c>
      <c r="C119" s="13" t="s">
        <v>4691</v>
      </c>
      <c r="D119" s="16" t="s">
        <v>4727</v>
      </c>
      <c r="E119" s="13" t="s">
        <v>5913</v>
      </c>
      <c r="G119" s="10" t="s">
        <v>70</v>
      </c>
      <c r="H119" s="10" t="str">
        <f>party!$A$10</f>
        <v>George Hurtt</v>
      </c>
      <c r="I119" s="10" t="str">
        <f>party!$A$67</f>
        <v>David Lawrence</v>
      </c>
      <c r="K1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9" s="7" t="str">
        <f>references!$D$96</f>
        <v>Hurtt, G., L. Chini,  S. Frolking, R. Sahajpal, Land Use Harmonisation (LUH2 v1.0h) land use forcing data (850-2100), (2016).</v>
      </c>
      <c r="O119" s="16" t="str">
        <f>party!$A$6</f>
        <v>Charlotte Pascoe</v>
      </c>
      <c r="P119" s="20" t="b">
        <v>1</v>
      </c>
      <c r="Q119" s="20"/>
    </row>
    <row r="120" spans="1:28" ht="90">
      <c r="A120" s="13" t="s">
        <v>4723</v>
      </c>
      <c r="B120" s="16" t="s">
        <v>4724</v>
      </c>
      <c r="C120" s="13" t="s">
        <v>4725</v>
      </c>
      <c r="D120" s="16" t="s">
        <v>4726</v>
      </c>
      <c r="E120" s="13" t="s">
        <v>5887</v>
      </c>
      <c r="G120" s="10" t="s">
        <v>70</v>
      </c>
      <c r="H120" s="10" t="str">
        <f>party!$A$10</f>
        <v>George Hurtt</v>
      </c>
      <c r="I120" s="10" t="str">
        <f>party!$A$67</f>
        <v>David Lawrence</v>
      </c>
      <c r="K1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0" s="7" t="str">
        <f>references!$D$96</f>
        <v>Hurtt, G., L. Chini,  S. Frolking, R. Sahajpal, Land Use Harmonisation (LUH2 v1.0h) land use forcing data (850-2100), (2016).</v>
      </c>
      <c r="O120" s="16" t="str">
        <f>party!$A$6</f>
        <v>Charlotte Pascoe</v>
      </c>
      <c r="P120" s="20" t="b">
        <v>1</v>
      </c>
      <c r="Q120" s="20"/>
    </row>
    <row r="121" spans="1:28" ht="105">
      <c r="A121" s="13" t="s">
        <v>4784</v>
      </c>
      <c r="B121" s="16" t="s">
        <v>4785</v>
      </c>
      <c r="C121" s="13" t="s">
        <v>4786</v>
      </c>
      <c r="D121" s="16" t="s">
        <v>4787</v>
      </c>
      <c r="E121" s="13" t="s">
        <v>5888</v>
      </c>
      <c r="G121" s="10" t="s">
        <v>70</v>
      </c>
      <c r="H121" s="10" t="str">
        <f>party!$A$10</f>
        <v>George Hurtt</v>
      </c>
      <c r="I121" s="10" t="str">
        <f>party!$A$67</f>
        <v>David Lawrence</v>
      </c>
      <c r="K12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1" s="7" t="str">
        <f>references!$D$96</f>
        <v>Hurtt, G., L. Chini,  S. Frolking, R. Sahajpal, Land Use Harmonisation (LUH2 v1.0h) land use forcing data (850-2100), (2016).</v>
      </c>
      <c r="O121" s="16" t="str">
        <f>party!$A$6</f>
        <v>Charlotte Pascoe</v>
      </c>
      <c r="P121" s="20" t="b">
        <v>1</v>
      </c>
      <c r="Q121" s="20"/>
    </row>
    <row r="122" spans="1:28" ht="45">
      <c r="A122" s="12" t="s">
        <v>5318</v>
      </c>
      <c r="B122" s="11" t="s">
        <v>2001</v>
      </c>
      <c r="C122" s="13" t="s">
        <v>1994</v>
      </c>
      <c r="D122" s="16" t="s">
        <v>2003</v>
      </c>
      <c r="E122" s="19" t="s">
        <v>2005</v>
      </c>
      <c r="F122" s="85" t="s">
        <v>2019</v>
      </c>
      <c r="G122" s="35" t="s">
        <v>70</v>
      </c>
      <c r="H122" s="10" t="str">
        <f>party!$A$68</f>
        <v>Gokhan Danabasoglu</v>
      </c>
      <c r="I122" s="10" t="str">
        <f>party!$A$49</f>
        <v>Stephen Griffies</v>
      </c>
      <c r="J122" s="10" t="str">
        <f>party!$A$69</f>
        <v>James Orr</v>
      </c>
      <c r="K122" s="151" t="str">
        <f>references!D$14</f>
        <v>Overview CMIP6-Endorsed MIPs</v>
      </c>
      <c r="L122" s="7" t="str">
        <f>references!$D$48</f>
        <v>OCMIP2 CFC tracer web guide</v>
      </c>
      <c r="M122" s="30"/>
      <c r="N122" s="30"/>
      <c r="O122" s="16" t="str">
        <f>party!$A$6</f>
        <v>Charlotte Pascoe</v>
      </c>
      <c r="P122" s="20" t="b">
        <v>1</v>
      </c>
      <c r="Q122" s="20"/>
      <c r="AB122"/>
    </row>
    <row r="123" spans="1:28" ht="45">
      <c r="A123" s="12" t="s">
        <v>5319</v>
      </c>
      <c r="B123" s="11" t="s">
        <v>2002</v>
      </c>
      <c r="C123" s="13" t="s">
        <v>1995</v>
      </c>
      <c r="D123" s="16" t="s">
        <v>2004</v>
      </c>
      <c r="E123" s="19" t="s">
        <v>2006</v>
      </c>
      <c r="F123" s="85" t="s">
        <v>2019</v>
      </c>
      <c r="G123" s="35" t="s">
        <v>70</v>
      </c>
      <c r="H123" s="10" t="str">
        <f>party!$A$68</f>
        <v>Gokhan Danabasoglu</v>
      </c>
      <c r="I123" s="10" t="str">
        <f>party!$A$49</f>
        <v>Stephen Griffies</v>
      </c>
      <c r="J123" s="10" t="str">
        <f>party!$A$69</f>
        <v>James Orr</v>
      </c>
      <c r="K123" s="151" t="str">
        <f>references!D$14</f>
        <v>Overview CMIP6-Endorsed MIPs</v>
      </c>
      <c r="L123" s="7" t="str">
        <f>references!$D$48</f>
        <v>OCMIP2 CFC tracer web guide</v>
      </c>
      <c r="M123" s="30"/>
      <c r="N123" s="30"/>
      <c r="O123" s="16" t="str">
        <f>party!$A$6</f>
        <v>Charlotte Pascoe</v>
      </c>
      <c r="P123" s="20" t="b">
        <v>1</v>
      </c>
      <c r="Q123" s="20"/>
      <c r="AB123"/>
    </row>
    <row r="124" spans="1:28" ht="45">
      <c r="A124" s="12" t="s">
        <v>5320</v>
      </c>
      <c r="B124" s="11" t="s">
        <v>1996</v>
      </c>
      <c r="C124" s="13" t="s">
        <v>1997</v>
      </c>
      <c r="D124" s="16" t="s">
        <v>1998</v>
      </c>
      <c r="E124" s="19" t="s">
        <v>1999</v>
      </c>
      <c r="F124" s="85" t="s">
        <v>2019</v>
      </c>
      <c r="G124" s="35" t="s">
        <v>70</v>
      </c>
      <c r="H124" s="10" t="str">
        <f>party!$A$68</f>
        <v>Gokhan Danabasoglu</v>
      </c>
      <c r="I124" s="10" t="str">
        <f>party!$A$49</f>
        <v>Stephen Griffies</v>
      </c>
      <c r="J124" s="10" t="str">
        <f>party!$A$69</f>
        <v>James Orr</v>
      </c>
      <c r="K124" s="151" t="str">
        <f>references!D$14</f>
        <v>Overview CMIP6-Endorsed MIPs</v>
      </c>
      <c r="L124" s="7" t="str">
        <f>references!$D$48</f>
        <v>OCMIP2 CFC tracer web guide</v>
      </c>
      <c r="M124" s="30"/>
      <c r="N124" s="30"/>
      <c r="O124" s="16" t="str">
        <f>party!$A$6</f>
        <v>Charlotte Pascoe</v>
      </c>
      <c r="P124" s="20" t="b">
        <v>1</v>
      </c>
      <c r="Q124" s="20"/>
      <c r="AB124"/>
    </row>
    <row r="125" spans="1:28" ht="60">
      <c r="A125" s="12" t="s">
        <v>5321</v>
      </c>
      <c r="B125" s="11" t="s">
        <v>6775</v>
      </c>
      <c r="C125" s="13" t="s">
        <v>2020</v>
      </c>
      <c r="D125" s="16" t="s">
        <v>2021</v>
      </c>
      <c r="E125" s="19" t="s">
        <v>2026</v>
      </c>
      <c r="F125" s="85" t="s">
        <v>2022</v>
      </c>
      <c r="G125" s="35" t="s">
        <v>70</v>
      </c>
      <c r="H125" s="10" t="str">
        <f>party!$A$68</f>
        <v>Gokhan Danabasoglu</v>
      </c>
      <c r="I125" s="10" t="str">
        <f>party!$A$49</f>
        <v>Stephen Griffies</v>
      </c>
      <c r="J125" s="10" t="str">
        <f>party!$A$69</f>
        <v>James Orr</v>
      </c>
      <c r="K125" s="151" t="str">
        <f>references!D$14</f>
        <v>Overview CMIP6-Endorsed MIPs</v>
      </c>
      <c r="L125" s="7" t="str">
        <f>references!$D$49</f>
        <v>OCMIP3 biogeochemical web guide</v>
      </c>
      <c r="M125" s="30"/>
      <c r="N125" s="30"/>
      <c r="O125" s="16" t="str">
        <f>party!$A$6</f>
        <v>Charlotte Pascoe</v>
      </c>
      <c r="P125" s="20" t="b">
        <v>1</v>
      </c>
      <c r="Q125" s="20"/>
      <c r="AB125"/>
    </row>
    <row r="126" spans="1:28" ht="45">
      <c r="A126" s="12" t="s">
        <v>5322</v>
      </c>
      <c r="B126" s="11" t="s">
        <v>2024</v>
      </c>
      <c r="C126" s="13" t="s">
        <v>2023</v>
      </c>
      <c r="D126" s="16" t="s">
        <v>2025</v>
      </c>
      <c r="E126" s="19" t="s">
        <v>2027</v>
      </c>
      <c r="F126" s="85" t="s">
        <v>2028</v>
      </c>
      <c r="G126" s="35" t="s">
        <v>70</v>
      </c>
      <c r="H126" s="10" t="str">
        <f>party!$A$68</f>
        <v>Gokhan Danabasoglu</v>
      </c>
      <c r="I126" s="10" t="str">
        <f>party!$A$49</f>
        <v>Stephen Griffies</v>
      </c>
      <c r="J126" s="10" t="str">
        <f>party!$A$69</f>
        <v>James Orr</v>
      </c>
      <c r="K126" s="151" t="str">
        <f>references!D$14</f>
        <v>Overview CMIP6-Endorsed MIPs</v>
      </c>
      <c r="L126" s="7" t="str">
        <f>references!$D$49</f>
        <v>OCMIP3 biogeochemical web guide</v>
      </c>
      <c r="M126" s="30"/>
      <c r="N126" s="30"/>
      <c r="O126" s="16" t="str">
        <f>party!$A$6</f>
        <v>Charlotte Pascoe</v>
      </c>
      <c r="P126" s="20" t="b">
        <v>1</v>
      </c>
      <c r="Q126" s="20"/>
      <c r="AB126"/>
    </row>
    <row r="127" spans="1:28" ht="60">
      <c r="A127" s="12" t="s">
        <v>5323</v>
      </c>
      <c r="B127" s="11" t="s">
        <v>2101</v>
      </c>
      <c r="C127" s="13" t="s">
        <v>2100</v>
      </c>
      <c r="D127" s="16" t="s">
        <v>2102</v>
      </c>
      <c r="E127" s="19" t="s">
        <v>2103</v>
      </c>
      <c r="F127" s="85" t="s">
        <v>2108</v>
      </c>
      <c r="G127" s="35" t="s">
        <v>70</v>
      </c>
      <c r="H127" s="10" t="str">
        <f>party!$A$68</f>
        <v>Gokhan Danabasoglu</v>
      </c>
      <c r="I127" s="10" t="str">
        <f>party!$A$49</f>
        <v>Stephen Griffies</v>
      </c>
      <c r="J127" s="10" t="str">
        <f>party!$A$69</f>
        <v>James Orr</v>
      </c>
      <c r="K127" s="151" t="str">
        <f>references!D$14</f>
        <v>Overview CMIP6-Endorsed MIPs</v>
      </c>
      <c r="L127" s="7" t="str">
        <f>references!$D$49</f>
        <v>OCMIP3 biogeochemical web guide</v>
      </c>
      <c r="M127" s="7" t="str">
        <f>references!$D$54</f>
        <v>OCMIP2 abiotic tracer web guide</v>
      </c>
      <c r="N127" s="30"/>
      <c r="O127" s="16" t="str">
        <f>party!$A$6</f>
        <v>Charlotte Pascoe</v>
      </c>
      <c r="P127" s="20" t="b">
        <v>1</v>
      </c>
      <c r="Q127" s="20"/>
      <c r="AB127"/>
    </row>
    <row r="128" spans="1:28" ht="255">
      <c r="A128" s="13" t="s">
        <v>4857</v>
      </c>
      <c r="B128" s="16" t="s">
        <v>4858</v>
      </c>
      <c r="C128" s="13" t="s">
        <v>4859</v>
      </c>
      <c r="D128" s="16" t="s">
        <v>2079</v>
      </c>
      <c r="E128" s="19" t="s">
        <v>4860</v>
      </c>
      <c r="G128" s="16" t="s">
        <v>70</v>
      </c>
      <c r="H128" s="21" t="str">
        <f>party!$A$68</f>
        <v>Gokhan Danabasoglu</v>
      </c>
      <c r="I128" s="21" t="str">
        <f>party!$A$49</f>
        <v>Stephen Griffies</v>
      </c>
      <c r="J128" s="21" t="str">
        <f>party!$A$69</f>
        <v>James Orr</v>
      </c>
      <c r="K128" s="13" t="str">
        <f>references!$D$98</f>
        <v>Kobayashi, S., Y. Ota, Y. Harada, A. Ebita, M. Moriya, H. Onoda, K. Onogi, H. Kamahori, C. Kobayashi, H. Endo, K. Miyaoka, K. Takahashi (2015), The JRA-55 Reanalysis: General Specifications and Basic Characteristics, J. Meteorol. Soc. Jpn., 93, 5-48</v>
      </c>
      <c r="L128" s="13" t="str">
        <f>references!$D$46</f>
        <v>Griffies, S.M., M. Winton, B. Samuels, G. Danabasoglu, S. Yeager, S. Marsland, H. Drange, M. Bentsen (2012), Datasets and protocol for the CLIVAR WGOMD Coordinated Ocean-ice Reference Experiments (COREs), WCRP Report No. 21/2012, pp.21.</v>
      </c>
      <c r="M128"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8" s="21" t="str">
        <f>party!$A$6</f>
        <v>Charlotte Pascoe</v>
      </c>
      <c r="P128" s="13" t="b">
        <v>1</v>
      </c>
      <c r="Q128" s="13" t="b">
        <v>1</v>
      </c>
      <c r="R128" s="16" t="str">
        <f>ForcingConstraint!$A$407</f>
        <v>JRA-55 Momentum Flux</v>
      </c>
      <c r="S128" s="16" t="str">
        <f>ForcingConstraint!$A$408</f>
        <v>JRA-55 Heat Flux</v>
      </c>
      <c r="T128" s="16" t="str">
        <f>ForcingConstraint!$A$409</f>
        <v>JRA-55 Freshwater Flux</v>
      </c>
    </row>
    <row r="129" spans="1:28" ht="150">
      <c r="A129" s="12" t="s">
        <v>4899</v>
      </c>
      <c r="B129" s="11" t="s">
        <v>2432</v>
      </c>
      <c r="C129" s="12" t="s">
        <v>5405</v>
      </c>
      <c r="D129" s="16" t="s">
        <v>2433</v>
      </c>
      <c r="E129" s="22" t="s">
        <v>2434</v>
      </c>
      <c r="F129" s="85" t="s">
        <v>2469</v>
      </c>
      <c r="G129" s="10" t="s">
        <v>70</v>
      </c>
      <c r="H129" s="10" t="str">
        <f>party!$A$70</f>
        <v>Pascale Braconnot</v>
      </c>
      <c r="I129" s="10" t="str">
        <f>party!$A$71</f>
        <v>Sandy Harrison</v>
      </c>
      <c r="J129" s="10"/>
      <c r="K129" s="12" t="str">
        <f>references!D$14</f>
        <v>Overview CMIP6-Endorsed MIPs</v>
      </c>
      <c r="L129"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29" s="30"/>
      <c r="N129" s="30"/>
      <c r="O129" s="16" t="str">
        <f>party!$A$6</f>
        <v>Charlotte Pascoe</v>
      </c>
      <c r="P129" s="20" t="b">
        <v>1</v>
      </c>
      <c r="Q129" s="20"/>
      <c r="R129" s="16" t="str">
        <f>ForcingConstraint!$A$395</f>
        <v>Mid-Holocene CO2</v>
      </c>
      <c r="S129" s="16" t="str">
        <f>ForcingConstraint!$A$396</f>
        <v>Mid-Holocene CH4</v>
      </c>
      <c r="T129" s="16" t="str">
        <f>ForcingConstraint!$A$397</f>
        <v>Mid-Holocene N2O</v>
      </c>
      <c r="AB129"/>
    </row>
    <row r="130" spans="1:28" ht="150">
      <c r="A130" s="12" t="s">
        <v>4900</v>
      </c>
      <c r="B130" s="11" t="s">
        <v>2440</v>
      </c>
      <c r="C130" s="12" t="s">
        <v>5406</v>
      </c>
      <c r="D130" s="16" t="s">
        <v>2441</v>
      </c>
      <c r="E130" s="19" t="s">
        <v>2443</v>
      </c>
      <c r="F130" s="85" t="s">
        <v>2470</v>
      </c>
      <c r="G130" s="10" t="s">
        <v>70</v>
      </c>
      <c r="H130" s="10" t="str">
        <f>party!$A$70</f>
        <v>Pascale Braconnot</v>
      </c>
      <c r="I130" s="10" t="str">
        <f>party!$A$71</f>
        <v>Sandy Harrison</v>
      </c>
      <c r="J130" s="10"/>
      <c r="K130" s="12" t="str">
        <f>references!D$14</f>
        <v>Overview CMIP6-Endorsed MIPs</v>
      </c>
      <c r="L130"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0" s="30"/>
      <c r="N130" s="30"/>
      <c r="O130" s="16" t="str">
        <f>party!$A$6</f>
        <v>Charlotte Pascoe</v>
      </c>
      <c r="P130" s="20" t="b">
        <v>1</v>
      </c>
      <c r="Q130" s="20"/>
      <c r="R130" s="16" t="str">
        <f>ForcingConstraint!$A$398</f>
        <v>LGM CO2</v>
      </c>
      <c r="S130" s="16" t="str">
        <f>ForcingConstraint!$A$399</f>
        <v>LGM CH4</v>
      </c>
      <c r="T130" s="16" t="str">
        <f>ForcingConstraint!$A$400</f>
        <v>LGM N2O</v>
      </c>
      <c r="AB130"/>
    </row>
    <row r="131" spans="1:28" ht="150">
      <c r="A131" s="12" t="s">
        <v>4901</v>
      </c>
      <c r="B131" s="11" t="s">
        <v>2444</v>
      </c>
      <c r="C131" s="12" t="s">
        <v>5407</v>
      </c>
      <c r="D131" s="16" t="s">
        <v>2445</v>
      </c>
      <c r="E131" s="22" t="s">
        <v>2446</v>
      </c>
      <c r="F131" s="85" t="s">
        <v>2471</v>
      </c>
      <c r="G131" s="10" t="s">
        <v>70</v>
      </c>
      <c r="H131" s="10" t="str">
        <f>party!$A$70</f>
        <v>Pascale Braconnot</v>
      </c>
      <c r="I131" s="10" t="str">
        <f>party!$A$71</f>
        <v>Sandy Harrison</v>
      </c>
      <c r="J131" s="10"/>
      <c r="K131" s="12" t="str">
        <f>references!D$14</f>
        <v>Overview CMIP6-Endorsed MIPs</v>
      </c>
      <c r="L131"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1" s="30"/>
      <c r="N131" s="30"/>
      <c r="O131" s="16" t="str">
        <f>party!$A$6</f>
        <v>Charlotte Pascoe</v>
      </c>
      <c r="P131" s="20" t="b">
        <v>1</v>
      </c>
      <c r="Q131" s="20"/>
      <c r="R131" s="16" t="str">
        <f>ForcingConstraint!$A$401</f>
        <v>LIG CO2</v>
      </c>
      <c r="S131" s="16" t="str">
        <f>ForcingConstraint!$A$402</f>
        <v>LIG CH4</v>
      </c>
      <c r="T131" s="16" t="str">
        <f>ForcingConstraint!$A$403</f>
        <v>LIG N2O</v>
      </c>
      <c r="AB131"/>
    </row>
    <row r="132" spans="1:28" ht="135">
      <c r="A132" s="22" t="s">
        <v>2463</v>
      </c>
      <c r="B132" s="21" t="s">
        <v>3175</v>
      </c>
      <c r="C132" s="22" t="s">
        <v>2463</v>
      </c>
      <c r="D132" s="21" t="s">
        <v>5113</v>
      </c>
      <c r="E132" s="22" t="s">
        <v>2464</v>
      </c>
      <c r="F132" s="22" t="s">
        <v>5133</v>
      </c>
      <c r="G132" s="21" t="s">
        <v>70</v>
      </c>
      <c r="H132" s="21" t="str">
        <f>party!$A$72</f>
        <v xml:space="preserve">Robert Pincus </v>
      </c>
      <c r="I132" s="21" t="str">
        <f>party!$A$73</f>
        <v>Piers Forster</v>
      </c>
      <c r="J132" s="21" t="str">
        <f>party!$A$4</f>
        <v>Bjorn Stevens</v>
      </c>
      <c r="K132" s="22" t="str">
        <f>references!D$14</f>
        <v>Overview CMIP6-Endorsed MIPs</v>
      </c>
      <c r="L13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2" t="str">
        <f>references!$D$64</f>
        <v>Pincus, R., P. M. Forster, B. Stevens (2016), The Radiative Forcing Model Intercomparison Project (RFMIP): experimental protocol for CMIP6, Geosci. Model Dev., 9, 3447-3460</v>
      </c>
      <c r="N132" s="22"/>
      <c r="O132" s="21" t="str">
        <f>party!$A$6</f>
        <v>Charlotte Pascoe</v>
      </c>
      <c r="P132" s="20" t="b">
        <v>1</v>
      </c>
      <c r="Q132" s="13" t="b">
        <v>1</v>
      </c>
      <c r="R132" s="21" t="str">
        <f>ForcingConstraint!$A$308</f>
        <v>Present Day Atmospheric States</v>
      </c>
      <c r="S132" s="21" t="str">
        <f>ForcingConstraint!$A$309</f>
        <v>Present Day Surface Properties</v>
      </c>
      <c r="T132" s="21" t="str">
        <f>ForcingConstraint!$A$306</f>
        <v>2014 GHG</v>
      </c>
      <c r="U132" s="21"/>
      <c r="V132" s="21"/>
      <c r="AA132" s="21"/>
      <c r="AB132"/>
    </row>
    <row r="133" spans="1:28" ht="135">
      <c r="A133" s="22" t="s">
        <v>2477</v>
      </c>
      <c r="B133" s="21" t="s">
        <v>3176</v>
      </c>
      <c r="C133" s="22" t="s">
        <v>2477</v>
      </c>
      <c r="D133" s="21" t="s">
        <v>5114</v>
      </c>
      <c r="E133" s="22" t="s">
        <v>2478</v>
      </c>
      <c r="F133" s="22" t="s">
        <v>5110</v>
      </c>
      <c r="G133" s="21" t="s">
        <v>70</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B. Stevens (2016), The Radiative Forcing Model Intercomparison Project (RFMIP): experimental protocol for CMIP6, Geosci. Model Dev., 9, 3447-3460</v>
      </c>
      <c r="N133" s="22"/>
      <c r="O133" s="21" t="str">
        <f>party!$A$6</f>
        <v>Charlotte Pascoe</v>
      </c>
      <c r="P133" s="20" t="b">
        <v>1</v>
      </c>
      <c r="Q133" s="13" t="b">
        <v>1</v>
      </c>
      <c r="R133" s="21" t="str">
        <f>ForcingConstraint!$A$308</f>
        <v>Present Day Atmospheric States</v>
      </c>
      <c r="S133" s="21" t="str">
        <f>ForcingConstraint!$A$309</f>
        <v>Present Day Surface Properties</v>
      </c>
      <c r="T133" s="21" t="str">
        <f>ForcingConstraint!$A$310</f>
        <v>1850 GHG</v>
      </c>
      <c r="U133" s="21"/>
      <c r="V133" s="21"/>
      <c r="AA133" s="21"/>
      <c r="AB133"/>
    </row>
    <row r="134" spans="1:28" ht="150">
      <c r="A134" s="22" t="s">
        <v>2483</v>
      </c>
      <c r="B134" s="21" t="s">
        <v>3176</v>
      </c>
      <c r="C134" s="22" t="s">
        <v>2483</v>
      </c>
      <c r="D134" s="21" t="s">
        <v>5115</v>
      </c>
      <c r="E134" s="22" t="s">
        <v>2484</v>
      </c>
      <c r="F134" s="22" t="s">
        <v>5102</v>
      </c>
      <c r="G134" s="21" t="s">
        <v>70</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B. Stevens (2016), The Radiative Forcing Model Intercomparison Project (RFMIP): experimental protocol for CMIP6, Geosci. Model Dev., 9, 3447-3460</v>
      </c>
      <c r="N134" s="22"/>
      <c r="O134" s="21" t="str">
        <f>party!$A$6</f>
        <v>Charlotte Pascoe</v>
      </c>
      <c r="P134" s="20" t="b">
        <v>1</v>
      </c>
      <c r="Q134" s="13" t="b">
        <v>1</v>
      </c>
      <c r="R134" s="21" t="str">
        <f>ForcingConstraint!$A$308</f>
        <v>Present Day Atmospheric States</v>
      </c>
      <c r="S134" s="21" t="str">
        <f>ForcingConstraint!$A$309</f>
        <v>Present Day Surface Properties</v>
      </c>
      <c r="T134" s="21" t="str">
        <f>ForcingConstraint!$A$311</f>
        <v>4xPICO2</v>
      </c>
      <c r="U134" s="21" t="str">
        <f>ForcingConstraint!$A$312</f>
        <v>2014 GHG no CO2</v>
      </c>
      <c r="V134" s="21"/>
      <c r="AA134" s="21"/>
      <c r="AB134"/>
    </row>
    <row r="135" spans="1:28" ht="135">
      <c r="A135" s="22" t="s">
        <v>2489</v>
      </c>
      <c r="B135" s="21" t="s">
        <v>3176</v>
      </c>
      <c r="C135" s="22" t="s">
        <v>2489</v>
      </c>
      <c r="D135" s="21" t="s">
        <v>5116</v>
      </c>
      <c r="E135" s="22" t="s">
        <v>2490</v>
      </c>
      <c r="F135" s="2" t="s">
        <v>5111</v>
      </c>
      <c r="G135" s="21" t="s">
        <v>70</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B. Stevens (2016), The Radiative Forcing Model Intercomparison Project (RFMIP): experimental protocol for CMIP6, Geosci. Model Dev., 9, 3447-3460</v>
      </c>
      <c r="N135" s="22"/>
      <c r="O135" s="21" t="str">
        <f>party!$A$6</f>
        <v>Charlotte Pascoe</v>
      </c>
      <c r="P135" s="20" t="b">
        <v>1</v>
      </c>
      <c r="Q135" s="13" t="b">
        <v>1</v>
      </c>
      <c r="R135" s="21" t="str">
        <f>ForcingConstraint!$A$313</f>
        <v>PD+4K Atmospheric States</v>
      </c>
      <c r="S135" s="21" t="str">
        <f>ForcingConstraint!$A$314</f>
        <v>PD+4K Surface Properties</v>
      </c>
      <c r="T135" s="21" t="str">
        <f>ForcingConstraint!$A$306</f>
        <v>2014 GHG</v>
      </c>
      <c r="U135" s="21"/>
      <c r="V135" s="21"/>
      <c r="AA135" s="21"/>
      <c r="AB135"/>
    </row>
    <row r="136" spans="1:28" ht="150">
      <c r="A136" s="22" t="s">
        <v>5112</v>
      </c>
      <c r="B136" s="21" t="s">
        <v>3176</v>
      </c>
      <c r="C136" s="22" t="s">
        <v>5112</v>
      </c>
      <c r="D136" s="21" t="s">
        <v>5116</v>
      </c>
      <c r="E136" s="22" t="s">
        <v>5126</v>
      </c>
      <c r="F136" s="2" t="s">
        <v>5130</v>
      </c>
      <c r="G136" s="21" t="s">
        <v>70</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B. Stevens (2016), The Radiative Forcing Model Intercomparison Project (RFMIP): experimental protocol for CMIP6, Geosci. Model Dev., 9, 3447-3460</v>
      </c>
      <c r="N136" s="22"/>
      <c r="O136" s="21" t="str">
        <f>party!$A$6</f>
        <v>Charlotte Pascoe</v>
      </c>
      <c r="P136" s="20" t="b">
        <v>1</v>
      </c>
      <c r="Q136" s="13" t="b">
        <v>1</v>
      </c>
      <c r="R136" s="21" t="str">
        <f>ForcingConstraint!$A$313</f>
        <v>PD+4K Atmospheric States</v>
      </c>
      <c r="S136" s="21" t="str">
        <f>ForcingConstraint!$A$314</f>
        <v>PD+4K Surface Properties</v>
      </c>
      <c r="T136" s="21" t="str">
        <f>ForcingConstraint!$A$306</f>
        <v>2014 GHG</v>
      </c>
      <c r="U136" s="21" t="str">
        <f>ForcingConstraint!$A$307</f>
        <v>2014 Water Vapour</v>
      </c>
      <c r="V136" s="21"/>
      <c r="AA136" s="21"/>
      <c r="AB136"/>
    </row>
    <row r="137" spans="1:28" ht="135">
      <c r="A137" s="22" t="s">
        <v>2513</v>
      </c>
      <c r="B137" s="21" t="s">
        <v>3176</v>
      </c>
      <c r="C137" s="22" t="s">
        <v>2513</v>
      </c>
      <c r="D137" s="21" t="s">
        <v>5142</v>
      </c>
      <c r="E137" s="22" t="s">
        <v>5141</v>
      </c>
      <c r="F137" s="22" t="s">
        <v>5110</v>
      </c>
      <c r="G137" s="21" t="s">
        <v>70</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B. Stevens (2016), The Radiative Forcing Model Intercomparison Project (RFMIP): experimental protocol for CMIP6, Geosci. Model Dev., 9, 3447-3460</v>
      </c>
      <c r="N137" s="22"/>
      <c r="O137" s="21" t="str">
        <f>party!$A$6</f>
        <v>Charlotte Pascoe</v>
      </c>
      <c r="P137" s="20" t="b">
        <v>1</v>
      </c>
      <c r="Q137" s="13" t="b">
        <v>1</v>
      </c>
      <c r="R137" s="21" t="str">
        <f>ForcingConstraint!$A$315</f>
        <v>Future Atmospheric States</v>
      </c>
      <c r="S137" s="21" t="str">
        <f>ForcingConstraint!$A$316</f>
        <v>Future Surface Properties</v>
      </c>
      <c r="T137" s="21" t="str">
        <f>ForcingConstraint!$A$317</f>
        <v>Future GHG</v>
      </c>
      <c r="U137" s="21"/>
      <c r="V137" s="21"/>
      <c r="AA137" s="21"/>
      <c r="AB137"/>
    </row>
    <row r="138" spans="1:28" ht="120">
      <c r="A138" s="22" t="s">
        <v>2540</v>
      </c>
      <c r="B138" s="21" t="s">
        <v>3176</v>
      </c>
      <c r="C138" s="22" t="s">
        <v>2540</v>
      </c>
      <c r="D138" s="21" t="s">
        <v>5117</v>
      </c>
      <c r="E138" s="22" t="s">
        <v>2537</v>
      </c>
      <c r="F138" s="2" t="s">
        <v>5102</v>
      </c>
      <c r="G138" s="21" t="s">
        <v>70</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B. Stevens (2016), The Radiative Forcing Model Intercomparison Project (RFMIP): experimental protocol for CMIP6, Geosci. Model Dev., 9, 3447-3460</v>
      </c>
      <c r="N138" s="22"/>
      <c r="O138" s="21" t="str">
        <f>party!$A$6</f>
        <v>Charlotte Pascoe</v>
      </c>
      <c r="P138" s="20" t="b">
        <v>1</v>
      </c>
      <c r="Q138" s="13" t="b">
        <v>1</v>
      </c>
      <c r="R138" s="21" t="str">
        <f>ForcingConstraint!$A$308</f>
        <v>Present Day Atmospheric States</v>
      </c>
      <c r="S138" s="21" t="str">
        <f>ForcingConstraint!$A$309</f>
        <v>Present Day Surface Properties</v>
      </c>
      <c r="T138" s="21" t="str">
        <f>ForcingConstraint!$A$318</f>
        <v>0.5xPICO2</v>
      </c>
      <c r="U138" s="21"/>
      <c r="V138" s="21"/>
      <c r="AA138" s="21"/>
      <c r="AB138"/>
    </row>
    <row r="139" spans="1:28" ht="135">
      <c r="A139" s="22" t="s">
        <v>2541</v>
      </c>
      <c r="B139" s="21" t="s">
        <v>3176</v>
      </c>
      <c r="C139" s="22" t="s">
        <v>2541</v>
      </c>
      <c r="D139" s="21" t="s">
        <v>5118</v>
      </c>
      <c r="E139" s="22" t="s">
        <v>2536</v>
      </c>
      <c r="F139" s="2" t="s">
        <v>5102</v>
      </c>
      <c r="G139" s="21" t="s">
        <v>70</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B. Stevens (2016), The Radiative Forcing Model Intercomparison Project (RFMIP): experimental protocol for CMIP6, Geosci. Model Dev., 9, 3447-3460</v>
      </c>
      <c r="N139" s="22"/>
      <c r="O139" s="21" t="str">
        <f>party!$A$6</f>
        <v>Charlotte Pascoe</v>
      </c>
      <c r="P139" s="20" t="b">
        <v>1</v>
      </c>
      <c r="Q139" s="13" t="b">
        <v>1</v>
      </c>
      <c r="R139" s="21" t="str">
        <f>ForcingConstraint!$A$308</f>
        <v>Present Day Atmospheric States</v>
      </c>
      <c r="S139" s="21" t="str">
        <f>ForcingConstraint!$A$309</f>
        <v>Present Day Surface Properties</v>
      </c>
      <c r="T139" s="21" t="str">
        <f>ForcingConstraint!$A$319</f>
        <v>2xPICO2</v>
      </c>
      <c r="U139" s="21"/>
      <c r="V139" s="21"/>
      <c r="AA139" s="21"/>
      <c r="AB139"/>
    </row>
    <row r="140" spans="1:28" ht="135">
      <c r="A140" s="22" t="s">
        <v>2542</v>
      </c>
      <c r="B140" s="21" t="s">
        <v>3176</v>
      </c>
      <c r="C140" s="22" t="s">
        <v>2542</v>
      </c>
      <c r="D140" s="21" t="s">
        <v>5119</v>
      </c>
      <c r="E140" s="22" t="s">
        <v>2538</v>
      </c>
      <c r="F140" s="2" t="s">
        <v>5102</v>
      </c>
      <c r="G140" s="21" t="s">
        <v>70</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B. Stevens (2016), The Radiative Forcing Model Intercomparison Project (RFMIP): experimental protocol for CMIP6, Geosci. Model Dev., 9, 3447-3460</v>
      </c>
      <c r="N140" s="22"/>
      <c r="O140" s="21" t="str">
        <f>party!$A$6</f>
        <v>Charlotte Pascoe</v>
      </c>
      <c r="P140" s="20" t="b">
        <v>1</v>
      </c>
      <c r="Q140" s="13" t="b">
        <v>1</v>
      </c>
      <c r="R140" s="21" t="str">
        <f>ForcingConstraint!$A$308</f>
        <v>Present Day Atmospheric States</v>
      </c>
      <c r="S140" s="21" t="str">
        <f>ForcingConstraint!$A$309</f>
        <v>Present Day Surface Properties</v>
      </c>
      <c r="T140" s="21" t="str">
        <f>ForcingConstraint!$A$320</f>
        <v>3xPICO2</v>
      </c>
      <c r="U140" s="21"/>
      <c r="V140" s="21"/>
      <c r="AA140" s="21"/>
      <c r="AB140"/>
    </row>
    <row r="141" spans="1:28" ht="135">
      <c r="A141" s="22" t="s">
        <v>2543</v>
      </c>
      <c r="B141" s="21" t="s">
        <v>3176</v>
      </c>
      <c r="C141" s="22" t="s">
        <v>2543</v>
      </c>
      <c r="D141" s="21" t="s">
        <v>5120</v>
      </c>
      <c r="E141" s="22" t="s">
        <v>2539</v>
      </c>
      <c r="F141" s="2" t="s">
        <v>5102</v>
      </c>
      <c r="G141" s="21" t="s">
        <v>70</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B. Stevens (2016), The Radiative Forcing Model Intercomparison Project (RFMIP): experimental protocol for CMIP6, Geosci. Model Dev., 9, 3447-3460</v>
      </c>
      <c r="N141" s="22"/>
      <c r="O141" s="21" t="str">
        <f>party!$A$6</f>
        <v>Charlotte Pascoe</v>
      </c>
      <c r="P141" s="20" t="b">
        <v>1</v>
      </c>
      <c r="Q141" s="13" t="b">
        <v>1</v>
      </c>
      <c r="R141" s="21" t="str">
        <f>ForcingConstraint!$A$308</f>
        <v>Present Day Atmospheric States</v>
      </c>
      <c r="S141" s="21" t="str">
        <f>ForcingConstraint!$A$309</f>
        <v>Present Day Surface Properties</v>
      </c>
      <c r="T141" s="21" t="str">
        <f>ForcingConstraint!$A$321</f>
        <v>8xPICO2</v>
      </c>
      <c r="U141" s="21"/>
      <c r="V141" s="21"/>
      <c r="AA141" s="21"/>
      <c r="AB141"/>
    </row>
    <row r="142" spans="1:28" ht="135">
      <c r="A142" s="22" t="s">
        <v>2547</v>
      </c>
      <c r="B142" s="21" t="s">
        <v>3176</v>
      </c>
      <c r="C142" s="22" t="s">
        <v>2547</v>
      </c>
      <c r="D142" s="21" t="s">
        <v>5121</v>
      </c>
      <c r="E142" s="22" t="s">
        <v>2558</v>
      </c>
      <c r="F142" s="2" t="s">
        <v>5103</v>
      </c>
      <c r="G142" s="21" t="s">
        <v>70</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B. Stevens (2016), The Radiative Forcing Model Intercomparison Project (RFMIP): experimental protocol for CMIP6, Geosci. Model Dev., 9, 3447-3460</v>
      </c>
      <c r="N142" s="22"/>
      <c r="O142" s="21" t="str">
        <f>party!$A$6</f>
        <v>Charlotte Pascoe</v>
      </c>
      <c r="P142" s="20" t="b">
        <v>1</v>
      </c>
      <c r="Q142" s="13" t="b">
        <v>1</v>
      </c>
      <c r="R142" s="21" t="str">
        <f>ForcingConstraint!$A$308</f>
        <v>Present Day Atmospheric States</v>
      </c>
      <c r="S142" s="21" t="str">
        <f>ForcingConstraint!$A$309</f>
        <v>Present Day Surface Properties</v>
      </c>
      <c r="T142" s="21" t="str">
        <f>ForcingConstraint!$A$322</f>
        <v>2014 GHG pi CH4</v>
      </c>
      <c r="U142" s="21"/>
      <c r="V142" s="21"/>
      <c r="AA142" s="21"/>
      <c r="AB142"/>
    </row>
    <row r="143" spans="1:28" ht="150">
      <c r="A143" s="22" t="s">
        <v>2556</v>
      </c>
      <c r="B143" s="21" t="s">
        <v>3176</v>
      </c>
      <c r="C143" s="22" t="s">
        <v>2556</v>
      </c>
      <c r="D143" s="21" t="s">
        <v>5122</v>
      </c>
      <c r="E143" s="22" t="s">
        <v>2559</v>
      </c>
      <c r="F143" s="2" t="s">
        <v>5104</v>
      </c>
      <c r="G143" s="21" t="s">
        <v>70</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B. Stevens (2016), The Radiative Forcing Model Intercomparison Project (RFMIP): experimental protocol for CMIP6, Geosci. Model Dev., 9, 3447-3460</v>
      </c>
      <c r="N143" s="22"/>
      <c r="O143" s="21" t="str">
        <f>party!$A$6</f>
        <v>Charlotte Pascoe</v>
      </c>
      <c r="P143" s="20" t="b">
        <v>1</v>
      </c>
      <c r="Q143" s="13" t="b">
        <v>1</v>
      </c>
      <c r="R143" s="21" t="str">
        <f>ForcingConstraint!$A$308</f>
        <v>Present Day Atmospheric States</v>
      </c>
      <c r="S143" s="21" t="str">
        <f>ForcingConstraint!$A$309</f>
        <v>Present Day Surface Properties</v>
      </c>
      <c r="T143" s="21" t="str">
        <f>ForcingConstraint!$A$323</f>
        <v>2014 GHG pi N2O</v>
      </c>
      <c r="U143" s="21"/>
      <c r="V143" s="21"/>
      <c r="AA143" s="21"/>
      <c r="AB143"/>
    </row>
    <row r="144" spans="1:28" ht="150">
      <c r="A144" s="22" t="s">
        <v>5105</v>
      </c>
      <c r="B144" s="21" t="s">
        <v>3176</v>
      </c>
      <c r="C144" s="22" t="s">
        <v>5105</v>
      </c>
      <c r="D144" s="21" t="s">
        <v>5123</v>
      </c>
      <c r="E144" s="22" t="s">
        <v>5106</v>
      </c>
      <c r="F144" s="2" t="s">
        <v>5107</v>
      </c>
      <c r="G144" s="21" t="s">
        <v>70</v>
      </c>
      <c r="H144" s="21" t="str">
        <f>party!$A$72</f>
        <v xml:space="preserve">Robert Pincus </v>
      </c>
      <c r="I144" s="21" t="str">
        <f>party!$A$73</f>
        <v>Piers Forster</v>
      </c>
      <c r="J144" s="21" t="str">
        <f>party!$A$4</f>
        <v>Bjorn Stevens</v>
      </c>
      <c r="K144" s="22" t="str">
        <f>references!D$14</f>
        <v>Overview CMIP6-Endorsed MIPs</v>
      </c>
      <c r="L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4" s="22" t="str">
        <f>references!$D$64</f>
        <v>Pincus, R., P. M. Forster, B. Stevens (2016), The Radiative Forcing Model Intercomparison Project (RFMIP): experimental protocol for CMIP6, Geosci. Model Dev., 9, 3447-3460</v>
      </c>
      <c r="N144" s="22"/>
      <c r="O144" s="21" t="str">
        <f>party!$A$6</f>
        <v>Charlotte Pascoe</v>
      </c>
      <c r="P144" s="20" t="b">
        <v>1</v>
      </c>
      <c r="Q144" s="13" t="b">
        <v>1</v>
      </c>
      <c r="R144" s="21" t="str">
        <f>ForcingConstraint!$A$308</f>
        <v>Present Day Atmospheric States</v>
      </c>
      <c r="S144" s="21" t="str">
        <f>ForcingConstraint!$A$309</f>
        <v>Present Day Surface Properties</v>
      </c>
      <c r="T144" s="21" t="str">
        <f>ForcingConstraint!$A$324</f>
        <v>2014 GHG pi CO2</v>
      </c>
      <c r="U144" s="21"/>
      <c r="V144" s="21"/>
      <c r="AA144" s="21"/>
      <c r="AB144"/>
    </row>
    <row r="145" spans="1:28" ht="150">
      <c r="A145" s="22" t="s">
        <v>5100</v>
      </c>
      <c r="B145" s="21" t="s">
        <v>3176</v>
      </c>
      <c r="C145" s="22" t="s">
        <v>5100</v>
      </c>
      <c r="D145" s="21" t="s">
        <v>6798</v>
      </c>
      <c r="E145" s="22" t="s">
        <v>5101</v>
      </c>
      <c r="F145" s="2" t="s">
        <v>5108</v>
      </c>
      <c r="G145" s="21" t="s">
        <v>70</v>
      </c>
      <c r="H145" s="21" t="str">
        <f>party!$A$72</f>
        <v xml:space="preserve">Robert Pincus </v>
      </c>
      <c r="I145" s="21" t="str">
        <f>party!$A$73</f>
        <v>Piers Forster</v>
      </c>
      <c r="J145" s="21" t="str">
        <f>party!$A$4</f>
        <v>Bjorn Stevens</v>
      </c>
      <c r="K145" s="22" t="str">
        <f>references!D$14</f>
        <v>Overview CMIP6-Endorsed MIPs</v>
      </c>
      <c r="L14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5" s="22" t="str">
        <f>references!$D$64</f>
        <v>Pincus, R., P. M. Forster, B. Stevens (2016), The Radiative Forcing Model Intercomparison Project (RFMIP): experimental protocol for CMIP6, Geosci. Model Dev., 9, 3447-3460</v>
      </c>
      <c r="N145" s="22"/>
      <c r="O145" s="21" t="str">
        <f>party!$A$6</f>
        <v>Charlotte Pascoe</v>
      </c>
      <c r="P145" s="20" t="b">
        <v>1</v>
      </c>
      <c r="Q145" s="13" t="b">
        <v>1</v>
      </c>
      <c r="R145" s="21" t="str">
        <f>ForcingConstraint!$A$308</f>
        <v>Present Day Atmospheric States</v>
      </c>
      <c r="S145" s="21" t="str">
        <f>ForcingConstraint!$A$309</f>
        <v>Present Day Surface Properties</v>
      </c>
      <c r="T145" s="21" t="str">
        <f>ForcingConstraint!$A$325</f>
        <v>2014 GHG pi HFC</v>
      </c>
      <c r="U145" s="21"/>
      <c r="V145" s="21"/>
      <c r="AA145" s="21"/>
      <c r="AB145"/>
    </row>
    <row r="146" spans="1:28" ht="135">
      <c r="A146" s="22" t="s">
        <v>2557</v>
      </c>
      <c r="B146" s="21" t="s">
        <v>3176</v>
      </c>
      <c r="C146" s="22" t="s">
        <v>2557</v>
      </c>
      <c r="D146" s="21" t="s">
        <v>5137</v>
      </c>
      <c r="E146" s="22" t="s">
        <v>2560</v>
      </c>
      <c r="F146" s="2" t="s">
        <v>5109</v>
      </c>
      <c r="G146" s="21" t="s">
        <v>70</v>
      </c>
      <c r="H146" s="21" t="str">
        <f>party!$A$72</f>
        <v xml:space="preserve">Robert Pincus </v>
      </c>
      <c r="I146" s="21" t="str">
        <f>party!$A$73</f>
        <v>Piers Forster</v>
      </c>
      <c r="J146" s="21" t="str">
        <f>party!$A$4</f>
        <v>Bjorn Stevens</v>
      </c>
      <c r="K146" s="22" t="str">
        <f>references!D$14</f>
        <v>Overview CMIP6-Endorsed MIPs</v>
      </c>
      <c r="L14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6" s="22" t="str">
        <f>references!$D$64</f>
        <v>Pincus, R., P. M. Forster, B. Stevens (2016), The Radiative Forcing Model Intercomparison Project (RFMIP): experimental protocol for CMIP6, Geosci. Model Dev., 9, 3447-3460</v>
      </c>
      <c r="N146" s="22"/>
      <c r="O146" s="21" t="str">
        <f>party!$A$6</f>
        <v>Charlotte Pascoe</v>
      </c>
      <c r="P146" s="20" t="b">
        <v>1</v>
      </c>
      <c r="Q146" s="13" t="b">
        <v>1</v>
      </c>
      <c r="R146" s="21" t="str">
        <f>ForcingConstraint!$A$308</f>
        <v>Present Day Atmospheric States</v>
      </c>
      <c r="S146" s="21" t="str">
        <f>ForcingConstraint!$A$309</f>
        <v>Present Day Surface Properties</v>
      </c>
      <c r="T146" s="21" t="str">
        <f>ForcingConstraint!$A$326</f>
        <v>2014 GHG pi O3</v>
      </c>
      <c r="U146" s="21"/>
      <c r="V146" s="21"/>
      <c r="AA146" s="21"/>
      <c r="AB146"/>
    </row>
    <row r="147" spans="1:28" ht="135">
      <c r="A147" s="22" t="s">
        <v>2562</v>
      </c>
      <c r="B147" s="21" t="s">
        <v>3176</v>
      </c>
      <c r="C147" s="22" t="s">
        <v>2562</v>
      </c>
      <c r="D147" s="21" t="s">
        <v>5136</v>
      </c>
      <c r="E147" s="22" t="s">
        <v>2563</v>
      </c>
      <c r="F147" s="22" t="s">
        <v>5134</v>
      </c>
      <c r="G147" s="21" t="s">
        <v>70</v>
      </c>
      <c r="H147" s="21" t="str">
        <f>party!$A$72</f>
        <v xml:space="preserve">Robert Pincus </v>
      </c>
      <c r="I147" s="21" t="str">
        <f>party!$A$73</f>
        <v>Piers Forster</v>
      </c>
      <c r="J147" s="21" t="str">
        <f>party!$A$4</f>
        <v>Bjorn Stevens</v>
      </c>
      <c r="K147" s="22" t="str">
        <f>references!D$14</f>
        <v>Overview CMIP6-Endorsed MIPs</v>
      </c>
      <c r="L14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7" s="22" t="str">
        <f>references!$D$64</f>
        <v>Pincus, R., P. M. Forster, B. Stevens (2016), The Radiative Forcing Model Intercomparison Project (RFMIP): experimental protocol for CMIP6, Geosci. Model Dev., 9, 3447-3460</v>
      </c>
      <c r="N147" s="22"/>
      <c r="O147" s="21" t="str">
        <f>party!$A$6</f>
        <v>Charlotte Pascoe</v>
      </c>
      <c r="P147" s="20" t="b">
        <v>1</v>
      </c>
      <c r="Q147" s="13" t="b">
        <v>1</v>
      </c>
      <c r="R147" s="21" t="str">
        <f>ForcingConstraint!$A$308</f>
        <v>Present Day Atmospheric States</v>
      </c>
      <c r="S147" s="21" t="str">
        <f>ForcingConstraint!$A$309</f>
        <v>Present Day Surface Properties</v>
      </c>
      <c r="T147" s="21" t="str">
        <f>ForcingConstraint!$A$101</f>
        <v>1850 WMGHG</v>
      </c>
      <c r="U147" s="21"/>
      <c r="V147" s="21"/>
      <c r="AA147" s="21"/>
      <c r="AB147"/>
    </row>
    <row r="148" spans="1:28" ht="135">
      <c r="A148" s="22" t="s">
        <v>5135</v>
      </c>
      <c r="B148" s="21" t="s">
        <v>3176</v>
      </c>
      <c r="C148" s="22" t="s">
        <v>5135</v>
      </c>
      <c r="D148" s="21" t="s">
        <v>5138</v>
      </c>
      <c r="E148" s="22" t="s">
        <v>5139</v>
      </c>
      <c r="F148" s="22" t="s">
        <v>5140</v>
      </c>
      <c r="G148" s="21" t="s">
        <v>70</v>
      </c>
      <c r="H148" s="21" t="str">
        <f>party!$A$72</f>
        <v xml:space="preserve">Robert Pincus </v>
      </c>
      <c r="I148" s="21" t="str">
        <f>party!$A$73</f>
        <v>Piers Forster</v>
      </c>
      <c r="J148" s="21" t="str">
        <f>party!$A$4</f>
        <v>Bjorn Stevens</v>
      </c>
      <c r="K148" s="22" t="str">
        <f>references!D$14</f>
        <v>Overview CMIP6-Endorsed MIPs</v>
      </c>
      <c r="L14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8" s="22" t="str">
        <f>references!$D$64</f>
        <v>Pincus, R., P. M. Forster, B. Stevens (2016), The Radiative Forcing Model Intercomparison Project (RFMIP): experimental protocol for CMIP6, Geosci. Model Dev., 9, 3447-3460</v>
      </c>
      <c r="N148" s="22"/>
      <c r="O148" s="21" t="str">
        <f>party!$A$6</f>
        <v>Charlotte Pascoe</v>
      </c>
      <c r="P148" s="20" t="b">
        <v>1</v>
      </c>
      <c r="Q148" s="13" t="b">
        <v>1</v>
      </c>
      <c r="R148" s="21" t="str">
        <f>ForcingConstraint!$A$308</f>
        <v>Present Day Atmospheric States</v>
      </c>
      <c r="S148" s="21" t="str">
        <f>ForcingConstraint!$A$309</f>
        <v>Present Day Surface Properties</v>
      </c>
      <c r="T148" s="21" t="str">
        <f>ForcingConstraint!$A$317</f>
        <v>Future GHG</v>
      </c>
      <c r="U148" s="21"/>
      <c r="V148" s="21"/>
      <c r="AA148" s="21"/>
      <c r="AB148"/>
    </row>
    <row r="149" spans="1:28" ht="180">
      <c r="A149" s="13" t="s">
        <v>5153</v>
      </c>
      <c r="B149" s="16" t="s">
        <v>3176</v>
      </c>
      <c r="C149" s="13" t="s">
        <v>5153</v>
      </c>
      <c r="D149" s="16" t="s">
        <v>5154</v>
      </c>
      <c r="E149" s="22" t="s">
        <v>5155</v>
      </c>
      <c r="F149" s="3" t="s">
        <v>7826</v>
      </c>
      <c r="G149" s="21" t="s">
        <v>70</v>
      </c>
      <c r="H149" s="21" t="str">
        <f>party!$A$72</f>
        <v xml:space="preserve">Robert Pincus </v>
      </c>
      <c r="I149" s="21" t="str">
        <f>party!$A$73</f>
        <v>Piers Forster</v>
      </c>
      <c r="J149" s="21" t="str">
        <f>party!$A$4</f>
        <v>Bjorn Stevens</v>
      </c>
      <c r="K14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9" s="22" t="str">
        <f>references!$D$64</f>
        <v>Pincus, R., P. M. Forster, B. Stevens (2016), The Radiative Forcing Model Intercomparison Project (RFMIP): experimental protocol for CMIP6, Geosci. Model Dev., 9, 3447-3460</v>
      </c>
      <c r="M149" s="22"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O149" s="21" t="str">
        <f>party!$A$6</f>
        <v>Charlotte Pascoe</v>
      </c>
      <c r="P149" s="20" t="b">
        <v>1</v>
      </c>
      <c r="Q149" s="13" t="b">
        <v>1</v>
      </c>
      <c r="R149" s="21" t="str">
        <f>ForcingConstraint!$A$308</f>
        <v>Present Day Atmospheric States</v>
      </c>
      <c r="S149" s="21" t="str">
        <f>ForcingConstraint!$A$309</f>
        <v>Present Day Surface Properties</v>
      </c>
      <c r="T149" s="16" t="str">
        <f>ForcingConstraint!$A$398</f>
        <v>LGM CO2</v>
      </c>
      <c r="U149" s="16" t="str">
        <f>ForcingConstraint!$A$399</f>
        <v>LGM CH4</v>
      </c>
      <c r="V149" s="16" t="str">
        <f>ForcingConstraint!$A$400</f>
        <v>LGM N2O</v>
      </c>
    </row>
    <row r="150" spans="1:28" ht="165">
      <c r="A150" s="13" t="s">
        <v>5241</v>
      </c>
      <c r="B150" s="16" t="s">
        <v>5242</v>
      </c>
      <c r="C150" s="13" t="s">
        <v>5243</v>
      </c>
      <c r="D150" s="16" t="s">
        <v>5242</v>
      </c>
      <c r="E150" s="13" t="s">
        <v>5251</v>
      </c>
      <c r="F150" s="13" t="s">
        <v>2759</v>
      </c>
      <c r="G150" s="21" t="s">
        <v>70</v>
      </c>
      <c r="H150" s="21" t="str">
        <f>party!$A$74</f>
        <v>Davide Zanchettin</v>
      </c>
      <c r="I150" s="21" t="str">
        <f>party!$A$75</f>
        <v>Claudia Timmreck</v>
      </c>
      <c r="J150" s="21" t="str">
        <f>party!$A$76</f>
        <v>Myriam Khodri</v>
      </c>
      <c r="K15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50"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0" s="21" t="str">
        <f>party!$A$6</f>
        <v>Charlotte Pascoe</v>
      </c>
      <c r="P150" s="13" t="b">
        <v>1</v>
      </c>
      <c r="R150" s="21" t="str">
        <f>ForcingConstraint!$A$293</f>
        <v>past1000 WMGHG</v>
      </c>
      <c r="S150" s="21" t="str">
        <f>ForcingConstraint!$A$295</f>
        <v>past1000 Astronomical Parameters</v>
      </c>
      <c r="T150" s="21" t="str">
        <f>ForcingConstraint!$A$404</f>
        <v>Pre-Industrial Ice sheets</v>
      </c>
      <c r="U150" s="21" t="str">
        <f>ForcingConstraint!$A$405</f>
        <v>Pre-Industrial Land-Sea mask</v>
      </c>
      <c r="V150" s="21" t="str">
        <f>ForcingConstraint!$A$292</f>
        <v>past1000 Land Use</v>
      </c>
      <c r="W150" s="21" t="str">
        <f>ForcingConstraint!$A$291</f>
        <v>past1000 Solar Variability</v>
      </c>
      <c r="X150" s="21"/>
    </row>
    <row r="151" spans="1:28" ht="135">
      <c r="A151" s="13" t="s">
        <v>5261</v>
      </c>
      <c r="B151" s="16" t="s">
        <v>6776</v>
      </c>
      <c r="C151" s="13" t="s">
        <v>5259</v>
      </c>
      <c r="D151" s="16" t="s">
        <v>6799</v>
      </c>
      <c r="E151" s="19" t="s">
        <v>5260</v>
      </c>
      <c r="F151" s="86" t="s">
        <v>2759</v>
      </c>
      <c r="G151" s="21" t="s">
        <v>70</v>
      </c>
      <c r="H151" s="21" t="str">
        <f>party!$A$74</f>
        <v>Davide Zanchettin</v>
      </c>
      <c r="I151" s="21" t="str">
        <f>party!$A$75</f>
        <v>Claudia Timmreck</v>
      </c>
      <c r="J151" s="21" t="str">
        <f>party!$A$76</f>
        <v>Myriam Khodri</v>
      </c>
      <c r="K1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1"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M151" s="13" t="str">
        <f>references!$D$66</f>
        <v>O’Neill, B. C., C. Tebaldi, D. van Vuuren, V. Eyring, P. Fridelingstein, G. Hurtt, R. Knutti, E. Kriegler, J.-F. Lamarque, J. Lowe, J. Meehl, R. Moss, K. Riahi, B. M. Sanderson (2016),  The Scenario Model Intercomparison Project (ScenarioMIP) for CMIP6, Geosci. Model Dev., 9, 3461-3482</v>
      </c>
      <c r="O151" s="21" t="str">
        <f>party!$A$6</f>
        <v>Charlotte Pascoe</v>
      </c>
      <c r="P151" s="13" t="b">
        <v>1</v>
      </c>
      <c r="R151" s="16" t="str">
        <f>ForcingConstraint!$A$38</f>
        <v>RCP45 Well Mixed GHG</v>
      </c>
      <c r="S151" s="16" t="str">
        <f>ForcingConstraint!$A$50</f>
        <v>RCP45 Short Lived Gas Species</v>
      </c>
      <c r="T151" s="16" t="str">
        <f>ForcingConstraint!$A$62</f>
        <v>RCP45 Aerosols</v>
      </c>
      <c r="U151" s="16" t="str">
        <f>ForcingConstraint!$A$86</f>
        <v>SSP2 RCP45 Land Use</v>
      </c>
    </row>
    <row r="152" spans="1:28" ht="165">
      <c r="A152" s="22" t="s">
        <v>6268</v>
      </c>
      <c r="B152" s="11" t="s">
        <v>6269</v>
      </c>
      <c r="C152" s="13" t="s">
        <v>6270</v>
      </c>
      <c r="D152" s="16" t="s">
        <v>6271</v>
      </c>
      <c r="E152" s="19" t="s">
        <v>6800</v>
      </c>
      <c r="F152" s="85" t="s">
        <v>6064</v>
      </c>
      <c r="G152" s="21" t="s">
        <v>70</v>
      </c>
      <c r="H152" s="21" t="str">
        <f>party!$A$15</f>
        <v>Katja Matthes</v>
      </c>
      <c r="I152" s="21" t="str">
        <f>party!$A$3</f>
        <v>Bernd Funke</v>
      </c>
      <c r="J152" s="10" t="str">
        <f>party!$A$66</f>
        <v>Charles Jackman</v>
      </c>
      <c r="K152" s="22" t="str">
        <f>references!$D$110</f>
        <v>SOLARIS-HEPPA  Recommendations for CMIP6 solar forcing data</v>
      </c>
      <c r="L152" s="22"/>
      <c r="N152" s="22"/>
      <c r="O152" s="21" t="str">
        <f>party!$A$6</f>
        <v>Charlotte Pascoe</v>
      </c>
      <c r="P152" s="22" t="b">
        <v>1</v>
      </c>
      <c r="Q152" s="22"/>
      <c r="R152" s="21" t="str">
        <f>ForcingConstraint!$A$431</f>
        <v>Present Day 2014 Cosmic Ray Forcing</v>
      </c>
      <c r="S152" s="21" t="str">
        <f>ForcingConstraint!$A$432</f>
        <v>Present Day 2014 Electron Forcing</v>
      </c>
      <c r="T152" s="21" t="str">
        <f>ForcingConstraint!$A$433</f>
        <v>Present Day 2014 Proton Forcing</v>
      </c>
      <c r="U152" s="21" t="str">
        <f>ForcingConstraint!$A$334</f>
        <v>2014 O3</v>
      </c>
      <c r="V152" s="21"/>
      <c r="W152" s="21"/>
      <c r="X152" s="21"/>
      <c r="Y152" s="21"/>
      <c r="Z152" s="21"/>
      <c r="AA152" s="21"/>
    </row>
    <row r="153" spans="1:28" ht="60">
      <c r="A153" s="12" t="s">
        <v>6602</v>
      </c>
      <c r="B153" s="11" t="s">
        <v>6603</v>
      </c>
      <c r="C153" s="13" t="s">
        <v>6599</v>
      </c>
      <c r="D153" s="16" t="s">
        <v>6604</v>
      </c>
      <c r="E153" s="13" t="s">
        <v>6606</v>
      </c>
      <c r="F153" s="13" t="s">
        <v>6605</v>
      </c>
      <c r="G153" s="21" t="s">
        <v>70</v>
      </c>
      <c r="H153" s="21" t="str">
        <f>party!$A$77</f>
        <v>ISMIP6 email</v>
      </c>
      <c r="I153" s="21" t="str">
        <f>party!$A$78</f>
        <v>ISMIP6 leads</v>
      </c>
      <c r="K153" s="13" t="str">
        <f>references!$D$85</f>
        <v>Nowicki, S. M. J., T. Payne, E. Larour, H. Seroussi, H. Goelzer, W. Lipscomb, J. Gregory, A. Abe-Ouchi, A. Shepherd (2016), Ice Sheet Model Intercomparison Project (ISMIP6) contribution to CMIP6, Geosci. Model Dev., 9, 4521-4545</v>
      </c>
      <c r="L153" s="13" t="str">
        <f>references!$D$124</f>
        <v>InitMIP web page</v>
      </c>
      <c r="O153" s="21" t="str">
        <f>party!$A$6</f>
        <v>Charlotte Pascoe</v>
      </c>
      <c r="P153" s="13" t="b">
        <v>1</v>
      </c>
    </row>
    <row r="154" spans="1:28" ht="135">
      <c r="A154" s="13" t="s">
        <v>7455</v>
      </c>
      <c r="B154" s="16" t="s">
        <v>7456</v>
      </c>
      <c r="C154" s="13" t="s">
        <v>7457</v>
      </c>
      <c r="D154" s="16" t="s">
        <v>7458</v>
      </c>
      <c r="E154" s="19" t="s">
        <v>7459</v>
      </c>
      <c r="F154" s="85" t="s">
        <v>3238</v>
      </c>
      <c r="G154" s="16" t="s">
        <v>70</v>
      </c>
      <c r="H154" s="21" t="str">
        <f>party!$A$84</f>
        <v>David P Keller</v>
      </c>
      <c r="I154" s="21" t="str">
        <f>party!$A$85</f>
        <v>Andrew Lenton</v>
      </c>
      <c r="J154" s="21" t="str">
        <f>party!$A$86</f>
        <v>Vivian Scott</v>
      </c>
      <c r="K154" s="13" t="str">
        <f>references!$D$128</f>
        <v>Keller, D. P., A. Lenton, V. Scott, N. E. Vaughan, N. Bauer, D. Ji, C. D. Jones, B. Kravitz, H. Muri, K. Zickfeld (2018), The Carbon Dioxide Removal Model Intercomparison Project (CDR-MIP): Rationale and experimental protocol for CMIP6, Geosci. Model Dev., 11, 1133-1160</v>
      </c>
      <c r="L154" s="13" t="str">
        <f>references!$D$66</f>
        <v>O’Neill, B. C., C. Tebaldi, D. van Vuuren, V. Eyring, P. Fridelingstein, G. Hurtt, R. Knutti, E. Kriegler, J.-F. Lamarque, J. Lowe, J. Meehl, R. Moss, K. Riahi, B. M. Sanderson (2016),  The Scenario Model Intercomparison Project (ScenarioMIP) for CMIP6, Geosci. Model Dev., 9, 3461-3482</v>
      </c>
      <c r="O154" s="21" t="str">
        <f>party!$A$6</f>
        <v>Charlotte Pascoe</v>
      </c>
      <c r="P154" s="13" t="b">
        <v>1</v>
      </c>
      <c r="R154" s="16" t="str">
        <f>ForcingConstraint!$A$486</f>
        <v>ssp534-over Well Mixed GHG Emissions</v>
      </c>
      <c r="S154" s="16" t="str">
        <f>ForcingConstraint!$A$58</f>
        <v>RCP34-overshoot Short Lived Gas Species</v>
      </c>
      <c r="T154" s="16" t="str">
        <f>ForcingConstraint!$A$70</f>
        <v>RCP34-overshoot Aerosols</v>
      </c>
      <c r="U154" s="16" t="str">
        <f>ForcingConstraint!$A$82</f>
        <v>RCP34-overshoot Aerosol Precursors</v>
      </c>
    </row>
    <row r="155" spans="1:28" ht="105">
      <c r="A155" s="13" t="s">
        <v>7460</v>
      </c>
      <c r="B155" s="16" t="s">
        <v>7461</v>
      </c>
      <c r="C155" s="13" t="s">
        <v>7462</v>
      </c>
      <c r="D155" s="16" t="s">
        <v>7463</v>
      </c>
      <c r="E155" s="13" t="s">
        <v>7464</v>
      </c>
      <c r="F155" s="86" t="s">
        <v>1733</v>
      </c>
      <c r="G155" s="171" t="s">
        <v>70</v>
      </c>
      <c r="H155" s="21" t="str">
        <f>party!$A$84</f>
        <v>David P Keller</v>
      </c>
      <c r="I155" s="21" t="str">
        <f>party!$A$85</f>
        <v>Andrew Lenton</v>
      </c>
      <c r="J155" s="21" t="str">
        <f>party!$A$86</f>
        <v>Vivian Scott</v>
      </c>
      <c r="K155" s="13" t="str">
        <f>references!$D$128</f>
        <v>Keller, D. P., A. Lenton, V. Scott, N. E. Vaughan, N. Bauer, D. Ji, C. D. Jones, B. Kravitz, H. Muri, K. Zickfeld (2018), The Carbon Dioxide Removal Model Intercomparison Project (CDR-MIP): Rationale and experimental protocol for CMIP6, Geosci. Model Dev., 11, 1133-1160</v>
      </c>
      <c r="L155" s="13" t="str">
        <f>references!$D$66</f>
        <v>O’Neill, B. C., C. Tebaldi, D. van Vuuren, V. Eyring, P. Fridelingstein, G. Hurtt, R. Knutti, E. Kriegler, J.-F. Lamarque, J. Lowe, J. Meehl, R. Moss, K. Riahi, B. M. Sanderson (2016),  The Scenario Model Intercomparison Project (ScenarioMIP) for CMIP6, Geosci. Model Dev., 9, 3461-3482</v>
      </c>
      <c r="O155" s="21" t="str">
        <f>party!$A$6</f>
        <v>Charlotte Pascoe</v>
      </c>
      <c r="P155" s="13" t="b">
        <v>1</v>
      </c>
      <c r="R155" s="16" t="str">
        <f>ForcingConstraint!$A$159</f>
        <v>RCP85 Well Mixed GHG Emissions</v>
      </c>
      <c r="S155" s="16" t="str">
        <f>ForcingConstraint!$A$48</f>
        <v>RCP85 Short Lived Gas Species</v>
      </c>
      <c r="T155" s="16" t="str">
        <f>ForcingConstraint!$A$60</f>
        <v>RCP85 Aerosols</v>
      </c>
      <c r="U155" s="16" t="str">
        <f>ForcingConstraint!$A$72</f>
        <v>RCP85 Aerosol Precursors</v>
      </c>
    </row>
    <row r="156" spans="1:28" ht="135">
      <c r="A156" s="13" t="s">
        <v>7524</v>
      </c>
      <c r="B156" s="16" t="s">
        <v>7523</v>
      </c>
      <c r="C156" s="13" t="s">
        <v>7522</v>
      </c>
      <c r="D156" s="16" t="s">
        <v>7525</v>
      </c>
      <c r="E156" s="13" t="s">
        <v>3284</v>
      </c>
      <c r="F156" s="13" t="s">
        <v>1740</v>
      </c>
      <c r="G156" s="16" t="s">
        <v>70</v>
      </c>
      <c r="H156" s="21" t="str">
        <f>party!$A$27</f>
        <v>Brian O'Neill</v>
      </c>
      <c r="I156" s="21" t="str">
        <f>party!$A$28</f>
        <v>Claudia Tebaldi</v>
      </c>
      <c r="J156" s="21" t="str">
        <f>party!$A$29</f>
        <v>Detlef van Vuuren</v>
      </c>
      <c r="K156"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6" s="13" t="str">
        <f>references!$D$66</f>
        <v>O’Neill, B. C., C. Tebaldi, D. van Vuuren, V. Eyring, P. Fridelingstein, G. Hurtt, R. Knutti, E. Kriegler, J.-F. Lamarque, J. Lowe, J. Meehl, R. Moss, K. Riahi, B. M. Sanderson (2016),  The Scenario Model Intercomparison Project (ScenarioMIP) for CMIP6, Geosci. Model Dev., 9, 3461-3482</v>
      </c>
      <c r="O156" s="21" t="str">
        <f>party!$A$6</f>
        <v>Charlotte Pascoe</v>
      </c>
      <c r="P156" s="13" t="b">
        <v>1</v>
      </c>
      <c r="R156" s="16" t="str">
        <f>ForcingConstraint!$A$489</f>
        <v>RCP85-extension Well Mixed GHG Emissions</v>
      </c>
      <c r="S156" s="16" t="str">
        <f>ForcingConstraint!$A$55</f>
        <v>RCP85-extension Short Lived Gas Species</v>
      </c>
      <c r="T156" s="16" t="str">
        <f>ForcingConstraint!$A$67</f>
        <v>RCP85-extension Aerosols</v>
      </c>
      <c r="U156" s="16" t="str">
        <f>ForcingConstraint!$A$79</f>
        <v>RCP85-extension Aerosol Precursors</v>
      </c>
    </row>
    <row r="157" spans="1:28" ht="105">
      <c r="A157" s="22" t="s">
        <v>7563</v>
      </c>
      <c r="B157" s="21" t="s">
        <v>7564</v>
      </c>
      <c r="C157" s="22" t="s">
        <v>7565</v>
      </c>
      <c r="D157" s="21" t="s">
        <v>7566</v>
      </c>
      <c r="E157" s="22" t="s">
        <v>7567</v>
      </c>
      <c r="F157" s="22" t="s">
        <v>1806</v>
      </c>
      <c r="G157" s="16" t="s">
        <v>70</v>
      </c>
      <c r="H157" s="21" t="str">
        <f>party!$A$27</f>
        <v>Brian O'Neill</v>
      </c>
      <c r="I157" s="21" t="str">
        <f>party!$A$28</f>
        <v>Claudia Tebaldi</v>
      </c>
      <c r="J157" s="21" t="str">
        <f>party!$A$29</f>
        <v>Detlef van Vuuren</v>
      </c>
      <c r="K15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7" s="22" t="str">
        <f>references!$D$7</f>
        <v>Ozone and stratospheric water vapour concentration databases for CMIP6</v>
      </c>
      <c r="M157" s="22"/>
      <c r="N157" s="22"/>
      <c r="O157" s="21" t="str">
        <f>party!$A$6</f>
        <v>Charlotte Pascoe</v>
      </c>
      <c r="P157" s="22" t="b">
        <v>1</v>
      </c>
      <c r="R157" s="21" t="str">
        <f>ForcingConstraint!$A$495</f>
        <v>2010 Ozone Concentrations</v>
      </c>
      <c r="S157" s="21" t="str">
        <f>ForcingConstraint!$A$496</f>
        <v>2010 Stratospheric H2O Concentrations</v>
      </c>
      <c r="T157" s="21"/>
      <c r="U157" s="21"/>
      <c r="V157" s="21"/>
      <c r="W157" s="21"/>
      <c r="X157" s="21"/>
      <c r="Y157" s="21"/>
      <c r="Z157" s="21"/>
      <c r="AA157" s="21"/>
    </row>
    <row r="158" spans="1:28" ht="165">
      <c r="A158" s="22" t="s">
        <v>7582</v>
      </c>
      <c r="B158" s="11" t="s">
        <v>7583</v>
      </c>
      <c r="C158" s="13" t="s">
        <v>7584</v>
      </c>
      <c r="D158" s="16" t="s">
        <v>7585</v>
      </c>
      <c r="E158" s="19" t="s">
        <v>7586</v>
      </c>
      <c r="F158" s="85" t="s">
        <v>6064</v>
      </c>
      <c r="G158" s="21" t="s">
        <v>70</v>
      </c>
      <c r="H158" s="21" t="str">
        <f>party!$A$15</f>
        <v>Katja Matthes</v>
      </c>
      <c r="I158" s="21" t="str">
        <f>party!$A$3</f>
        <v>Bernd Funke</v>
      </c>
      <c r="J158" s="10" t="str">
        <f>party!$A$66</f>
        <v>Charles Jackman</v>
      </c>
      <c r="K158" s="13" t="str">
        <f>references!$D$128</f>
        <v>Keller, D. P., A. Lenton, V. Scott, N. E. Vaughan, N. Bauer, D. Ji, C. D. Jones, B. Kravitz, H. Muri, K. Zickfeld (2018), The Carbon Dioxide Removal Model Intercomparison Project (CDR-MIP): Rationale and experimental protocol for CMIP6, Geosci. Model Dev., 11, 1133-1160</v>
      </c>
      <c r="L158" s="22" t="str">
        <f>references!$D$110</f>
        <v>SOLARIS-HEPPA  Recommendations for CMIP6 solar forcing data</v>
      </c>
      <c r="N158" s="22"/>
      <c r="O158" s="21" t="str">
        <f>party!$A$6</f>
        <v>Charlotte Pascoe</v>
      </c>
      <c r="P158" s="22" t="b">
        <v>1</v>
      </c>
      <c r="Q158" s="22" t="b">
        <v>1</v>
      </c>
      <c r="R158" s="21" t="str">
        <f>ForcingConstraint!$A$499</f>
        <v>2010 Proton Forcing</v>
      </c>
      <c r="S158" s="21" t="str">
        <f>ForcingConstraint!$A$500</f>
        <v>2010 Cosmic Ray Forcing</v>
      </c>
      <c r="T158" s="21" t="str">
        <f>ForcingConstraint!$A$501</f>
        <v>2010 Electron Forcing</v>
      </c>
      <c r="U158" s="21" t="str">
        <f>ForcingConstraint!$A$495</f>
        <v>2010 Ozone Concentrations</v>
      </c>
      <c r="V158" s="21"/>
      <c r="W158" s="21"/>
      <c r="X158" s="21"/>
      <c r="Y158" s="21"/>
      <c r="Z158" s="21"/>
      <c r="AA158" s="21"/>
    </row>
    <row r="159" spans="1:28" ht="105" customHeight="1">
      <c r="A159" s="22" t="s">
        <v>7606</v>
      </c>
      <c r="B159" s="21" t="s">
        <v>7606</v>
      </c>
      <c r="C159" s="22" t="s">
        <v>7607</v>
      </c>
      <c r="D159" s="21" t="s">
        <v>7608</v>
      </c>
      <c r="E159" s="22" t="s">
        <v>7548</v>
      </c>
      <c r="F159" s="22" t="s">
        <v>1802</v>
      </c>
      <c r="G159" s="21" t="s">
        <v>70</v>
      </c>
      <c r="H159" s="21" t="str">
        <f>party!$A$4</f>
        <v>Bjorn Stevens</v>
      </c>
      <c r="I159" s="21" t="str">
        <f>party!$A$11</f>
        <v>Gunnar Myhre</v>
      </c>
      <c r="J159" s="21" t="str">
        <f>party!$A$19</f>
        <v>Michael Schulz</v>
      </c>
      <c r="K159" s="13" t="str">
        <f>references!$D$128</f>
        <v>Keller, D. P., A. Lenton, V. Scott, N. E. Vaughan, N. Bauer, D. Ji, C. D. Jones, B. Kravitz, H. Muri, K. Zickfeld (2018), The Carbon Dioxide Removal Model Intercomparison Project (CDR-MIP): Rationale and experimental protocol for CMIP6, Geosci. Model Dev., 11, 1133-1160</v>
      </c>
      <c r="L159" s="22" t="str">
        <f>references!$D$2</f>
        <v>Aerosol forcing fields for CMIP6</v>
      </c>
      <c r="M159" s="22"/>
      <c r="N159" s="22"/>
      <c r="O159" s="21" t="str">
        <f>party!$A$6</f>
        <v>Charlotte Pascoe</v>
      </c>
      <c r="P159" s="22" t="b">
        <v>1</v>
      </c>
      <c r="Q159" s="22" t="b">
        <v>1</v>
      </c>
      <c r="R159" s="21" t="str">
        <f>ForcingConstraint!$A$503</f>
        <v>2010 Aerosol Plume Climatology</v>
      </c>
      <c r="S159" s="21" t="str">
        <f>ForcingConstraint!$A$492</f>
        <v>2010 Aerosol Emissions</v>
      </c>
      <c r="T159" s="21"/>
      <c r="U159" s="21"/>
      <c r="V159" s="21"/>
      <c r="W159" s="21"/>
      <c r="X159" s="21"/>
      <c r="Y159" s="21"/>
      <c r="Z159" s="21"/>
      <c r="AA159" s="21"/>
    </row>
  </sheetData>
  <mergeCells count="13">
    <mergeCell ref="AB1:AB2"/>
    <mergeCell ref="G1:J1"/>
    <mergeCell ref="H2:J2"/>
    <mergeCell ref="A1:A2"/>
    <mergeCell ref="B1:B2"/>
    <mergeCell ref="C1:C2"/>
    <mergeCell ref="D1:D2"/>
    <mergeCell ref="E1:E2"/>
    <mergeCell ref="O1:O2"/>
    <mergeCell ref="P1:P2"/>
    <mergeCell ref="F1:F2"/>
    <mergeCell ref="K1:N2"/>
    <mergeCell ref="Q1:Q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7"/>
  <sheetViews>
    <sheetView topLeftCell="O216" workbookViewId="0">
      <selection activeCell="S224" sqref="S224"/>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11.83203125" style="13" bestFit="1" customWidth="1"/>
    <col min="6" max="6" width="25" style="16" customWidth="1"/>
    <col min="7" max="7" width="77.33203125" style="19" customWidth="1"/>
    <col min="8" max="8" width="60.83203125" style="85"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67" t="s">
        <v>38</v>
      </c>
      <c r="B1" s="374" t="s">
        <v>17</v>
      </c>
      <c r="C1" s="382" t="s">
        <v>18</v>
      </c>
      <c r="D1" s="378" t="s">
        <v>5905</v>
      </c>
      <c r="E1" s="387" t="s">
        <v>5286</v>
      </c>
      <c r="F1" s="374" t="s">
        <v>19</v>
      </c>
      <c r="G1" s="365" t="s">
        <v>20</v>
      </c>
      <c r="H1" s="366" t="s">
        <v>1707</v>
      </c>
      <c r="I1" s="380" t="s">
        <v>21</v>
      </c>
      <c r="J1" s="380"/>
      <c r="K1" s="380"/>
      <c r="L1" s="380"/>
      <c r="M1" s="384" t="s">
        <v>22</v>
      </c>
      <c r="N1" s="366"/>
      <c r="O1" s="366"/>
      <c r="P1" s="366"/>
      <c r="Q1" s="367"/>
      <c r="R1" s="311" t="s">
        <v>48</v>
      </c>
      <c r="S1" s="374" t="s">
        <v>290</v>
      </c>
      <c r="T1" s="382" t="s">
        <v>23</v>
      </c>
      <c r="U1" s="382" t="s">
        <v>39</v>
      </c>
      <c r="V1" s="376" t="s">
        <v>43</v>
      </c>
      <c r="W1" s="381" t="s">
        <v>44</v>
      </c>
      <c r="X1" s="381" t="s">
        <v>45</v>
      </c>
      <c r="Y1" s="381" t="s">
        <v>46</v>
      </c>
      <c r="Z1" s="381" t="s">
        <v>47</v>
      </c>
      <c r="AA1" s="381" t="s">
        <v>297</v>
      </c>
    </row>
    <row r="2" spans="1:27" s="4" customFormat="1">
      <c r="A2" s="370"/>
      <c r="B2" s="375"/>
      <c r="C2" s="383"/>
      <c r="D2" s="379"/>
      <c r="E2" s="388"/>
      <c r="F2" s="375"/>
      <c r="G2" s="385"/>
      <c r="H2" s="386"/>
      <c r="I2" s="153" t="s">
        <v>71</v>
      </c>
      <c r="J2" s="359" t="s">
        <v>72</v>
      </c>
      <c r="K2" s="359"/>
      <c r="L2" s="359"/>
      <c r="M2" s="384"/>
      <c r="N2" s="366"/>
      <c r="O2" s="366"/>
      <c r="P2" s="366"/>
      <c r="Q2" s="367"/>
      <c r="R2" s="311"/>
      <c r="S2" s="375"/>
      <c r="T2" s="383"/>
      <c r="U2" s="383"/>
      <c r="V2" s="376"/>
      <c r="W2" s="381"/>
      <c r="X2" s="381"/>
      <c r="Y2" s="381"/>
      <c r="Z2" s="381"/>
      <c r="AA2" s="381"/>
    </row>
    <row r="3" spans="1:27" s="2" customFormat="1" ht="45">
      <c r="A3" s="12" t="s">
        <v>5037</v>
      </c>
      <c r="B3" s="11" t="s">
        <v>40</v>
      </c>
      <c r="C3" s="13" t="s">
        <v>587</v>
      </c>
      <c r="D3" s="16"/>
      <c r="E3" s="13">
        <v>1</v>
      </c>
      <c r="F3" s="16" t="s">
        <v>41</v>
      </c>
      <c r="G3" s="19" t="s">
        <v>3632</v>
      </c>
      <c r="H3" s="85" t="s">
        <v>1708</v>
      </c>
      <c r="I3" s="35"/>
      <c r="J3" s="10"/>
      <c r="K3" s="10"/>
      <c r="L3" s="10"/>
      <c r="M3" s="151"/>
      <c r="N3" s="30"/>
      <c r="O3" s="30"/>
      <c r="P3" s="30"/>
      <c r="Q3" s="30"/>
      <c r="R3" s="3"/>
      <c r="S3" s="16" t="str">
        <f>party!A6</f>
        <v>Charlotte Pascoe</v>
      </c>
      <c r="T3" s="20" t="b">
        <v>1</v>
      </c>
      <c r="U3" s="20" t="s">
        <v>42</v>
      </c>
    </row>
    <row r="4" spans="1:27" s="2" customFormat="1" ht="45">
      <c r="A4" s="12" t="s">
        <v>5038</v>
      </c>
      <c r="B4" s="11" t="s">
        <v>164</v>
      </c>
      <c r="C4" s="13" t="s">
        <v>165</v>
      </c>
      <c r="D4" s="16"/>
      <c r="E4" s="13">
        <v>1</v>
      </c>
      <c r="F4" s="16" t="s">
        <v>166</v>
      </c>
      <c r="G4" s="19" t="s">
        <v>1709</v>
      </c>
      <c r="H4" s="85"/>
      <c r="I4" s="35"/>
      <c r="J4" s="10"/>
      <c r="K4" s="10"/>
      <c r="L4" s="10"/>
      <c r="M4" s="151" t="str">
        <f>references!D10</f>
        <v>Hansen, J., D. Johnson, A. Lacis, S. Lebedeff, P. Lee, D. Rind, G. Russell (1981), Climate impact of increasing atmospheric carbon dioxide. Science, 213, 957-96.</v>
      </c>
      <c r="N4" s="30"/>
      <c r="O4" s="30"/>
      <c r="P4" s="30"/>
      <c r="Q4" s="30"/>
      <c r="R4" s="3"/>
      <c r="S4" s="16" t="str">
        <f>party!A6</f>
        <v>Charlotte Pascoe</v>
      </c>
      <c r="T4" s="20" t="b">
        <v>1</v>
      </c>
      <c r="U4" s="20" t="s">
        <v>42</v>
      </c>
    </row>
    <row r="5" spans="1:27" ht="75">
      <c r="A5" s="12" t="s">
        <v>73</v>
      </c>
      <c r="B5" s="11" t="s">
        <v>74</v>
      </c>
      <c r="C5" s="13" t="s">
        <v>75</v>
      </c>
      <c r="E5" s="13">
        <v>1</v>
      </c>
      <c r="F5" s="16" t="s">
        <v>76</v>
      </c>
      <c r="G5" s="19" t="s">
        <v>3631</v>
      </c>
      <c r="I5" s="35" t="s">
        <v>70</v>
      </c>
      <c r="J5" s="10" t="str">
        <f>party!$A$23</f>
        <v>Stefan Kinne</v>
      </c>
      <c r="K5" s="10" t="str">
        <f>party!$A$4</f>
        <v>Bjorn Stevens</v>
      </c>
      <c r="L5" s="10" t="str">
        <f>party!$A$14</f>
        <v>Karsten Peters</v>
      </c>
      <c r="M5" s="151" t="str">
        <f>references!$D$2</f>
        <v>Aerosol forcing fields for CMIP6</v>
      </c>
      <c r="R5" s="3" t="str">
        <f>url!$A$2</f>
        <v>Aerosol forcing fields for CMIP6</v>
      </c>
      <c r="S5" s="16" t="str">
        <f>party!A6</f>
        <v>Charlotte Pascoe</v>
      </c>
      <c r="T5" s="20" t="b">
        <v>1</v>
      </c>
      <c r="U5" s="20" t="s">
        <v>1361</v>
      </c>
    </row>
    <row r="6" spans="1:27" s="2" customFormat="1" ht="60">
      <c r="A6" s="12" t="s">
        <v>78</v>
      </c>
      <c r="B6" s="11" t="s">
        <v>78</v>
      </c>
      <c r="C6" s="13" t="s">
        <v>79</v>
      </c>
      <c r="D6" s="16"/>
      <c r="E6" s="13">
        <v>1</v>
      </c>
      <c r="F6" s="16" t="s">
        <v>80</v>
      </c>
      <c r="G6" s="19" t="s">
        <v>3630</v>
      </c>
      <c r="H6" s="85" t="s">
        <v>1802</v>
      </c>
      <c r="I6" s="35" t="s">
        <v>70</v>
      </c>
      <c r="J6" s="10" t="str">
        <f>party!$A$11</f>
        <v>Gunnar Myhre</v>
      </c>
      <c r="K6" s="10" t="str">
        <f>party!$A$19</f>
        <v>Michael Schulz</v>
      </c>
      <c r="L6" s="10"/>
      <c r="M6" s="151" t="str">
        <f>references!$D$2</f>
        <v>Aerosol forcing fields for CMIP6</v>
      </c>
      <c r="N6" s="30"/>
      <c r="O6" s="30"/>
      <c r="P6" s="30"/>
      <c r="Q6" s="30"/>
      <c r="R6" s="3" t="str">
        <f>url!$A$2</f>
        <v>Aerosol forcing fields for CMIP6</v>
      </c>
      <c r="S6" s="16" t="str">
        <f>party!A6</f>
        <v>Charlotte Pascoe</v>
      </c>
      <c r="T6" s="20" t="b">
        <v>1</v>
      </c>
      <c r="U6" s="20" t="s">
        <v>1361</v>
      </c>
    </row>
    <row r="7" spans="1:27" s="2" customFormat="1" ht="60">
      <c r="A7" s="12" t="s">
        <v>7140</v>
      </c>
      <c r="B7" s="11" t="s">
        <v>93</v>
      </c>
      <c r="C7" s="13" t="s">
        <v>94</v>
      </c>
      <c r="D7" s="16"/>
      <c r="E7" s="13">
        <v>1</v>
      </c>
      <c r="F7" s="16" t="s">
        <v>95</v>
      </c>
      <c r="G7" s="19" t="s">
        <v>3633</v>
      </c>
      <c r="H7" s="85" t="s">
        <v>1710</v>
      </c>
      <c r="I7" s="35" t="s">
        <v>70</v>
      </c>
      <c r="J7" s="10" t="str">
        <f>party!$A$24</f>
        <v>Steve Smith</v>
      </c>
      <c r="K7" s="10"/>
      <c r="L7" s="10"/>
      <c r="M7" s="151" t="str">
        <f>references!$D$3</f>
        <v>Historical Emissions for CMIP6 (v1.0)</v>
      </c>
      <c r="N7" s="30"/>
      <c r="O7" s="30"/>
      <c r="P7" s="30"/>
      <c r="Q7" s="30"/>
      <c r="R7" s="3" t="str">
        <f>url!$A$3</f>
        <v>Historical Emissions for CMIP6 (v1.0)</v>
      </c>
      <c r="S7" s="16" t="str">
        <f>party!A6</f>
        <v>Charlotte Pascoe</v>
      </c>
      <c r="T7" s="20" t="b">
        <v>1</v>
      </c>
      <c r="U7" s="20" t="s">
        <v>1361</v>
      </c>
    </row>
    <row r="8" spans="1:27" s="2" customFormat="1" ht="135">
      <c r="A8" s="12" t="s">
        <v>101</v>
      </c>
      <c r="B8" s="11" t="s">
        <v>101</v>
      </c>
      <c r="C8" s="13" t="s">
        <v>102</v>
      </c>
      <c r="D8" s="16" t="b">
        <v>1</v>
      </c>
      <c r="E8" s="13">
        <v>1</v>
      </c>
      <c r="F8" s="16" t="s">
        <v>103</v>
      </c>
      <c r="G8" s="19" t="s">
        <v>5988</v>
      </c>
      <c r="H8" s="85" t="s">
        <v>1711</v>
      </c>
      <c r="I8" s="35" t="s">
        <v>70</v>
      </c>
      <c r="J8" s="10" t="str">
        <f>party!$A$3</f>
        <v>Bernd Funke</v>
      </c>
      <c r="K8" s="10" t="str">
        <f>party!$A$15</f>
        <v>Katja Matthes</v>
      </c>
      <c r="L8" s="10"/>
      <c r="M8" s="151" t="str">
        <f>references!$D$110</f>
        <v>SOLARIS-HEPPA  Recommendations for CMIP6 solar forcing data</v>
      </c>
      <c r="N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8" s="30"/>
      <c r="P8" s="30"/>
      <c r="Q8" s="30"/>
      <c r="R8" s="3" t="str">
        <f>url!$A$178</f>
        <v>SOLARIS-HEPPA Solar Forcing Data for CMIP6</v>
      </c>
      <c r="S8" s="16" t="str">
        <f>party!A6</f>
        <v>Charlotte Pascoe</v>
      </c>
      <c r="T8" s="20" t="b">
        <v>1</v>
      </c>
      <c r="U8" s="20" t="s">
        <v>1361</v>
      </c>
    </row>
    <row r="9" spans="1:27" s="2" customFormat="1" ht="180">
      <c r="A9" s="12" t="s">
        <v>109</v>
      </c>
      <c r="B9" s="11" t="s">
        <v>109</v>
      </c>
      <c r="C9" s="13" t="s">
        <v>110</v>
      </c>
      <c r="D9" s="16" t="b">
        <v>1</v>
      </c>
      <c r="E9" s="13">
        <v>1</v>
      </c>
      <c r="F9" s="16" t="s">
        <v>111</v>
      </c>
      <c r="G9" s="19" t="s">
        <v>5989</v>
      </c>
      <c r="H9" s="85" t="s">
        <v>1712</v>
      </c>
      <c r="I9" s="35" t="s">
        <v>70</v>
      </c>
      <c r="J9" s="10" t="str">
        <f>party!A3</f>
        <v>Bernd Funke</v>
      </c>
      <c r="K9" s="10" t="str">
        <f>party!A15</f>
        <v>Katja Matthes</v>
      </c>
      <c r="L9" s="10"/>
      <c r="M9" s="151" t="str">
        <f>references!$D$110</f>
        <v>SOLARIS-HEPPA  Recommendations for CMIP6 solar forcing data</v>
      </c>
      <c r="N9" s="151" t="str">
        <f>references!$D$105</f>
        <v>Funke, B., M. López-Puertas, G. P. Stiller, T. von Clarmann (2014), Mesospheric and stratospheric NOy produced by energetic particle precipitation during 2002–2012, J. Geophys. Res. Atmos., 119, 4429-4446</v>
      </c>
      <c r="O9" s="151" t="str">
        <f>references!$D$106</f>
        <v>Funke, B., M. López-Puertas, L. Holt, C. E. Randall, G. P. Stiller, T. von Clarmann (2014), Hemispheric distributions and interannual variability of NOy produced by energetic particle precipitation in 2002–2012, J. Geophys. Res. Atmos., 119, 13,565–13,582</v>
      </c>
      <c r="P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9" s="30"/>
      <c r="R9" s="3" t="str">
        <f>url!$A$178</f>
        <v>SOLARIS-HEPPA Solar Forcing Data for CMIP6</v>
      </c>
      <c r="S9" s="16" t="str">
        <f>party!A6</f>
        <v>Charlotte Pascoe</v>
      </c>
      <c r="T9" s="20" t="b">
        <v>1</v>
      </c>
      <c r="U9" s="20" t="s">
        <v>1361</v>
      </c>
    </row>
    <row r="10" spans="1:27" s="2" customFormat="1" ht="45">
      <c r="A10" s="12" t="s">
        <v>115</v>
      </c>
      <c r="B10" s="11" t="s">
        <v>115</v>
      </c>
      <c r="C10" s="13" t="s">
        <v>116</v>
      </c>
      <c r="D10" s="16"/>
      <c r="E10" s="13">
        <v>1</v>
      </c>
      <c r="F10" s="16" t="s">
        <v>117</v>
      </c>
      <c r="G10" s="19" t="s">
        <v>1714</v>
      </c>
      <c r="H10" s="85" t="s">
        <v>1713</v>
      </c>
      <c r="I10" s="35" t="s">
        <v>70</v>
      </c>
      <c r="J10" s="10" t="str">
        <f>party!$A$5</f>
        <v>Bob Andres</v>
      </c>
      <c r="K10" s="10"/>
      <c r="L10" s="10"/>
      <c r="M10" s="151" t="str">
        <f>references!$D$3</f>
        <v>Historical Emissions for CMIP6 (v1.0)</v>
      </c>
      <c r="N10" s="30"/>
      <c r="O10" s="30"/>
      <c r="P10" s="30"/>
      <c r="Q10" s="30"/>
      <c r="R10" s="3" t="str">
        <f>url!$A$3</f>
        <v>Historical Emissions for CMIP6 (v1.0)</v>
      </c>
      <c r="S10" s="16" t="str">
        <f>party!A6</f>
        <v>Charlotte Pascoe</v>
      </c>
      <c r="T10" s="20" t="b">
        <v>1</v>
      </c>
      <c r="U10" s="20" t="s">
        <v>1361</v>
      </c>
    </row>
    <row r="11" spans="1:27" s="2" customFormat="1" ht="60">
      <c r="A11" s="12" t="s">
        <v>118</v>
      </c>
      <c r="B11" s="11" t="s">
        <v>118</v>
      </c>
      <c r="C11" s="13" t="s">
        <v>119</v>
      </c>
      <c r="D11" s="16"/>
      <c r="E11" s="13">
        <v>1</v>
      </c>
      <c r="F11" s="16" t="s">
        <v>120</v>
      </c>
      <c r="G11" s="19" t="s">
        <v>1715</v>
      </c>
      <c r="H11" s="85" t="s">
        <v>6305</v>
      </c>
      <c r="I11" s="35" t="s">
        <v>70</v>
      </c>
      <c r="J11" s="10" t="str">
        <f>party!$A$12</f>
        <v>Johannes Kaiser</v>
      </c>
      <c r="K11" s="10" t="str">
        <f>party!$A$7</f>
        <v>Claire Granier</v>
      </c>
      <c r="L11" s="10"/>
      <c r="M11" s="151" t="str">
        <f>references!$D$3</f>
        <v>Historical Emissions for CMIP6 (v1.0)</v>
      </c>
      <c r="N11" s="30"/>
      <c r="O11" s="30"/>
      <c r="P11" s="30"/>
      <c r="Q11" s="30"/>
      <c r="R11" s="3" t="str">
        <f>url!$A$3</f>
        <v>Historical Emissions for CMIP6 (v1.0)</v>
      </c>
      <c r="S11" s="16" t="str">
        <f>party!A6</f>
        <v>Charlotte Pascoe</v>
      </c>
      <c r="T11" s="20" t="b">
        <v>1</v>
      </c>
      <c r="U11" s="20" t="s">
        <v>1361</v>
      </c>
    </row>
    <row r="12" spans="1:27" s="2" customFormat="1" ht="120">
      <c r="A12" s="12" t="s">
        <v>7146</v>
      </c>
      <c r="B12" s="11" t="s">
        <v>7147</v>
      </c>
      <c r="C12" s="13" t="s">
        <v>7148</v>
      </c>
      <c r="D12" s="16" t="b">
        <v>1</v>
      </c>
      <c r="E12" s="13">
        <v>1</v>
      </c>
      <c r="F12" s="16" t="s">
        <v>7149</v>
      </c>
      <c r="G12" s="13" t="s">
        <v>7150</v>
      </c>
      <c r="H12" s="85"/>
      <c r="I12" s="35" t="s">
        <v>70</v>
      </c>
      <c r="J12" s="10" t="str">
        <f>party!$A$25</f>
        <v>Veronika Eyring</v>
      </c>
      <c r="K12" s="10" t="str">
        <f>party!$A$5</f>
        <v>Bob Andres</v>
      </c>
      <c r="L12" s="10"/>
      <c r="M12"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N12" s="151" t="str">
        <f>references!$D$42</f>
        <v>Eyring, V., S. Bony, G. A. Meehl, C. Senior, B. Stevens, R. J. Stouffer, K. E. Taylor (2016), Overview of the Coupled Model Intercomparison Project Phase 6 (CMIP6) experimental design and organization, Geosci. Model Dev., 9, 1937-1958</v>
      </c>
      <c r="O12" s="151" t="str">
        <f>references!$D$3</f>
        <v>Historical Emissions for CMIP6 (v1.0)</v>
      </c>
      <c r="P12" s="30"/>
      <c r="Q12" s="30"/>
      <c r="R12" s="3" t="str">
        <f>url!$A$3</f>
        <v>Historical Emissions for CMIP6 (v1.0)</v>
      </c>
      <c r="S12" s="16"/>
      <c r="T12" s="20"/>
      <c r="U12" s="20"/>
    </row>
    <row r="13" spans="1:27" s="2" customFormat="1" ht="120">
      <c r="A13" s="12" t="s">
        <v>7141</v>
      </c>
      <c r="B13" s="11" t="s">
        <v>7142</v>
      </c>
      <c r="C13" s="13" t="s">
        <v>7143</v>
      </c>
      <c r="D13" s="16"/>
      <c r="E13" s="13">
        <v>1</v>
      </c>
      <c r="F13" s="16" t="s">
        <v>7144</v>
      </c>
      <c r="G13" s="19" t="s">
        <v>7816</v>
      </c>
      <c r="H13" s="85" t="s">
        <v>7145</v>
      </c>
      <c r="I13" s="35" t="s">
        <v>70</v>
      </c>
      <c r="J13" s="10" t="str">
        <f>party!$A$18</f>
        <v>Malte Meinshausen</v>
      </c>
      <c r="K13" s="10" t="str">
        <f>party!$A$2</f>
        <v>Alexander Nauels</v>
      </c>
      <c r="L13" s="10"/>
      <c r="M13" s="151" t="str">
        <f>references!$D$5</f>
        <v>Historical GHG concentrations for CMIP6 Historical Runs</v>
      </c>
      <c r="N13"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3" s="30"/>
      <c r="P13" s="30"/>
      <c r="Q13" s="30"/>
      <c r="R13" s="3" t="str">
        <f>url!$A$169</f>
        <v>Historical greenhouse gas concentrations for climate modelling (CMIP6)</v>
      </c>
      <c r="S13" s="16" t="str">
        <f>party!A6</f>
        <v>Charlotte Pascoe</v>
      </c>
      <c r="T13" s="20" t="b">
        <v>1</v>
      </c>
      <c r="U13" s="20" t="s">
        <v>1361</v>
      </c>
    </row>
    <row r="14" spans="1:27" s="2" customFormat="1" ht="120">
      <c r="A14" s="12" t="s">
        <v>728</v>
      </c>
      <c r="B14" s="11" t="s">
        <v>731</v>
      </c>
      <c r="C14" s="13" t="s">
        <v>729</v>
      </c>
      <c r="D14" s="16"/>
      <c r="E14" s="13">
        <v>1</v>
      </c>
      <c r="F14" s="16" t="s">
        <v>730</v>
      </c>
      <c r="G14" s="19" t="s">
        <v>7156</v>
      </c>
      <c r="H14" s="85" t="s">
        <v>1716</v>
      </c>
      <c r="I14" s="35" t="s">
        <v>70</v>
      </c>
      <c r="J14" s="10" t="str">
        <f>party!$A$18</f>
        <v>Malte Meinshausen</v>
      </c>
      <c r="K14" s="10" t="str">
        <f>party!$A$2</f>
        <v>Alexander Nauels</v>
      </c>
      <c r="L14" s="10"/>
      <c r="M14" s="151" t="str">
        <f>references!$D$5</f>
        <v>Historical GHG concentrations for CMIP6 Historical Runs</v>
      </c>
      <c r="N14"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4" s="30"/>
      <c r="P14" s="30"/>
      <c r="Q14" s="30"/>
      <c r="R14" s="3" t="str">
        <f>url!$A$169</f>
        <v>Historical greenhouse gas concentrations for climate modelling (CMIP6)</v>
      </c>
      <c r="S14" s="16" t="str">
        <f>party!A6</f>
        <v>Charlotte Pascoe</v>
      </c>
      <c r="T14" s="20" t="b">
        <v>1</v>
      </c>
      <c r="U14" s="20" t="s">
        <v>1361</v>
      </c>
    </row>
    <row r="15" spans="1:27" s="2" customFormat="1" ht="120">
      <c r="A15" s="12" t="s">
        <v>7813</v>
      </c>
      <c r="B15" s="11" t="s">
        <v>2015</v>
      </c>
      <c r="C15" s="13" t="s">
        <v>7814</v>
      </c>
      <c r="D15" s="16"/>
      <c r="E15" s="13">
        <v>1</v>
      </c>
      <c r="F15" s="16" t="s">
        <v>7815</v>
      </c>
      <c r="G15" s="19" t="s">
        <v>7817</v>
      </c>
      <c r="H15" s="85"/>
      <c r="I15" s="35" t="s">
        <v>70</v>
      </c>
      <c r="J15" s="10" t="str">
        <f>party!$A$18</f>
        <v>Malte Meinshausen</v>
      </c>
      <c r="K15" s="10" t="str">
        <f>party!$A$2</f>
        <v>Alexander Nauels</v>
      </c>
      <c r="L15" s="10"/>
      <c r="M15" s="151" t="str">
        <f>references!$D$5</f>
        <v>Historical GHG concentrations for CMIP6 Historical Runs</v>
      </c>
      <c r="N15"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 s="30"/>
      <c r="P15" s="30"/>
      <c r="Q15" s="30"/>
      <c r="R15" s="3" t="str">
        <f>url!$A$169</f>
        <v>Historical greenhouse gas concentrations for climate modelling (CMIP6)</v>
      </c>
      <c r="S15" s="16" t="str">
        <f>party!A6</f>
        <v>Charlotte Pascoe</v>
      </c>
      <c r="T15" s="20" t="b">
        <v>1</v>
      </c>
      <c r="U15" s="20" t="s">
        <v>1361</v>
      </c>
    </row>
    <row r="16" spans="1:27" s="2" customFormat="1" ht="60">
      <c r="A16" s="12" t="s">
        <v>726</v>
      </c>
      <c r="B16" s="11" t="s">
        <v>726</v>
      </c>
      <c r="C16" s="13" t="s">
        <v>727</v>
      </c>
      <c r="D16" s="16" t="b">
        <v>1</v>
      </c>
      <c r="E16" s="13">
        <v>1</v>
      </c>
      <c r="F16" s="16" t="s">
        <v>125</v>
      </c>
      <c r="G16" s="19" t="s">
        <v>5904</v>
      </c>
      <c r="H16" s="85" t="s">
        <v>1717</v>
      </c>
      <c r="I16" s="35" t="s">
        <v>70</v>
      </c>
      <c r="J16" s="10" t="str">
        <f>party!$A$10</f>
        <v>George Hurtt</v>
      </c>
      <c r="K16" s="10" t="str">
        <f>party!$A$16</f>
        <v>Louise Chini</v>
      </c>
      <c r="L16" s="10"/>
      <c r="M16" s="151" t="str">
        <f>references!$D$6</f>
        <v>Global Gridded Land Use Forcing Datasets (LUH2 v0.1)</v>
      </c>
      <c r="N16" s="151" t="str">
        <f>references!$D$96</f>
        <v>Hurtt, G., L. Chini,  S. Frolking, R. Sahajpal, Land Use Harmonisation (LUH2 v1.0h) land use forcing data (850-2100), (2016).</v>
      </c>
      <c r="O16" s="30"/>
      <c r="P16" s="30"/>
      <c r="Q16" s="30"/>
      <c r="R16" s="3" t="str">
        <f>url!$A$164</f>
        <v>Land Use Harmonisation (LUH2 v1.0h) land use forcing data (850-2100)</v>
      </c>
      <c r="S16" s="16" t="str">
        <f>party!A6</f>
        <v>Charlotte Pascoe</v>
      </c>
      <c r="T16" s="20" t="b">
        <v>1</v>
      </c>
      <c r="U16" s="20" t="s">
        <v>1361</v>
      </c>
    </row>
    <row r="17" spans="1:21" s="2" customFormat="1" ht="75">
      <c r="A17" s="12" t="s">
        <v>137</v>
      </c>
      <c r="B17" s="11" t="s">
        <v>138</v>
      </c>
      <c r="C17" s="13" t="s">
        <v>139</v>
      </c>
      <c r="D17" s="16"/>
      <c r="E17" s="13">
        <v>1</v>
      </c>
      <c r="F17" s="16" t="s">
        <v>140</v>
      </c>
      <c r="G17" s="19" t="s">
        <v>3813</v>
      </c>
      <c r="H17" s="85" t="s">
        <v>6065</v>
      </c>
      <c r="I17" s="35" t="s">
        <v>70</v>
      </c>
      <c r="J17" s="10" t="str">
        <f>party!$A$20</f>
        <v>Michaela I Hegglin</v>
      </c>
      <c r="K17" s="10"/>
      <c r="L17" s="10"/>
      <c r="M17" s="151" t="str">
        <f>references!$D$116</f>
        <v>IGAC/SPARC Chemistry-Climate Model Initiative (CCMI) Forcing Databases in Support of CMIP6</v>
      </c>
      <c r="N17" s="151" t="str">
        <f>references!$D$7</f>
        <v>Ozone and stratospheric water vapour concentration databases for CMIP6</v>
      </c>
      <c r="P17" s="30"/>
      <c r="Q17" s="30"/>
      <c r="R17" s="3" t="str">
        <f>url!$A$187</f>
        <v>IGAC/SPARC Chemistry-Climate Model Initiative (CCMI) Forcing Databases in Support of CMIP6</v>
      </c>
      <c r="S17" s="16" t="str">
        <f>party!A6</f>
        <v>Charlotte Pascoe</v>
      </c>
      <c r="T17" s="20" t="b">
        <v>1</v>
      </c>
      <c r="U17" s="20" t="s">
        <v>1361</v>
      </c>
    </row>
    <row r="18" spans="1:21" s="2" customFormat="1" ht="60">
      <c r="A18" s="12" t="s">
        <v>141</v>
      </c>
      <c r="B18" s="11" t="s">
        <v>142</v>
      </c>
      <c r="C18" s="13" t="s">
        <v>742</v>
      </c>
      <c r="D18" s="16"/>
      <c r="E18" s="13">
        <v>1</v>
      </c>
      <c r="F18" s="16" t="s">
        <v>143</v>
      </c>
      <c r="G18" s="19" t="s">
        <v>3814</v>
      </c>
      <c r="H18" s="85" t="s">
        <v>1719</v>
      </c>
      <c r="I18" s="35" t="s">
        <v>70</v>
      </c>
      <c r="J18" s="10" t="str">
        <f>party!$A$20</f>
        <v>Michaela I Hegglin</v>
      </c>
      <c r="K18" s="10"/>
      <c r="L18" s="10"/>
      <c r="M18" s="151" t="str">
        <f>references!$D$7</f>
        <v>Ozone and stratospheric water vapour concentration databases for CMIP6</v>
      </c>
      <c r="N18" s="30"/>
      <c r="O18" s="30"/>
      <c r="P18" s="30"/>
      <c r="Q18" s="30"/>
      <c r="R18" s="3" t="str">
        <f>url!$A$7</f>
        <v>Ozone and stratospheric water vapour concentration databases for CMIP6</v>
      </c>
      <c r="S18" s="16" t="str">
        <f>party!$A$6</f>
        <v>Charlotte Pascoe</v>
      </c>
      <c r="T18" s="20" t="b">
        <v>1</v>
      </c>
      <c r="U18" s="20" t="s">
        <v>1361</v>
      </c>
    </row>
    <row r="19" spans="1:21" s="2" customFormat="1" ht="135">
      <c r="A19" s="12" t="s">
        <v>144</v>
      </c>
      <c r="B19" s="11" t="s">
        <v>144</v>
      </c>
      <c r="C19" s="13" t="s">
        <v>145</v>
      </c>
      <c r="D19" s="16" t="b">
        <v>1</v>
      </c>
      <c r="E19" s="13">
        <v>1</v>
      </c>
      <c r="F19" s="16" t="s">
        <v>146</v>
      </c>
      <c r="G19" s="19" t="s">
        <v>5990</v>
      </c>
      <c r="H19" s="85" t="s">
        <v>1712</v>
      </c>
      <c r="I19" s="35" t="s">
        <v>70</v>
      </c>
      <c r="J19" s="10" t="str">
        <f>party!$A$15</f>
        <v>Katja Matthes</v>
      </c>
      <c r="K19" s="10" t="str">
        <f>party!$A$3</f>
        <v>Bernd Funke</v>
      </c>
      <c r="L19" s="10" t="str">
        <f>party!$A$66</f>
        <v>Charles Jackman</v>
      </c>
      <c r="M19" s="151" t="str">
        <f>references!$D$110</f>
        <v>SOLARIS-HEPPA  Recommendations for CMIP6 solar forcing data</v>
      </c>
      <c r="N19" s="18" t="str">
        <f>references!$D$40</f>
        <v>SOLARIS-HEPPA  solar proton flux dataset home page</v>
      </c>
      <c r="O1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19" s="30"/>
      <c r="Q19" s="30"/>
      <c r="R19" s="3" t="str">
        <f>url!$A$178</f>
        <v>SOLARIS-HEPPA Solar Forcing Data for CMIP6</v>
      </c>
      <c r="S19" s="16" t="str">
        <f>party!$A$6</f>
        <v>Charlotte Pascoe</v>
      </c>
      <c r="T19" s="20" t="b">
        <v>1</v>
      </c>
      <c r="U19" s="20" t="s">
        <v>1361</v>
      </c>
    </row>
    <row r="20" spans="1:21" s="2" customFormat="1" ht="135">
      <c r="A20" s="12" t="s">
        <v>6057</v>
      </c>
      <c r="B20" s="11" t="s">
        <v>6057</v>
      </c>
      <c r="C20" s="13" t="s">
        <v>6058</v>
      </c>
      <c r="D20" s="16" t="b">
        <v>1</v>
      </c>
      <c r="E20" s="13">
        <v>1</v>
      </c>
      <c r="F20" s="16" t="s">
        <v>147</v>
      </c>
      <c r="G20" s="19" t="s">
        <v>6059</v>
      </c>
      <c r="H20" s="85" t="s">
        <v>6056</v>
      </c>
      <c r="I20" s="35" t="s">
        <v>70</v>
      </c>
      <c r="J20" s="10" t="str">
        <f>party!A15</f>
        <v>Katja Matthes</v>
      </c>
      <c r="K20" s="10" t="str">
        <f>party!$A$3</f>
        <v>Bernd Funke</v>
      </c>
      <c r="L20" s="10"/>
      <c r="M20" s="151" t="str">
        <f>references!$D$110</f>
        <v>SOLARIS-HEPPA  Recommendations for CMIP6 solar forcing data</v>
      </c>
      <c r="N2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20" s="30"/>
      <c r="P20" s="30"/>
      <c r="Q20" s="30"/>
      <c r="R20" s="3" t="str">
        <f>url!$A$178</f>
        <v>SOLARIS-HEPPA Solar Forcing Data for CMIP6</v>
      </c>
      <c r="S20" s="16" t="str">
        <f>party!$A$6</f>
        <v>Charlotte Pascoe</v>
      </c>
      <c r="T20" s="20" t="b">
        <v>1</v>
      </c>
      <c r="U20" s="20" t="s">
        <v>1361</v>
      </c>
    </row>
    <row r="21" spans="1:21" s="2" customFormat="1" ht="48" customHeight="1">
      <c r="A21" s="12" t="s">
        <v>151</v>
      </c>
      <c r="B21" s="11" t="s">
        <v>151</v>
      </c>
      <c r="C21" s="13" t="s">
        <v>152</v>
      </c>
      <c r="D21" s="16"/>
      <c r="E21" s="13">
        <v>1</v>
      </c>
      <c r="F21" s="16" t="s">
        <v>153</v>
      </c>
      <c r="G21" s="19" t="s">
        <v>3815</v>
      </c>
      <c r="H21" s="85"/>
      <c r="I21" s="35" t="s">
        <v>70</v>
      </c>
      <c r="J21" s="10" t="str">
        <f>party!$A$17</f>
        <v>Larry Thomason</v>
      </c>
      <c r="K21" s="10"/>
      <c r="L21" s="10"/>
      <c r="M21" s="151" t="str">
        <f>references!$D$8</f>
        <v>Thomason, L., J.P. Vernier, A. Bourassa, F. Arefeuille, C. Bingen, T. Peter, B. Luo (2015), Stratospheric Aerosol Data Set (SADS Version 2) Prospectus, In preparation for GMD</v>
      </c>
      <c r="N21" s="30"/>
      <c r="O21" s="30"/>
      <c r="P21" s="30"/>
      <c r="Q21" s="30"/>
      <c r="R21" s="3" t="str">
        <f>url!$A$8</f>
        <v>Stratospheric Aerosol Data Set (SADS Version 2) Prospectus</v>
      </c>
      <c r="S21" s="16" t="str">
        <f>party!$A$6</f>
        <v>Charlotte Pascoe</v>
      </c>
      <c r="T21" s="20" t="b">
        <v>1</v>
      </c>
      <c r="U21" s="20" t="s">
        <v>1361</v>
      </c>
    </row>
    <row r="22" spans="1:21" s="2" customFormat="1" ht="103" customHeight="1">
      <c r="A22" s="12" t="s">
        <v>753</v>
      </c>
      <c r="B22" s="11" t="s">
        <v>755</v>
      </c>
      <c r="C22" s="13" t="s">
        <v>757</v>
      </c>
      <c r="D22" s="16"/>
      <c r="E22" s="13">
        <v>1</v>
      </c>
      <c r="F22" s="16" t="s">
        <v>759</v>
      </c>
      <c r="G22" s="19" t="s">
        <v>3816</v>
      </c>
      <c r="H22" s="85" t="s">
        <v>1727</v>
      </c>
      <c r="I22" s="35" t="s">
        <v>162</v>
      </c>
      <c r="J22" s="10" t="str">
        <f>party!A21</f>
        <v>PCMDI</v>
      </c>
      <c r="K22" s="10"/>
      <c r="L22" s="10"/>
      <c r="M22" s="151" t="str">
        <f>references!D9</f>
        <v>AMIP Sea Surface Temperature and Sea Ice Concentration Boundary Conditions</v>
      </c>
      <c r="N22" s="30"/>
      <c r="O22" s="30"/>
      <c r="P22" s="30"/>
      <c r="Q22" s="30"/>
      <c r="R22" s="3" t="str">
        <f>url!$A$9</f>
        <v>AMIP Sea Surface Temperature and Sea Ice Concentration Boundary Conditions</v>
      </c>
      <c r="S22" s="16" t="str">
        <f>party!$A$6</f>
        <v>Charlotte Pascoe</v>
      </c>
      <c r="T22" s="20" t="b">
        <v>1</v>
      </c>
      <c r="U22" s="20" t="s">
        <v>1361</v>
      </c>
    </row>
    <row r="23" spans="1:21" s="2" customFormat="1" ht="60">
      <c r="A23" s="12" t="s">
        <v>754</v>
      </c>
      <c r="B23" s="11" t="s">
        <v>756</v>
      </c>
      <c r="C23" s="13" t="s">
        <v>758</v>
      </c>
      <c r="D23" s="16"/>
      <c r="E23" s="13">
        <v>1</v>
      </c>
      <c r="F23" s="16" t="s">
        <v>760</v>
      </c>
      <c r="G23" s="19" t="s">
        <v>3817</v>
      </c>
      <c r="H23" s="85" t="s">
        <v>1728</v>
      </c>
      <c r="I23" s="35" t="s">
        <v>70</v>
      </c>
      <c r="J23" s="10" t="str">
        <f>party!$A$21</f>
        <v>PCMDI</v>
      </c>
      <c r="K23" s="10"/>
      <c r="L23" s="10"/>
      <c r="M23" s="151" t="str">
        <f>references!$D$9</f>
        <v>AMIP Sea Surface Temperature and Sea Ice Concentration Boundary Conditions</v>
      </c>
      <c r="N23" s="30"/>
      <c r="O23" s="30"/>
      <c r="P23" s="30"/>
      <c r="Q23" s="30"/>
      <c r="R23" s="3" t="str">
        <f>url!$A$9</f>
        <v>AMIP Sea Surface Temperature and Sea Ice Concentration Boundary Conditions</v>
      </c>
      <c r="S23" s="16" t="str">
        <f>party!$A$6</f>
        <v>Charlotte Pascoe</v>
      </c>
      <c r="T23" s="20" t="b">
        <v>1</v>
      </c>
      <c r="U23" s="20" t="s">
        <v>1361</v>
      </c>
    </row>
    <row r="24" spans="1:21" s="2" customFormat="1" ht="30">
      <c r="A24" s="12" t="s">
        <v>172</v>
      </c>
      <c r="B24" s="11" t="s">
        <v>173</v>
      </c>
      <c r="C24" s="13" t="s">
        <v>174</v>
      </c>
      <c r="D24" s="16" t="b">
        <v>1</v>
      </c>
      <c r="E24" s="13">
        <v>1</v>
      </c>
      <c r="F24" s="16" t="s">
        <v>175</v>
      </c>
      <c r="G24" s="19" t="s">
        <v>1730</v>
      </c>
      <c r="H24" s="85" t="s">
        <v>1729</v>
      </c>
      <c r="I24" s="35"/>
      <c r="J24" s="10"/>
      <c r="K24" s="10"/>
      <c r="L24" s="10"/>
      <c r="M24" s="152" t="str">
        <f>references!$D$14</f>
        <v>Overview CMIP6-Endorsed MIPs</v>
      </c>
      <c r="N24" s="30"/>
      <c r="O24" s="30"/>
      <c r="P24" s="30"/>
      <c r="Q24" s="30"/>
      <c r="R24" s="3"/>
      <c r="S24" s="16" t="str">
        <f>party!$A$6</f>
        <v>Charlotte Pascoe</v>
      </c>
      <c r="T24" s="20" t="b">
        <v>1</v>
      </c>
      <c r="U24" s="20" t="s">
        <v>42</v>
      </c>
    </row>
    <row r="25" spans="1:21" s="2" customFormat="1" ht="120">
      <c r="A25" s="12" t="s">
        <v>764</v>
      </c>
      <c r="B25" s="11" t="s">
        <v>765</v>
      </c>
      <c r="C25" s="13" t="s">
        <v>733</v>
      </c>
      <c r="D25" s="16" t="b">
        <v>1</v>
      </c>
      <c r="E25" s="13">
        <v>1</v>
      </c>
      <c r="F25" s="16" t="s">
        <v>734</v>
      </c>
      <c r="G25" s="19" t="s">
        <v>7117</v>
      </c>
      <c r="H25" s="85" t="s">
        <v>1729</v>
      </c>
      <c r="I25" s="35" t="s">
        <v>70</v>
      </c>
      <c r="J25" s="10" t="str">
        <f>party!$A$18</f>
        <v>Malte Meinshausen</v>
      </c>
      <c r="K25" s="10" t="str">
        <f>party!$A$2</f>
        <v>Alexander Nauels</v>
      </c>
      <c r="L25" s="10"/>
      <c r="M25" s="151" t="str">
        <f>references!$D$5</f>
        <v>Historical GHG concentrations for CMIP6 Historical Runs</v>
      </c>
      <c r="N25"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5" s="30"/>
      <c r="P25" s="30"/>
      <c r="Q25" s="30"/>
      <c r="R25" s="3" t="str">
        <f>url!$A$169</f>
        <v>Historical greenhouse gas concentrations for climate modelling (CMIP6)</v>
      </c>
      <c r="S25" s="16" t="str">
        <f>party!$A$6</f>
        <v>Charlotte Pascoe</v>
      </c>
      <c r="T25" s="20" t="b">
        <v>1</v>
      </c>
      <c r="U25" s="20" t="s">
        <v>42</v>
      </c>
    </row>
    <row r="26" spans="1:21" s="2" customFormat="1" ht="120">
      <c r="A26" s="12" t="s">
        <v>725</v>
      </c>
      <c r="B26" s="11" t="s">
        <v>735</v>
      </c>
      <c r="C26" s="13" t="s">
        <v>736</v>
      </c>
      <c r="D26" s="16" t="b">
        <v>1</v>
      </c>
      <c r="E26" s="13">
        <v>1</v>
      </c>
      <c r="F26" s="16" t="s">
        <v>737</v>
      </c>
      <c r="G26" s="19" t="s">
        <v>7118</v>
      </c>
      <c r="H26" s="85" t="s">
        <v>1729</v>
      </c>
      <c r="I26" s="35" t="s">
        <v>70</v>
      </c>
      <c r="J26" s="10" t="str">
        <f>party!$A$18</f>
        <v>Malte Meinshausen</v>
      </c>
      <c r="K26" s="10" t="str">
        <f>party!$A$2</f>
        <v>Alexander Nauels</v>
      </c>
      <c r="L26" s="10"/>
      <c r="M26" s="151" t="str">
        <f>references!$D$5</f>
        <v>Historical GHG concentrations for CMIP6 Historical Runs</v>
      </c>
      <c r="N2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6" s="30"/>
      <c r="P26" s="30"/>
      <c r="Q26" s="30"/>
      <c r="R26" s="3" t="str">
        <f>url!$A$169</f>
        <v>Historical greenhouse gas concentrations for climate modelling (CMIP6)</v>
      </c>
      <c r="S26" s="16" t="str">
        <f>party!$A$6</f>
        <v>Charlotte Pascoe</v>
      </c>
      <c r="T26" s="20" t="b">
        <v>1</v>
      </c>
      <c r="U26" s="20" t="s">
        <v>42</v>
      </c>
    </row>
    <row r="27" spans="1:21" s="2" customFormat="1" ht="120">
      <c r="A27" s="12" t="s">
        <v>7137</v>
      </c>
      <c r="B27" s="11" t="s">
        <v>7136</v>
      </c>
      <c r="C27" s="13" t="s">
        <v>7134</v>
      </c>
      <c r="D27" s="16" t="b">
        <v>1</v>
      </c>
      <c r="E27" s="13">
        <v>1</v>
      </c>
      <c r="F27" s="16" t="s">
        <v>7135</v>
      </c>
      <c r="G27" s="13" t="s">
        <v>7138</v>
      </c>
      <c r="H27" s="85" t="s">
        <v>1729</v>
      </c>
      <c r="I27" s="35" t="s">
        <v>70</v>
      </c>
      <c r="J27" s="10" t="str">
        <f>party!$A$25</f>
        <v>Veronika Eyring</v>
      </c>
      <c r="K27" s="10" t="str">
        <f>party!$A$5</f>
        <v>Bob Andres</v>
      </c>
      <c r="L27" s="10"/>
      <c r="M27" s="151" t="str">
        <f>references!$D$42</f>
        <v>Eyring, V., S. Bony, G. A. Meehl, C. Senior, B. Stevens, R. J. Stouffer, K. E. Taylor (2016), Overview of the Coupled Model Intercomparison Project Phase 6 (CMIP6) experimental design and organization, Geosci. Model Dev., 9, 1937-1958</v>
      </c>
      <c r="N2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7" s="151" t="str">
        <f>references!$D$3</f>
        <v>Historical Emissions for CMIP6 (v1.0)</v>
      </c>
      <c r="P27" s="30"/>
      <c r="Q27" s="30"/>
      <c r="R27" s="3" t="str">
        <f>url!$A$3</f>
        <v>Historical Emissions for CMIP6 (v1.0)</v>
      </c>
      <c r="S27" s="16" t="str">
        <f>party!$A$6</f>
        <v>Charlotte Pascoe</v>
      </c>
      <c r="T27" s="20" t="b">
        <v>1</v>
      </c>
      <c r="U27" s="20" t="s">
        <v>42</v>
      </c>
    </row>
    <row r="28" spans="1:21" ht="60">
      <c r="A28" s="12" t="s">
        <v>750</v>
      </c>
      <c r="B28" s="11" t="s">
        <v>750</v>
      </c>
      <c r="C28" s="13" t="s">
        <v>751</v>
      </c>
      <c r="E28" s="13">
        <v>1</v>
      </c>
      <c r="F28" s="16" t="s">
        <v>752</v>
      </c>
      <c r="G28" s="19" t="s">
        <v>7128</v>
      </c>
      <c r="H28" s="85" t="s">
        <v>1731</v>
      </c>
      <c r="I28" s="35" t="s">
        <v>70</v>
      </c>
      <c r="J28" s="10" t="str">
        <f>party!$A$23</f>
        <v>Stefan Kinne</v>
      </c>
      <c r="K28" s="10" t="str">
        <f>party!$A$4</f>
        <v>Bjorn Stevens</v>
      </c>
      <c r="L28" s="10" t="str">
        <f>party!$A$14</f>
        <v>Karsten Peters</v>
      </c>
      <c r="M28" s="151" t="str">
        <f>references!$D$2</f>
        <v>Aerosol forcing fields for CMIP6</v>
      </c>
      <c r="R28" s="3" t="str">
        <f>url!$A$2</f>
        <v>Aerosol forcing fields for CMIP6</v>
      </c>
      <c r="S28" s="16" t="str">
        <f>party!$A$6</f>
        <v>Charlotte Pascoe</v>
      </c>
      <c r="T28" s="20" t="b">
        <v>1</v>
      </c>
      <c r="U28" s="20" t="s">
        <v>42</v>
      </c>
    </row>
    <row r="29" spans="1:21" ht="45">
      <c r="A29" s="42" t="s">
        <v>761</v>
      </c>
      <c r="B29" s="11" t="s">
        <v>761</v>
      </c>
      <c r="C29" s="13" t="s">
        <v>762</v>
      </c>
      <c r="E29" s="13">
        <v>1</v>
      </c>
      <c r="F29" s="16" t="s">
        <v>763</v>
      </c>
      <c r="G29" s="19" t="s">
        <v>7127</v>
      </c>
      <c r="H29" s="85" t="s">
        <v>1731</v>
      </c>
      <c r="I29" s="35" t="s">
        <v>70</v>
      </c>
      <c r="J29" s="10" t="str">
        <f>party!$A$23</f>
        <v>Stefan Kinne</v>
      </c>
      <c r="K29" s="10" t="str">
        <f>party!$A$4</f>
        <v>Bjorn Stevens</v>
      </c>
      <c r="L29" s="10" t="str">
        <f>party!$A$14</f>
        <v>Karsten Peters</v>
      </c>
      <c r="M29" s="151" t="str">
        <f>references!$D$2</f>
        <v>Aerosol forcing fields for CMIP6</v>
      </c>
      <c r="R29" s="3" t="str">
        <f>url!$A$2</f>
        <v>Aerosol forcing fields for CMIP6</v>
      </c>
      <c r="S29" s="16" t="str">
        <f>party!$A$6</f>
        <v>Charlotte Pascoe</v>
      </c>
      <c r="T29" s="20" t="b">
        <v>1</v>
      </c>
      <c r="U29" s="20" t="s">
        <v>42</v>
      </c>
    </row>
    <row r="30" spans="1:21" s="2" customFormat="1" ht="135">
      <c r="A30" s="3" t="s">
        <v>732</v>
      </c>
      <c r="B30" s="11" t="s">
        <v>749</v>
      </c>
      <c r="C30" s="13" t="s">
        <v>748</v>
      </c>
      <c r="D30" s="16"/>
      <c r="E30" s="13">
        <v>1</v>
      </c>
      <c r="F30" s="16" t="s">
        <v>747</v>
      </c>
      <c r="G30" s="19" t="s">
        <v>6055</v>
      </c>
      <c r="H30" s="85" t="s">
        <v>1731</v>
      </c>
      <c r="I30" s="35" t="s">
        <v>70</v>
      </c>
      <c r="J30" s="10" t="str">
        <f>party!A26</f>
        <v>WGCM</v>
      </c>
      <c r="K30" s="10" t="str">
        <f>party!$A$3</f>
        <v>Bernd Funke</v>
      </c>
      <c r="L30" s="10"/>
      <c r="M30" s="151" t="str">
        <f>references!$D$110</f>
        <v>SOLARIS-HEPPA  Recommendations for CMIP6 solar forcing data</v>
      </c>
      <c r="N3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30" s="30"/>
      <c r="P30" s="30"/>
      <c r="Q30" s="30"/>
      <c r="R30" s="3" t="str">
        <f>url!$A$178</f>
        <v>SOLARIS-HEPPA Solar Forcing Data for CMIP6</v>
      </c>
      <c r="S30" s="16" t="str">
        <f>party!$A$6</f>
        <v>Charlotte Pascoe</v>
      </c>
      <c r="T30" s="20" t="b">
        <v>1</v>
      </c>
      <c r="U30" s="20" t="s">
        <v>42</v>
      </c>
    </row>
    <row r="31" spans="1:21" s="2" customFormat="1" ht="45">
      <c r="A31" s="3" t="s">
        <v>743</v>
      </c>
      <c r="B31" s="11" t="s">
        <v>743</v>
      </c>
      <c r="C31" s="13" t="s">
        <v>744</v>
      </c>
      <c r="D31" s="16"/>
      <c r="E31" s="13">
        <v>1</v>
      </c>
      <c r="F31" s="16" t="s">
        <v>7125</v>
      </c>
      <c r="G31" s="19" t="s">
        <v>7124</v>
      </c>
      <c r="H31" s="85" t="s">
        <v>1731</v>
      </c>
      <c r="I31" s="35" t="s">
        <v>70</v>
      </c>
      <c r="J31" s="10" t="str">
        <f>party!$A$17</f>
        <v>Larry Thomason</v>
      </c>
      <c r="K31" s="10"/>
      <c r="L31" s="10"/>
      <c r="M31" s="151" t="str">
        <f>references!$D$8</f>
        <v>Thomason, L., J.P. Vernier, A. Bourassa, F. Arefeuille, C. Bingen, T. Peter, B. Luo (2015), Stratospheric Aerosol Data Set (SADS Version 2) Prospectus, In preparation for GMD</v>
      </c>
      <c r="N31" s="30"/>
      <c r="O31" s="30"/>
      <c r="P31" s="30"/>
      <c r="Q31" s="30"/>
      <c r="R31" s="3" t="str">
        <f>url!$A$8</f>
        <v>Stratospheric Aerosol Data Set (SADS Version 2) Prospectus</v>
      </c>
      <c r="S31" s="16" t="str">
        <f>party!$A$6</f>
        <v>Charlotte Pascoe</v>
      </c>
      <c r="T31" s="20" t="b">
        <v>1</v>
      </c>
      <c r="U31" s="20" t="s">
        <v>42</v>
      </c>
    </row>
    <row r="32" spans="1:21" s="2" customFormat="1" ht="75">
      <c r="A32" s="3" t="s">
        <v>867</v>
      </c>
      <c r="B32" s="11" t="s">
        <v>868</v>
      </c>
      <c r="C32" s="13" t="s">
        <v>869</v>
      </c>
      <c r="D32" s="16"/>
      <c r="E32" s="13">
        <v>1</v>
      </c>
      <c r="F32" s="16" t="s">
        <v>870</v>
      </c>
      <c r="G32" s="19" t="s">
        <v>7126</v>
      </c>
      <c r="H32" s="85" t="s">
        <v>1731</v>
      </c>
      <c r="I32" s="35" t="s">
        <v>70</v>
      </c>
      <c r="J32" s="10" t="str">
        <f>party!$A$20</f>
        <v>Michaela I Hegglin</v>
      </c>
      <c r="K32" s="10"/>
      <c r="L32" s="10"/>
      <c r="M32" s="151" t="str">
        <f>references!$D$7</f>
        <v>Ozone and stratospheric water vapour concentration databases for CMIP6</v>
      </c>
      <c r="N32" s="30"/>
      <c r="O32" s="30"/>
      <c r="P32" s="30"/>
      <c r="Q32" s="30"/>
      <c r="R32" s="3" t="str">
        <f>url!$A$7</f>
        <v>Ozone and stratospheric water vapour concentration databases for CMIP6</v>
      </c>
      <c r="S32" s="16" t="str">
        <f>party!$A$6</f>
        <v>Charlotte Pascoe</v>
      </c>
      <c r="T32" s="20" t="b">
        <v>1</v>
      </c>
      <c r="U32" s="20" t="s">
        <v>42</v>
      </c>
    </row>
    <row r="33" spans="1:21" s="2" customFormat="1" ht="60">
      <c r="A33" s="3" t="s">
        <v>740</v>
      </c>
      <c r="B33" s="11" t="s">
        <v>739</v>
      </c>
      <c r="C33" s="13" t="s">
        <v>741</v>
      </c>
      <c r="D33" s="16"/>
      <c r="E33" s="13">
        <v>1</v>
      </c>
      <c r="F33" s="16" t="s">
        <v>745</v>
      </c>
      <c r="G33" s="19" t="s">
        <v>1732</v>
      </c>
      <c r="H33" s="85" t="s">
        <v>1731</v>
      </c>
      <c r="I33" s="35" t="s">
        <v>70</v>
      </c>
      <c r="J33" s="10" t="str">
        <f>party!$A$20</f>
        <v>Michaela I Hegglin</v>
      </c>
      <c r="K33" s="10"/>
      <c r="L33" s="10"/>
      <c r="M33" s="151" t="str">
        <f>references!$D$7</f>
        <v>Ozone and stratospheric water vapour concentration databases for CMIP6</v>
      </c>
      <c r="N33" s="30"/>
      <c r="O33" s="30"/>
      <c r="P33" s="30"/>
      <c r="Q33" s="30"/>
      <c r="R33" s="3" t="str">
        <f>url!$A$7</f>
        <v>Ozone and stratospheric water vapour concentration databases for CMIP6</v>
      </c>
      <c r="S33" s="16" t="str">
        <f>party!$A$6</f>
        <v>Charlotte Pascoe</v>
      </c>
      <c r="T33" s="20" t="b">
        <v>1</v>
      </c>
      <c r="U33" s="20" t="s">
        <v>42</v>
      </c>
    </row>
    <row r="34" spans="1:21" s="2" customFormat="1" ht="60">
      <c r="A34" s="12" t="s">
        <v>724</v>
      </c>
      <c r="B34" s="11" t="s">
        <v>724</v>
      </c>
      <c r="C34" s="3" t="s">
        <v>738</v>
      </c>
      <c r="D34" s="16"/>
      <c r="E34" s="3">
        <v>1</v>
      </c>
      <c r="F34" s="16" t="s">
        <v>746</v>
      </c>
      <c r="G34" s="19" t="s">
        <v>7123</v>
      </c>
      <c r="H34" s="85" t="s">
        <v>1731</v>
      </c>
      <c r="I34" s="35" t="s">
        <v>70</v>
      </c>
      <c r="J34" s="10" t="str">
        <f>party!$A$10</f>
        <v>George Hurtt</v>
      </c>
      <c r="K34" s="10" t="str">
        <f>party!$A$16</f>
        <v>Louise Chini</v>
      </c>
      <c r="L34" s="10"/>
      <c r="M34" s="151" t="str">
        <f>references!$D$6</f>
        <v>Global Gridded Land Use Forcing Datasets (LUH2 v0.1)</v>
      </c>
      <c r="N34" s="151" t="str">
        <f>references!$D$96</f>
        <v>Hurtt, G., L. Chini,  S. Frolking, R. Sahajpal, Land Use Harmonisation (LUH2 v1.0h) land use forcing data (850-2100), (2016).</v>
      </c>
      <c r="O34" s="30"/>
      <c r="P34" s="30"/>
      <c r="Q34" s="30"/>
      <c r="R34" s="3" t="str">
        <f>url!$A$164</f>
        <v>Land Use Harmonisation (LUH2 v1.0h) land use forcing data (850-2100)</v>
      </c>
      <c r="S34" s="16" t="str">
        <f>party!$A$6</f>
        <v>Charlotte Pascoe</v>
      </c>
      <c r="T34" s="20" t="b">
        <v>1</v>
      </c>
      <c r="U34" s="20" t="s">
        <v>42</v>
      </c>
    </row>
    <row r="35" spans="1:21" s="2" customFormat="1" ht="45">
      <c r="A35" s="12" t="s">
        <v>1910</v>
      </c>
      <c r="B35" s="11" t="s">
        <v>1910</v>
      </c>
      <c r="C35" s="3" t="s">
        <v>1911</v>
      </c>
      <c r="D35" s="16"/>
      <c r="E35" s="3">
        <v>1</v>
      </c>
      <c r="F35" s="16" t="s">
        <v>1912</v>
      </c>
      <c r="G35" s="19" t="s">
        <v>4749</v>
      </c>
      <c r="H35" s="85" t="s">
        <v>1731</v>
      </c>
      <c r="I35" s="35" t="s">
        <v>70</v>
      </c>
      <c r="J35" s="10" t="str">
        <f>party!$A$10</f>
        <v>George Hurtt</v>
      </c>
      <c r="K35" s="10" t="str">
        <f>party!$A$16</f>
        <v>Louise Chini</v>
      </c>
      <c r="L35" s="10"/>
      <c r="M35" s="151" t="str">
        <f>references!$D$6</f>
        <v>Global Gridded Land Use Forcing Datasets (LUH2 v0.1)</v>
      </c>
      <c r="N35" s="151" t="str">
        <f>references!$D$96</f>
        <v>Hurtt, G., L. Chini,  S. Frolking, R. Sahajpal, Land Use Harmonisation (LUH2 v1.0h) land use forcing data (850-2100), (2016).</v>
      </c>
      <c r="O35" s="30"/>
      <c r="P35" s="30"/>
      <c r="Q35" s="30"/>
      <c r="R35" s="3" t="str">
        <f>url!$A$164</f>
        <v>Land Use Harmonisation (LUH2 v1.0h) land use forcing data (850-2100)</v>
      </c>
      <c r="S35" s="16" t="str">
        <f>party!$A$6</f>
        <v>Charlotte Pascoe</v>
      </c>
      <c r="T35" s="20" t="b">
        <v>1</v>
      </c>
      <c r="U35" s="20" t="s">
        <v>42</v>
      </c>
    </row>
    <row r="36" spans="1:21" ht="105">
      <c r="A36" s="12" t="s">
        <v>5339</v>
      </c>
      <c r="B36" s="11" t="s">
        <v>3291</v>
      </c>
      <c r="C36" s="13" t="s">
        <v>3300</v>
      </c>
      <c r="E36" s="13">
        <v>1</v>
      </c>
      <c r="F36" s="16" t="s">
        <v>3319</v>
      </c>
      <c r="G36" s="19" t="s">
        <v>3322</v>
      </c>
      <c r="H36" s="85" t="s">
        <v>1733</v>
      </c>
      <c r="I36" s="35" t="s">
        <v>70</v>
      </c>
      <c r="J36" s="10" t="str">
        <f>party!A27</f>
        <v>Brian O'Neill</v>
      </c>
      <c r="K36" s="10" t="str">
        <f>party!A28</f>
        <v>Claudia Tebaldi</v>
      </c>
      <c r="L36" s="10" t="str">
        <f>party!A29</f>
        <v>Detlef van Vuuren</v>
      </c>
      <c r="M3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338</v>
      </c>
    </row>
    <row r="37" spans="1:21" ht="105">
      <c r="A37" s="12" t="s">
        <v>5340</v>
      </c>
      <c r="B37" s="11" t="s">
        <v>6754</v>
      </c>
      <c r="C37" s="13" t="s">
        <v>3301</v>
      </c>
      <c r="E37" s="13">
        <v>2</v>
      </c>
      <c r="F37" s="16" t="s">
        <v>3320</v>
      </c>
      <c r="G37" s="19" t="s">
        <v>3323</v>
      </c>
      <c r="H37" s="85" t="s">
        <v>1734</v>
      </c>
      <c r="I37" s="35" t="s">
        <v>70</v>
      </c>
      <c r="J37" s="10" t="str">
        <f>party!A27</f>
        <v>Brian O'Neill</v>
      </c>
      <c r="K37" s="10" t="str">
        <f>party!A28</f>
        <v>Claudia Tebaldi</v>
      </c>
      <c r="L37" s="10" t="str">
        <f>party!A29</f>
        <v>Detlef van Vuuren</v>
      </c>
      <c r="M3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7" s="30" t="str">
        <f>references!D14</f>
        <v>Overview CMIP6-Endorsed MIPs</v>
      </c>
      <c r="S37" s="16" t="str">
        <f>party!A6</f>
        <v>Charlotte Pascoe</v>
      </c>
      <c r="T37" s="20" t="b">
        <v>1</v>
      </c>
      <c r="U37" s="20" t="s">
        <v>338</v>
      </c>
    </row>
    <row r="38" spans="1:21" ht="105">
      <c r="A38" s="12" t="s">
        <v>5341</v>
      </c>
      <c r="B38" s="11" t="s">
        <v>3292</v>
      </c>
      <c r="C38" s="13" t="s">
        <v>3302</v>
      </c>
      <c r="E38" s="13">
        <v>1</v>
      </c>
      <c r="F38" s="16" t="s">
        <v>3321</v>
      </c>
      <c r="G38" s="19" t="s">
        <v>3324</v>
      </c>
      <c r="H38" s="85" t="s">
        <v>1735</v>
      </c>
      <c r="I38" s="35" t="s">
        <v>70</v>
      </c>
      <c r="J38" s="10" t="str">
        <f>party!A27</f>
        <v>Brian O'Neill</v>
      </c>
      <c r="K38" s="10" t="str">
        <f>party!A28</f>
        <v>Claudia Tebaldi</v>
      </c>
      <c r="L38" s="10" t="str">
        <f>party!A29</f>
        <v>Detlef van Vuuren</v>
      </c>
      <c r="M3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338</v>
      </c>
    </row>
    <row r="39" spans="1:21" ht="105">
      <c r="A39" s="12" t="s">
        <v>5342</v>
      </c>
      <c r="B39" s="11" t="s">
        <v>3293</v>
      </c>
      <c r="C39" s="13" t="s">
        <v>3303</v>
      </c>
      <c r="E39" s="13">
        <v>2</v>
      </c>
      <c r="F39" s="16" t="s">
        <v>3316</v>
      </c>
      <c r="G39" s="19" t="s">
        <v>3325</v>
      </c>
      <c r="H39" s="85" t="s">
        <v>1736</v>
      </c>
      <c r="I39" s="35" t="s">
        <v>70</v>
      </c>
      <c r="J39" s="10" t="str">
        <f>party!A27</f>
        <v>Brian O'Neill</v>
      </c>
      <c r="K39" s="10" t="str">
        <f>party!A28</f>
        <v>Claudia Tebaldi</v>
      </c>
      <c r="L39" s="10" t="str">
        <f>party!A29</f>
        <v>Detlef van Vuuren</v>
      </c>
      <c r="M3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338</v>
      </c>
    </row>
    <row r="40" spans="1:21" ht="105">
      <c r="A40" s="12" t="s">
        <v>5343</v>
      </c>
      <c r="B40" s="11" t="s">
        <v>3294</v>
      </c>
      <c r="C40" s="13" t="s">
        <v>3304</v>
      </c>
      <c r="E40" s="13">
        <v>4</v>
      </c>
      <c r="F40" s="16" t="s">
        <v>3317</v>
      </c>
      <c r="G40" s="19" t="s">
        <v>3326</v>
      </c>
      <c r="H40" s="85" t="s">
        <v>1737</v>
      </c>
      <c r="I40" s="35" t="s">
        <v>70</v>
      </c>
      <c r="J40" s="10" t="str">
        <f>party!A27</f>
        <v>Brian O'Neill</v>
      </c>
      <c r="K40" s="10" t="str">
        <f>party!A28</f>
        <v>Claudia Tebaldi</v>
      </c>
      <c r="L40" s="10" t="str">
        <f>party!A29</f>
        <v>Detlef van Vuuren</v>
      </c>
      <c r="M4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338</v>
      </c>
    </row>
    <row r="41" spans="1:21" ht="105">
      <c r="A41" s="12" t="s">
        <v>5344</v>
      </c>
      <c r="B41" s="11" t="s">
        <v>3295</v>
      </c>
      <c r="C41" s="13" t="s">
        <v>3305</v>
      </c>
      <c r="E41" s="13">
        <v>2</v>
      </c>
      <c r="F41" s="16" t="s">
        <v>3318</v>
      </c>
      <c r="G41" s="19" t="s">
        <v>3327</v>
      </c>
      <c r="H41" s="85" t="s">
        <v>1738</v>
      </c>
      <c r="I41" s="35" t="s">
        <v>70</v>
      </c>
      <c r="J41" s="10" t="str">
        <f>party!A27</f>
        <v>Brian O'Neill</v>
      </c>
      <c r="K41" s="10" t="str">
        <f>party!A28</f>
        <v>Claudia Tebaldi</v>
      </c>
      <c r="L41" s="10" t="str">
        <f>party!A29</f>
        <v>Detlef van Vuuren</v>
      </c>
      <c r="M4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1" s="13"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338</v>
      </c>
    </row>
    <row r="42" spans="1:21" ht="105">
      <c r="A42" s="12" t="s">
        <v>5363</v>
      </c>
      <c r="B42" s="11" t="s">
        <v>3296</v>
      </c>
      <c r="C42" s="13" t="s">
        <v>3306</v>
      </c>
      <c r="E42" s="13">
        <v>4</v>
      </c>
      <c r="F42" s="16" t="s">
        <v>3313</v>
      </c>
      <c r="G42" s="19" t="s">
        <v>3328</v>
      </c>
      <c r="H42" s="85" t="s">
        <v>1739</v>
      </c>
      <c r="I42" s="35" t="s">
        <v>162</v>
      </c>
      <c r="J42" s="10" t="str">
        <f>party!A27</f>
        <v>Brian O'Neill</v>
      </c>
      <c r="K42" s="10" t="str">
        <f>party!A28</f>
        <v>Claudia Tebaldi</v>
      </c>
      <c r="L42" s="10" t="str">
        <f>party!A29</f>
        <v>Detlef van Vuuren</v>
      </c>
      <c r="M4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2" s="30" t="str">
        <f>references!D14</f>
        <v>Overview CMIP6-Endorsed MIPs</v>
      </c>
      <c r="S42" s="16" t="str">
        <f>party!A6</f>
        <v>Charlotte Pascoe</v>
      </c>
      <c r="T42" s="20" t="b">
        <v>1</v>
      </c>
      <c r="U42" s="20" t="s">
        <v>338</v>
      </c>
    </row>
    <row r="43" spans="1:21" ht="105">
      <c r="A43" s="12" t="s">
        <v>5364</v>
      </c>
      <c r="B43" s="11" t="s">
        <v>3297</v>
      </c>
      <c r="C43" s="13" t="s">
        <v>3307</v>
      </c>
      <c r="E43" s="13">
        <v>2</v>
      </c>
      <c r="F43" s="16" t="s">
        <v>3314</v>
      </c>
      <c r="G43" s="19" t="s">
        <v>3329</v>
      </c>
      <c r="H43" s="85" t="s">
        <v>1740</v>
      </c>
      <c r="I43" s="35" t="s">
        <v>70</v>
      </c>
      <c r="J43" s="10" t="str">
        <f>party!A27</f>
        <v>Brian O'Neill</v>
      </c>
      <c r="K43" s="10" t="str">
        <f>party!A28</f>
        <v>Claudia Tebaldi</v>
      </c>
      <c r="L43" s="10" t="str">
        <f>party!A29</f>
        <v>Detlef van Vuuren</v>
      </c>
      <c r="M4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3" s="30" t="str">
        <f>references!D14</f>
        <v>Overview CMIP6-Endorsed MIPs</v>
      </c>
      <c r="S43" s="16" t="str">
        <f>party!A6</f>
        <v>Charlotte Pascoe</v>
      </c>
      <c r="T43" s="20" t="b">
        <v>1</v>
      </c>
      <c r="U43" s="20" t="s">
        <v>338</v>
      </c>
    </row>
    <row r="44" spans="1:21" ht="105">
      <c r="A44" s="12" t="s">
        <v>5365</v>
      </c>
      <c r="B44" s="11" t="s">
        <v>6755</v>
      </c>
      <c r="C44" s="13" t="s">
        <v>3308</v>
      </c>
      <c r="E44" s="13">
        <v>4</v>
      </c>
      <c r="F44" s="16" t="s">
        <v>3315</v>
      </c>
      <c r="G44" s="19" t="s">
        <v>3330</v>
      </c>
      <c r="H44" s="85" t="s">
        <v>1741</v>
      </c>
      <c r="I44" s="35" t="s">
        <v>70</v>
      </c>
      <c r="J44" s="10" t="str">
        <f>party!A27</f>
        <v>Brian O'Neill</v>
      </c>
      <c r="K44" s="10" t="str">
        <f>party!A28</f>
        <v>Claudia Tebaldi</v>
      </c>
      <c r="L44" s="10" t="str">
        <f>party!A29</f>
        <v>Detlef van Vuuren</v>
      </c>
      <c r="M4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338</v>
      </c>
    </row>
    <row r="45" spans="1:21" ht="90">
      <c r="A45" s="12" t="s">
        <v>5366</v>
      </c>
      <c r="B45" s="11" t="s">
        <v>3298</v>
      </c>
      <c r="C45" s="13" t="s">
        <v>3309</v>
      </c>
      <c r="E45" s="13">
        <v>4</v>
      </c>
      <c r="F45" s="16" t="s">
        <v>3311</v>
      </c>
      <c r="G45" s="19" t="s">
        <v>3331</v>
      </c>
      <c r="H45" s="149" t="s">
        <v>3269</v>
      </c>
      <c r="I45" s="35" t="s">
        <v>70</v>
      </c>
      <c r="J45" s="10" t="str">
        <f>party!A27</f>
        <v>Brian O'Neill</v>
      </c>
      <c r="K45" s="10" t="str">
        <f>party!A28</f>
        <v>Claudia Tebaldi</v>
      </c>
      <c r="L45" s="10" t="str">
        <f>party!A29</f>
        <v>Detlef van Vuuren</v>
      </c>
      <c r="M45" s="152" t="str">
        <f>references!$D$66</f>
        <v>O’Neill, B. C., C. Tebaldi, D. van Vuuren, V. Eyring, P. Fridelingstein, G. Hurtt, R. Knutti, E. Kriegler, J.-F. Lamarque, J. Lowe, J. Meehl, R. Moss, K. Riahi, B. M. Sanderson (2016),  The Scenario Model Intercomparison Project (ScenarioMIP) for CMIP6, Geosci. Model Dev., 9, 3461-3482</v>
      </c>
      <c r="S45" s="16" t="str">
        <f>party!A$6</f>
        <v>Charlotte Pascoe</v>
      </c>
      <c r="T45" s="20" t="b">
        <v>1</v>
      </c>
      <c r="U45" s="20" t="s">
        <v>338</v>
      </c>
    </row>
    <row r="46" spans="1:21" ht="90">
      <c r="A46" s="12" t="s">
        <v>5367</v>
      </c>
      <c r="B46" s="11" t="s">
        <v>3299</v>
      </c>
      <c r="C46" s="13" t="s">
        <v>3310</v>
      </c>
      <c r="E46" s="13">
        <v>4</v>
      </c>
      <c r="F46" s="16" t="s">
        <v>3312</v>
      </c>
      <c r="G46" s="19" t="s">
        <v>3332</v>
      </c>
      <c r="H46" s="85" t="s">
        <v>3238</v>
      </c>
      <c r="I46" s="35" t="s">
        <v>70</v>
      </c>
      <c r="J46" s="10" t="str">
        <f>party!A27</f>
        <v>Brian O'Neill</v>
      </c>
      <c r="K46" s="10" t="str">
        <f>party!A28</f>
        <v>Claudia Tebaldi</v>
      </c>
      <c r="L46" s="10" t="str">
        <f>party!A29</f>
        <v>Detlef van Vuuren</v>
      </c>
      <c r="M46" s="152" t="str">
        <f>references!$D$66</f>
        <v>O’Neill, B. C., C. Tebaldi, D. van Vuuren, V. Eyring, P. Fridelingstein, G. Hurtt, R. Knutti, E. Kriegler, J.-F. Lamarque, J. Lowe, J. Meehl, R. Moss, K. Riahi, B. M. Sanderson (2016),  The Scenario Model Intercomparison Project (ScenarioMIP) for CMIP6, Geosci. Model Dev., 9, 3461-3482</v>
      </c>
      <c r="S46" s="16" t="str">
        <f>party!A$6</f>
        <v>Charlotte Pascoe</v>
      </c>
      <c r="T46" s="20" t="b">
        <v>1</v>
      </c>
      <c r="U46" s="20" t="s">
        <v>338</v>
      </c>
    </row>
    <row r="47" spans="1:21" ht="75">
      <c r="A47" s="12" t="s">
        <v>6481</v>
      </c>
      <c r="B47" s="11" t="s">
        <v>6482</v>
      </c>
      <c r="C47" s="13" t="s">
        <v>6483</v>
      </c>
      <c r="D47" s="16" t="b">
        <v>1</v>
      </c>
      <c r="E47" s="13">
        <v>4</v>
      </c>
      <c r="F47" s="16" t="s">
        <v>6484</v>
      </c>
      <c r="G47" s="19" t="s">
        <v>6485</v>
      </c>
      <c r="H47" s="85" t="s">
        <v>3337</v>
      </c>
      <c r="I47" s="35" t="s">
        <v>70</v>
      </c>
      <c r="J47" s="10" t="str">
        <f>party!A$27</f>
        <v>Brian O'Neill</v>
      </c>
      <c r="K47" s="10" t="str">
        <f>party!A$28</f>
        <v>Claudia Tebaldi</v>
      </c>
      <c r="L47" s="10" t="str">
        <f>party!A$29</f>
        <v>Detlef van Vuuren</v>
      </c>
      <c r="M47" s="152" t="str">
        <f>references!$D$66</f>
        <v>O’Neill, B. C., C. Tebaldi, D. van Vuuren, V. Eyring, P. Fridelingstein, G. Hurtt, R. Knutti, E. Kriegler, J.-F. Lamarque, J. Lowe, J. Meehl, R. Moss, K. Riahi, B. M. Sanderson (2016),  The Scenario Model Intercomparison Project (ScenarioMIP) for CMIP6, Geosci. Model Dev., 9, 3461-3482</v>
      </c>
      <c r="U47" s="20" t="s">
        <v>338</v>
      </c>
    </row>
    <row r="48" spans="1:21" ht="105">
      <c r="A48" s="12" t="s">
        <v>5345</v>
      </c>
      <c r="B48" s="11" t="s">
        <v>343</v>
      </c>
      <c r="C48" s="13" t="s">
        <v>346</v>
      </c>
      <c r="E48" s="13">
        <v>1</v>
      </c>
      <c r="F48" s="16" t="s">
        <v>390</v>
      </c>
      <c r="G48" s="19" t="s">
        <v>5348</v>
      </c>
      <c r="H48" s="85" t="s">
        <v>1733</v>
      </c>
      <c r="I48" s="35" t="s">
        <v>70</v>
      </c>
      <c r="J48" s="10" t="str">
        <f>party!A27</f>
        <v>Brian O'Neill</v>
      </c>
      <c r="K48" s="10" t="str">
        <f>party!A28</f>
        <v>Claudia Tebaldi</v>
      </c>
      <c r="L48" s="10" t="str">
        <f>party!A29</f>
        <v>Detlef van Vuuren</v>
      </c>
      <c r="M4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338</v>
      </c>
    </row>
    <row r="49" spans="1:21" ht="105">
      <c r="A49" s="12" t="s">
        <v>5347</v>
      </c>
      <c r="B49" s="11" t="s">
        <v>6756</v>
      </c>
      <c r="C49" s="13" t="s">
        <v>353</v>
      </c>
      <c r="E49" s="13">
        <v>2</v>
      </c>
      <c r="F49" s="16" t="s">
        <v>391</v>
      </c>
      <c r="G49" s="19" t="s">
        <v>5349</v>
      </c>
      <c r="H49" s="85" t="s">
        <v>1734</v>
      </c>
      <c r="I49" s="35" t="s">
        <v>70</v>
      </c>
      <c r="J49" s="10" t="str">
        <f>party!A27</f>
        <v>Brian O'Neill</v>
      </c>
      <c r="K49" s="10" t="str">
        <f>party!A28</f>
        <v>Claudia Tebaldi</v>
      </c>
      <c r="L49" s="10" t="str">
        <f>party!A29</f>
        <v>Detlef van Vuuren</v>
      </c>
      <c r="M4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9" s="30" t="str">
        <f>references!D14</f>
        <v>Overview CMIP6-Endorsed MIPs</v>
      </c>
      <c r="S49" s="16" t="str">
        <f>party!A6</f>
        <v>Charlotte Pascoe</v>
      </c>
      <c r="T49" s="20" t="b">
        <v>1</v>
      </c>
      <c r="U49" s="20" t="s">
        <v>338</v>
      </c>
    </row>
    <row r="50" spans="1:21" ht="105">
      <c r="A50" s="12" t="s">
        <v>5346</v>
      </c>
      <c r="B50" s="11" t="s">
        <v>344</v>
      </c>
      <c r="C50" s="13" t="s">
        <v>347</v>
      </c>
      <c r="E50" s="13">
        <v>1</v>
      </c>
      <c r="F50" s="16" t="s">
        <v>392</v>
      </c>
      <c r="G50" s="19" t="s">
        <v>5350</v>
      </c>
      <c r="H50" s="85" t="s">
        <v>1735</v>
      </c>
      <c r="I50" s="35" t="s">
        <v>70</v>
      </c>
      <c r="J50" s="10" t="str">
        <f>party!A27</f>
        <v>Brian O'Neill</v>
      </c>
      <c r="K50" s="10" t="str">
        <f>party!A28</f>
        <v>Claudia Tebaldi</v>
      </c>
      <c r="L50" s="10" t="str">
        <f>party!A29</f>
        <v>Detlef van Vuuren</v>
      </c>
      <c r="M5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338</v>
      </c>
    </row>
    <row r="51" spans="1:21" ht="105">
      <c r="A51" s="12" t="s">
        <v>5359</v>
      </c>
      <c r="B51" s="11" t="s">
        <v>345</v>
      </c>
      <c r="C51" s="13" t="s">
        <v>348</v>
      </c>
      <c r="E51" s="13">
        <v>2</v>
      </c>
      <c r="F51" s="16" t="s">
        <v>393</v>
      </c>
      <c r="G51" s="19" t="s">
        <v>5351</v>
      </c>
      <c r="H51" s="85" t="s">
        <v>1736</v>
      </c>
      <c r="I51" s="35" t="s">
        <v>70</v>
      </c>
      <c r="J51" s="10" t="str">
        <f>party!A27</f>
        <v>Brian O'Neill</v>
      </c>
      <c r="K51" s="10" t="str">
        <f>party!A28</f>
        <v>Claudia Tebaldi</v>
      </c>
      <c r="L51" s="10" t="str">
        <f>party!A29</f>
        <v>Detlef van Vuuren</v>
      </c>
      <c r="M5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338</v>
      </c>
    </row>
    <row r="52" spans="1:21" ht="105">
      <c r="A52" s="12" t="s">
        <v>5360</v>
      </c>
      <c r="B52" s="11" t="s">
        <v>367</v>
      </c>
      <c r="C52" s="13" t="s">
        <v>368</v>
      </c>
      <c r="E52" s="13">
        <v>4</v>
      </c>
      <c r="F52" s="16" t="s">
        <v>389</v>
      </c>
      <c r="G52" s="19" t="s">
        <v>5352</v>
      </c>
      <c r="H52" s="85" t="s">
        <v>1737</v>
      </c>
      <c r="I52" s="35" t="s">
        <v>70</v>
      </c>
      <c r="J52" s="10" t="str">
        <f>party!A27</f>
        <v>Brian O'Neill</v>
      </c>
      <c r="K52" s="10" t="str">
        <f>party!A28</f>
        <v>Claudia Tebaldi</v>
      </c>
      <c r="L52" s="10" t="str">
        <f>party!A29</f>
        <v>Detlef van Vuuren</v>
      </c>
      <c r="M5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338</v>
      </c>
    </row>
    <row r="53" spans="1:21" ht="105">
      <c r="A53" s="12" t="s">
        <v>5361</v>
      </c>
      <c r="B53" s="11" t="s">
        <v>3211</v>
      </c>
      <c r="C53" s="13" t="s">
        <v>3212</v>
      </c>
      <c r="E53" s="13">
        <v>2</v>
      </c>
      <c r="F53" s="16" t="s">
        <v>3213</v>
      </c>
      <c r="G53" s="19" t="s">
        <v>5353</v>
      </c>
      <c r="H53" s="85" t="s">
        <v>1738</v>
      </c>
      <c r="I53" s="35" t="s">
        <v>70</v>
      </c>
      <c r="J53" s="10" t="str">
        <f>party!A27</f>
        <v>Brian O'Neill</v>
      </c>
      <c r="K53" s="10" t="str">
        <f>party!A28</f>
        <v>Claudia Tebaldi</v>
      </c>
      <c r="L53" s="10" t="str">
        <f>party!A29</f>
        <v>Detlef van Vuuren</v>
      </c>
      <c r="M5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3" s="13"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338</v>
      </c>
    </row>
    <row r="54" spans="1:21" ht="105">
      <c r="A54" s="12" t="s">
        <v>5362</v>
      </c>
      <c r="B54" s="11" t="s">
        <v>417</v>
      </c>
      <c r="C54" s="13" t="s">
        <v>379</v>
      </c>
      <c r="E54" s="13">
        <v>4</v>
      </c>
      <c r="F54" s="16" t="s">
        <v>388</v>
      </c>
      <c r="G54" s="19" t="s">
        <v>5354</v>
      </c>
      <c r="H54" s="85" t="s">
        <v>1739</v>
      </c>
      <c r="I54" s="35" t="s">
        <v>162</v>
      </c>
      <c r="J54" s="10" t="str">
        <f>party!A27</f>
        <v>Brian O'Neill</v>
      </c>
      <c r="K54" s="10" t="str">
        <f>party!A28</f>
        <v>Claudia Tebaldi</v>
      </c>
      <c r="L54" s="10" t="str">
        <f>party!A29</f>
        <v>Detlef van Vuuren</v>
      </c>
      <c r="M5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4" s="30" t="str">
        <f>references!D14</f>
        <v>Overview CMIP6-Endorsed MIPs</v>
      </c>
      <c r="S54" s="16" t="str">
        <f>party!A6</f>
        <v>Charlotte Pascoe</v>
      </c>
      <c r="T54" s="20" t="b">
        <v>1</v>
      </c>
      <c r="U54" s="20" t="s">
        <v>338</v>
      </c>
    </row>
    <row r="55" spans="1:21" ht="105">
      <c r="A55" s="12" t="s">
        <v>5368</v>
      </c>
      <c r="B55" s="11" t="s">
        <v>418</v>
      </c>
      <c r="C55" s="13" t="s">
        <v>420</v>
      </c>
      <c r="E55" s="13">
        <v>2</v>
      </c>
      <c r="F55" s="16" t="s">
        <v>422</v>
      </c>
      <c r="G55" s="19" t="s">
        <v>5355</v>
      </c>
      <c r="H55" s="85" t="s">
        <v>1740</v>
      </c>
      <c r="I55" s="35" t="s">
        <v>70</v>
      </c>
      <c r="J55" s="10" t="str">
        <f>party!A27</f>
        <v>Brian O'Neill</v>
      </c>
      <c r="K55" s="10" t="str">
        <f>party!A28</f>
        <v>Claudia Tebaldi</v>
      </c>
      <c r="L55" s="10" t="str">
        <f>party!A29</f>
        <v>Detlef van Vuuren</v>
      </c>
      <c r="M5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5" s="30" t="str">
        <f>references!D14</f>
        <v>Overview CMIP6-Endorsed MIPs</v>
      </c>
      <c r="S55" s="16" t="str">
        <f>party!A6</f>
        <v>Charlotte Pascoe</v>
      </c>
      <c r="T55" s="20" t="b">
        <v>1</v>
      </c>
      <c r="U55" s="20" t="s">
        <v>338</v>
      </c>
    </row>
    <row r="56" spans="1:21" ht="105">
      <c r="A56" s="12" t="s">
        <v>5369</v>
      </c>
      <c r="B56" s="11" t="s">
        <v>419</v>
      </c>
      <c r="C56" s="13" t="s">
        <v>421</v>
      </c>
      <c r="E56" s="13">
        <v>4</v>
      </c>
      <c r="F56" s="16" t="s">
        <v>423</v>
      </c>
      <c r="G56" s="19" t="s">
        <v>5356</v>
      </c>
      <c r="H56" s="85" t="s">
        <v>1741</v>
      </c>
      <c r="I56" s="35" t="s">
        <v>70</v>
      </c>
      <c r="J56" s="10" t="str">
        <f>party!A27</f>
        <v>Brian O'Neill</v>
      </c>
      <c r="K56" s="10" t="str">
        <f>party!A28</f>
        <v>Claudia Tebaldi</v>
      </c>
      <c r="L56" s="10" t="str">
        <f>party!A29</f>
        <v>Detlef van Vuuren</v>
      </c>
      <c r="M5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338</v>
      </c>
    </row>
    <row r="57" spans="1:21" ht="90">
      <c r="A57" s="12" t="s">
        <v>5370</v>
      </c>
      <c r="B57" s="11" t="s">
        <v>3271</v>
      </c>
      <c r="C57" s="13" t="s">
        <v>3272</v>
      </c>
      <c r="E57" s="13">
        <v>4</v>
      </c>
      <c r="F57" s="16" t="s">
        <v>3273</v>
      </c>
      <c r="G57" s="19" t="s">
        <v>5357</v>
      </c>
      <c r="H57" s="149" t="s">
        <v>3269</v>
      </c>
      <c r="I57" s="35" t="s">
        <v>70</v>
      </c>
      <c r="J57" s="10" t="str">
        <f>party!A27</f>
        <v>Brian O'Neill</v>
      </c>
      <c r="K57" s="10" t="str">
        <f>party!A28</f>
        <v>Claudia Tebaldi</v>
      </c>
      <c r="L57" s="10" t="str">
        <f>party!A29</f>
        <v>Detlef van Vuuren</v>
      </c>
      <c r="M57" s="152" t="str">
        <f>references!$D$66</f>
        <v>O’Neill, B. C., C. Tebaldi, D. van Vuuren, V. Eyring, P. Fridelingstein, G. Hurtt, R. Knutti, E. Kriegler, J.-F. Lamarque, J. Lowe, J. Meehl, R. Moss, K. Riahi, B. M. Sanderson (2016),  The Scenario Model Intercomparison Project (ScenarioMIP) for CMIP6, Geosci. Model Dev., 9, 3461-3482</v>
      </c>
      <c r="S57" s="16" t="str">
        <f>party!A6</f>
        <v>Charlotte Pascoe</v>
      </c>
      <c r="T57" s="20" t="b">
        <v>1</v>
      </c>
      <c r="U57" s="20" t="s">
        <v>338</v>
      </c>
    </row>
    <row r="58" spans="1:21" ht="75">
      <c r="A58" s="12" t="s">
        <v>5371</v>
      </c>
      <c r="B58" s="11" t="s">
        <v>3239</v>
      </c>
      <c r="C58" s="13" t="s">
        <v>3338</v>
      </c>
      <c r="E58" s="13">
        <v>2</v>
      </c>
      <c r="F58" s="16" t="s">
        <v>3240</v>
      </c>
      <c r="G58" s="19" t="s">
        <v>5358</v>
      </c>
      <c r="H58" s="85" t="s">
        <v>3238</v>
      </c>
      <c r="I58" s="35" t="s">
        <v>70</v>
      </c>
      <c r="J58" s="10" t="str">
        <f>party!A$27</f>
        <v>Brian O'Neill</v>
      </c>
      <c r="K58" s="10" t="str">
        <f>party!A$28</f>
        <v>Claudia Tebaldi</v>
      </c>
      <c r="L58" s="10" t="str">
        <f>party!A$29</f>
        <v>Detlef van Vuuren</v>
      </c>
      <c r="M58" s="152" t="str">
        <f>references!$D$66</f>
        <v>O’Neill, B. C., C. Tebaldi, D. van Vuuren, V. Eyring, P. Fridelingstein, G. Hurtt, R. Knutti, E. Kriegler, J.-F. Lamarque, J. Lowe, J. Meehl, R. Moss, K. Riahi, B. M. Sanderson (2016),  The Scenario Model Intercomparison Project (ScenarioMIP) for CMIP6, Geosci. Model Dev., 9, 3461-3482</v>
      </c>
      <c r="S58" s="16" t="str">
        <f>party!A$6</f>
        <v>Charlotte Pascoe</v>
      </c>
      <c r="T58" s="20" t="b">
        <v>1</v>
      </c>
      <c r="U58" s="20" t="s">
        <v>338</v>
      </c>
    </row>
    <row r="59" spans="1:21" ht="75">
      <c r="A59" s="12" t="s">
        <v>6486</v>
      </c>
      <c r="B59" s="11" t="s">
        <v>6488</v>
      </c>
      <c r="C59" s="13" t="s">
        <v>6487</v>
      </c>
      <c r="D59" s="16" t="b">
        <v>1</v>
      </c>
      <c r="E59" s="13">
        <v>4</v>
      </c>
      <c r="F59" s="16" t="s">
        <v>6489</v>
      </c>
      <c r="G59" s="19" t="s">
        <v>6490</v>
      </c>
      <c r="H59" s="85" t="s">
        <v>3337</v>
      </c>
      <c r="I59" s="35" t="s">
        <v>70</v>
      </c>
      <c r="J59" s="10" t="str">
        <f>party!A$27</f>
        <v>Brian O'Neill</v>
      </c>
      <c r="K59" s="10" t="str">
        <f>party!A$28</f>
        <v>Claudia Tebaldi</v>
      </c>
      <c r="L59" s="10" t="str">
        <f>party!A$29</f>
        <v>Detlef van Vuuren</v>
      </c>
      <c r="M59" s="152" t="str">
        <f>references!$D$66</f>
        <v>O’Neill, B. C., C. Tebaldi, D. van Vuuren, V. Eyring, P. Fridelingstein, G. Hurtt, R. Knutti, E. Kriegler, J.-F. Lamarque, J. Lowe, J. Meehl, R. Moss, K. Riahi, B. M. Sanderson (2016),  The Scenario Model Intercomparison Project (ScenarioMIP) for CMIP6, Geosci. Model Dev., 9, 3461-3482</v>
      </c>
      <c r="U59" s="20" t="s">
        <v>338</v>
      </c>
    </row>
    <row r="60" spans="1:21" ht="105">
      <c r="A60" s="12" t="s">
        <v>5372</v>
      </c>
      <c r="B60" s="11" t="s">
        <v>349</v>
      </c>
      <c r="C60" s="13" t="s">
        <v>350</v>
      </c>
      <c r="E60" s="13">
        <v>1</v>
      </c>
      <c r="F60" s="16" t="s">
        <v>385</v>
      </c>
      <c r="G60" s="19" t="s">
        <v>3339</v>
      </c>
      <c r="H60" s="85" t="s">
        <v>1733</v>
      </c>
      <c r="I60" s="35" t="s">
        <v>70</v>
      </c>
      <c r="J60" s="10" t="str">
        <f>party!A27</f>
        <v>Brian O'Neill</v>
      </c>
      <c r="K60" s="10" t="str">
        <f>party!A28</f>
        <v>Claudia Tebaldi</v>
      </c>
      <c r="L60" s="10" t="str">
        <f>party!A29</f>
        <v>Detlef van Vuuren</v>
      </c>
      <c r="M6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338</v>
      </c>
    </row>
    <row r="61" spans="1:21" ht="105">
      <c r="A61" s="12" t="s">
        <v>5373</v>
      </c>
      <c r="B61" s="11" t="s">
        <v>351</v>
      </c>
      <c r="C61" s="13" t="s">
        <v>352</v>
      </c>
      <c r="E61" s="13">
        <v>2</v>
      </c>
      <c r="F61" s="16" t="s">
        <v>386</v>
      </c>
      <c r="G61" s="19" t="s">
        <v>3347</v>
      </c>
      <c r="H61" s="85" t="s">
        <v>1734</v>
      </c>
      <c r="I61" s="35" t="s">
        <v>70</v>
      </c>
      <c r="J61" s="10" t="str">
        <f>party!A27</f>
        <v>Brian O'Neill</v>
      </c>
      <c r="K61" s="10" t="str">
        <f>party!A28</f>
        <v>Claudia Tebaldi</v>
      </c>
      <c r="L61" s="10" t="str">
        <f>party!A29</f>
        <v>Detlef van Vuuren</v>
      </c>
      <c r="M6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1" s="30" t="str">
        <f>references!D14</f>
        <v>Overview CMIP6-Endorsed MIPs</v>
      </c>
      <c r="S61" s="16" t="str">
        <f>party!A6</f>
        <v>Charlotte Pascoe</v>
      </c>
      <c r="T61" s="20" t="b">
        <v>1</v>
      </c>
      <c r="U61" s="20" t="s">
        <v>338</v>
      </c>
    </row>
    <row r="62" spans="1:21" ht="105">
      <c r="A62" s="12" t="s">
        <v>5374</v>
      </c>
      <c r="B62" s="11" t="s">
        <v>356</v>
      </c>
      <c r="C62" s="13" t="s">
        <v>357</v>
      </c>
      <c r="E62" s="13">
        <v>1</v>
      </c>
      <c r="F62" s="16" t="s">
        <v>387</v>
      </c>
      <c r="G62" s="19" t="s">
        <v>3348</v>
      </c>
      <c r="H62" s="85" t="s">
        <v>1742</v>
      </c>
      <c r="I62" s="35" t="s">
        <v>70</v>
      </c>
      <c r="J62" s="10" t="str">
        <f>party!A27</f>
        <v>Brian O'Neill</v>
      </c>
      <c r="K62" s="10" t="str">
        <f>party!A28</f>
        <v>Claudia Tebaldi</v>
      </c>
      <c r="L62" s="10" t="str">
        <f>party!A29</f>
        <v>Detlef van Vuuren</v>
      </c>
      <c r="M6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338</v>
      </c>
    </row>
    <row r="63" spans="1:21" ht="105">
      <c r="A63" s="12" t="s">
        <v>5375</v>
      </c>
      <c r="B63" s="11" t="s">
        <v>354</v>
      </c>
      <c r="C63" s="13" t="s">
        <v>355</v>
      </c>
      <c r="E63" s="13">
        <v>2</v>
      </c>
      <c r="F63" s="16" t="s">
        <v>384</v>
      </c>
      <c r="G63" s="19" t="s">
        <v>3349</v>
      </c>
      <c r="H63" s="85" t="s">
        <v>1736</v>
      </c>
      <c r="I63" s="35" t="s">
        <v>70</v>
      </c>
      <c r="J63" s="10" t="str">
        <f>party!A27</f>
        <v>Brian O'Neill</v>
      </c>
      <c r="K63" s="10" t="str">
        <f>party!A28</f>
        <v>Claudia Tebaldi</v>
      </c>
      <c r="L63" s="10" t="str">
        <f>party!A29</f>
        <v>Detlef van Vuuren</v>
      </c>
      <c r="M6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338</v>
      </c>
    </row>
    <row r="64" spans="1:21" ht="105">
      <c r="A64" s="12" t="s">
        <v>5376</v>
      </c>
      <c r="B64" s="11" t="s">
        <v>369</v>
      </c>
      <c r="C64" s="13" t="s">
        <v>370</v>
      </c>
      <c r="E64" s="13">
        <v>4</v>
      </c>
      <c r="F64" s="16" t="s">
        <v>383</v>
      </c>
      <c r="G64" s="19" t="s">
        <v>3346</v>
      </c>
      <c r="H64" s="85" t="s">
        <v>1737</v>
      </c>
      <c r="I64" s="35" t="s">
        <v>70</v>
      </c>
      <c r="J64" s="10" t="str">
        <f>party!A27</f>
        <v>Brian O'Neill</v>
      </c>
      <c r="K64" s="10" t="str">
        <f>party!A28</f>
        <v>Claudia Tebaldi</v>
      </c>
      <c r="L64" s="10" t="str">
        <f>party!A29</f>
        <v>Detlef van Vuuren</v>
      </c>
      <c r="M6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338</v>
      </c>
    </row>
    <row r="65" spans="1:21" ht="105">
      <c r="A65" s="12" t="s">
        <v>5377</v>
      </c>
      <c r="B65" s="11" t="s">
        <v>3214</v>
      </c>
      <c r="C65" s="13" t="s">
        <v>3215</v>
      </c>
      <c r="E65" s="13">
        <v>2</v>
      </c>
      <c r="F65" s="16" t="s">
        <v>3216</v>
      </c>
      <c r="G65" s="19" t="s">
        <v>3345</v>
      </c>
      <c r="H65" s="85" t="s">
        <v>1738</v>
      </c>
      <c r="I65" s="35" t="s">
        <v>70</v>
      </c>
      <c r="J65" s="10" t="str">
        <f>party!A27</f>
        <v>Brian O'Neill</v>
      </c>
      <c r="K65" s="10" t="str">
        <f>party!A28</f>
        <v>Claudia Tebaldi</v>
      </c>
      <c r="L65" s="10" t="str">
        <f>party!A29</f>
        <v>Detlef van Vuuren</v>
      </c>
      <c r="M6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5" s="13"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338</v>
      </c>
    </row>
    <row r="66" spans="1:21" ht="105">
      <c r="A66" s="12" t="s">
        <v>5378</v>
      </c>
      <c r="B66" s="11" t="s">
        <v>380</v>
      </c>
      <c r="C66" s="13" t="s">
        <v>381</v>
      </c>
      <c r="E66" s="13">
        <v>4</v>
      </c>
      <c r="F66" s="16" t="s">
        <v>382</v>
      </c>
      <c r="G66" s="19" t="s">
        <v>3344</v>
      </c>
      <c r="H66" s="85" t="s">
        <v>1739</v>
      </c>
      <c r="I66" s="35" t="s">
        <v>162</v>
      </c>
      <c r="J66" s="10" t="str">
        <f>party!A27</f>
        <v>Brian O'Neill</v>
      </c>
      <c r="K66" s="10" t="str">
        <f>party!A28</f>
        <v>Claudia Tebaldi</v>
      </c>
      <c r="L66" s="10" t="str">
        <f>party!A29</f>
        <v>Detlef van Vuuren</v>
      </c>
      <c r="M6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6" s="30" t="str">
        <f>references!D14</f>
        <v>Overview CMIP6-Endorsed MIPs</v>
      </c>
      <c r="S66" s="16" t="str">
        <f>party!A6</f>
        <v>Charlotte Pascoe</v>
      </c>
      <c r="T66" s="20" t="b">
        <v>1</v>
      </c>
      <c r="U66" s="20" t="s">
        <v>338</v>
      </c>
    </row>
    <row r="67" spans="1:21" ht="105">
      <c r="A67" s="12" t="s">
        <v>5379</v>
      </c>
      <c r="B67" s="11" t="s">
        <v>424</v>
      </c>
      <c r="C67" s="13" t="s">
        <v>426</v>
      </c>
      <c r="E67" s="13">
        <v>2</v>
      </c>
      <c r="F67" s="16" t="s">
        <v>428</v>
      </c>
      <c r="G67" s="19" t="s">
        <v>3343</v>
      </c>
      <c r="H67" s="85" t="s">
        <v>1740</v>
      </c>
      <c r="I67" s="35" t="s">
        <v>70</v>
      </c>
      <c r="J67" s="10" t="str">
        <f>party!A27</f>
        <v>Brian O'Neill</v>
      </c>
      <c r="K67" s="10" t="str">
        <f>party!A28</f>
        <v>Claudia Tebaldi</v>
      </c>
      <c r="L67" s="10" t="str">
        <f>party!A29</f>
        <v>Detlef van Vuuren</v>
      </c>
      <c r="M6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7" s="30" t="str">
        <f>references!D14</f>
        <v>Overview CMIP6-Endorsed MIPs</v>
      </c>
      <c r="S67" s="16" t="str">
        <f>party!A6</f>
        <v>Charlotte Pascoe</v>
      </c>
      <c r="T67" s="20" t="b">
        <v>1</v>
      </c>
      <c r="U67" s="20" t="s">
        <v>338</v>
      </c>
    </row>
    <row r="68" spans="1:21" ht="105">
      <c r="A68" s="12" t="s">
        <v>5380</v>
      </c>
      <c r="B68" s="11" t="s">
        <v>425</v>
      </c>
      <c r="C68" s="13" t="s">
        <v>427</v>
      </c>
      <c r="E68" s="13">
        <v>4</v>
      </c>
      <c r="F68" s="16" t="s">
        <v>429</v>
      </c>
      <c r="G68" s="19" t="s">
        <v>3342</v>
      </c>
      <c r="H68" s="85" t="s">
        <v>1741</v>
      </c>
      <c r="I68" s="35" t="s">
        <v>70</v>
      </c>
      <c r="J68" s="10" t="str">
        <f>party!A27</f>
        <v>Brian O'Neill</v>
      </c>
      <c r="K68" s="10" t="str">
        <f>party!A28</f>
        <v>Claudia Tebaldi</v>
      </c>
      <c r="L68" s="10" t="str">
        <f>party!A29</f>
        <v>Detlef van Vuuren</v>
      </c>
      <c r="M6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338</v>
      </c>
    </row>
    <row r="69" spans="1:21" ht="90">
      <c r="A69" s="12" t="s">
        <v>5381</v>
      </c>
      <c r="B69" s="11" t="s">
        <v>3274</v>
      </c>
      <c r="C69" s="13" t="s">
        <v>3275</v>
      </c>
      <c r="E69" s="13">
        <v>4</v>
      </c>
      <c r="F69" s="16" t="s">
        <v>3276</v>
      </c>
      <c r="G69" s="19" t="s">
        <v>3341</v>
      </c>
      <c r="H69" s="149" t="s">
        <v>3269</v>
      </c>
      <c r="I69" s="35" t="s">
        <v>70</v>
      </c>
      <c r="J69" s="10" t="str">
        <f>party!A27</f>
        <v>Brian O'Neill</v>
      </c>
      <c r="K69" s="10" t="str">
        <f>party!A28</f>
        <v>Claudia Tebaldi</v>
      </c>
      <c r="L69" s="10" t="str">
        <f>party!A29</f>
        <v>Detlef van Vuuren</v>
      </c>
      <c r="M69" s="152" t="str">
        <f>references!$D$66</f>
        <v>O’Neill, B. C., C. Tebaldi, D. van Vuuren, V. Eyring, P. Fridelingstein, G. Hurtt, R. Knutti, E. Kriegler, J.-F. Lamarque, J. Lowe, J. Meehl, R. Moss, K. Riahi, B. M. Sanderson (2016),  The Scenario Model Intercomparison Project (ScenarioMIP) for CMIP6, Geosci. Model Dev., 9, 3461-3482</v>
      </c>
      <c r="S69" s="16" t="str">
        <f>party!A6</f>
        <v>Charlotte Pascoe</v>
      </c>
      <c r="T69" s="20" t="b">
        <v>1</v>
      </c>
      <c r="U69" s="20" t="s">
        <v>338</v>
      </c>
    </row>
    <row r="70" spans="1:21" ht="75">
      <c r="A70" s="12" t="s">
        <v>5382</v>
      </c>
      <c r="B70" s="11" t="s">
        <v>3241</v>
      </c>
      <c r="C70" s="13" t="s">
        <v>3242</v>
      </c>
      <c r="E70" s="13">
        <v>2</v>
      </c>
      <c r="F70" s="16" t="s">
        <v>3243</v>
      </c>
      <c r="G70" s="19" t="s">
        <v>3340</v>
      </c>
      <c r="H70" s="85" t="s">
        <v>3238</v>
      </c>
      <c r="I70" s="35" t="s">
        <v>70</v>
      </c>
      <c r="J70" s="10" t="str">
        <f>party!A$27</f>
        <v>Brian O'Neill</v>
      </c>
      <c r="K70" s="10" t="str">
        <f>party!A$28</f>
        <v>Claudia Tebaldi</v>
      </c>
      <c r="L70" s="10" t="str">
        <f>party!A$29</f>
        <v>Detlef van Vuuren</v>
      </c>
      <c r="M70" s="152" t="str">
        <f>references!$D$66</f>
        <v>O’Neill, B. C., C. Tebaldi, D. van Vuuren, V. Eyring, P. Fridelingstein, G. Hurtt, R. Knutti, E. Kriegler, J.-F. Lamarque, J. Lowe, J. Meehl, R. Moss, K. Riahi, B. M. Sanderson (2016),  The Scenario Model Intercomparison Project (ScenarioMIP) for CMIP6, Geosci. Model Dev., 9, 3461-3482</v>
      </c>
      <c r="S70" s="16" t="str">
        <f>party!A$6</f>
        <v>Charlotte Pascoe</v>
      </c>
      <c r="T70" s="20" t="b">
        <v>1</v>
      </c>
      <c r="U70" s="20" t="s">
        <v>338</v>
      </c>
    </row>
    <row r="71" spans="1:21" ht="75">
      <c r="A71" s="12" t="s">
        <v>6491</v>
      </c>
      <c r="B71" s="11" t="s">
        <v>6492</v>
      </c>
      <c r="C71" s="13" t="s">
        <v>6493</v>
      </c>
      <c r="D71" s="16" t="b">
        <v>1</v>
      </c>
      <c r="E71" s="13">
        <v>4</v>
      </c>
      <c r="F71" s="16" t="s">
        <v>6494</v>
      </c>
      <c r="G71" s="19" t="s">
        <v>6495</v>
      </c>
      <c r="H71" s="85" t="s">
        <v>3337</v>
      </c>
      <c r="I71" s="35" t="s">
        <v>70</v>
      </c>
      <c r="J71" s="10" t="str">
        <f>party!A$27</f>
        <v>Brian O'Neill</v>
      </c>
      <c r="K71" s="10" t="str">
        <f>party!A$28</f>
        <v>Claudia Tebaldi</v>
      </c>
      <c r="L71" s="10" t="str">
        <f>party!A$29</f>
        <v>Detlef van Vuuren</v>
      </c>
      <c r="M71" s="152" t="str">
        <f>references!$D$66</f>
        <v>O’Neill, B. C., C. Tebaldi, D. van Vuuren, V. Eyring, P. Fridelingstein, G. Hurtt, R. Knutti, E. Kriegler, J.-F. Lamarque, J. Lowe, J. Meehl, R. Moss, K. Riahi, B. M. Sanderson (2016),  The Scenario Model Intercomparison Project (ScenarioMIP) for CMIP6, Geosci. Model Dev., 9, 3461-3482</v>
      </c>
      <c r="U71" s="20" t="s">
        <v>338</v>
      </c>
    </row>
    <row r="72" spans="1:21" ht="105">
      <c r="A72" s="12" t="s">
        <v>5383</v>
      </c>
      <c r="B72" s="11" t="s">
        <v>359</v>
      </c>
      <c r="C72" s="13" t="s">
        <v>358</v>
      </c>
      <c r="E72" s="13">
        <v>1</v>
      </c>
      <c r="F72" s="16" t="s">
        <v>394</v>
      </c>
      <c r="G72" s="19" t="s">
        <v>3355</v>
      </c>
      <c r="H72" s="85" t="s">
        <v>1743</v>
      </c>
      <c r="I72" s="35" t="s">
        <v>70</v>
      </c>
      <c r="J72" s="10" t="str">
        <f>party!A27</f>
        <v>Brian O'Neill</v>
      </c>
      <c r="K72" s="10" t="str">
        <f>party!A28</f>
        <v>Claudia Tebaldi</v>
      </c>
      <c r="L72" s="10" t="str">
        <f>party!A29</f>
        <v>Detlef van Vuuren</v>
      </c>
      <c r="M7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338</v>
      </c>
    </row>
    <row r="73" spans="1:21" ht="105">
      <c r="A73" s="12" t="s">
        <v>5384</v>
      </c>
      <c r="B73" s="11" t="s">
        <v>360</v>
      </c>
      <c r="C73" s="13" t="s">
        <v>361</v>
      </c>
      <c r="E73" s="13">
        <v>2</v>
      </c>
      <c r="F73" s="16" t="s">
        <v>395</v>
      </c>
      <c r="G73" s="19" t="s">
        <v>3356</v>
      </c>
      <c r="H73" s="85" t="s">
        <v>1744</v>
      </c>
      <c r="I73" s="35" t="s">
        <v>70</v>
      </c>
      <c r="J73" s="10" t="str">
        <f>party!A27</f>
        <v>Brian O'Neill</v>
      </c>
      <c r="K73" s="10" t="str">
        <f>party!A28</f>
        <v>Claudia Tebaldi</v>
      </c>
      <c r="L73" s="10" t="str">
        <f>party!A29</f>
        <v>Detlef van Vuuren</v>
      </c>
      <c r="M7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3" s="30" t="str">
        <f>references!D14</f>
        <v>Overview CMIP6-Endorsed MIPs</v>
      </c>
      <c r="S73" s="16" t="str">
        <f>party!A6</f>
        <v>Charlotte Pascoe</v>
      </c>
      <c r="T73" s="20" t="b">
        <v>1</v>
      </c>
      <c r="U73" s="20" t="s">
        <v>338</v>
      </c>
    </row>
    <row r="74" spans="1:21" ht="105">
      <c r="A74" s="12" t="s">
        <v>5385</v>
      </c>
      <c r="B74" s="11" t="s">
        <v>362</v>
      </c>
      <c r="C74" s="13" t="s">
        <v>363</v>
      </c>
      <c r="E74" s="13">
        <v>1</v>
      </c>
      <c r="F74" s="16" t="s">
        <v>396</v>
      </c>
      <c r="G74" s="19" t="s">
        <v>3357</v>
      </c>
      <c r="H74" s="85" t="s">
        <v>1745</v>
      </c>
      <c r="I74" s="35" t="s">
        <v>70</v>
      </c>
      <c r="J74" s="10" t="str">
        <f>party!A27</f>
        <v>Brian O'Neill</v>
      </c>
      <c r="K74" s="10" t="str">
        <f>party!A28</f>
        <v>Claudia Tebaldi</v>
      </c>
      <c r="L74" s="10" t="str">
        <f>party!A29</f>
        <v>Detlef van Vuuren</v>
      </c>
      <c r="M7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338</v>
      </c>
    </row>
    <row r="75" spans="1:21" ht="105">
      <c r="A75" s="12" t="s">
        <v>5386</v>
      </c>
      <c r="B75" s="11" t="s">
        <v>364</v>
      </c>
      <c r="C75" s="13" t="s">
        <v>365</v>
      </c>
      <c r="E75" s="13">
        <v>2</v>
      </c>
      <c r="F75" s="16" t="s">
        <v>397</v>
      </c>
      <c r="G75" s="19" t="s">
        <v>3358</v>
      </c>
      <c r="H75" s="85" t="s">
        <v>1746</v>
      </c>
      <c r="I75" s="35" t="s">
        <v>70</v>
      </c>
      <c r="J75" s="10" t="str">
        <f>party!A27</f>
        <v>Brian O'Neill</v>
      </c>
      <c r="K75" s="10" t="str">
        <f>party!A28</f>
        <v>Claudia Tebaldi</v>
      </c>
      <c r="L75" s="10" t="str">
        <f>party!A29</f>
        <v>Detlef van Vuuren</v>
      </c>
      <c r="M7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338</v>
      </c>
    </row>
    <row r="76" spans="1:21" ht="105">
      <c r="A76" s="12" t="s">
        <v>5387</v>
      </c>
      <c r="B76" s="11" t="s">
        <v>371</v>
      </c>
      <c r="C76" s="13" t="s">
        <v>372</v>
      </c>
      <c r="E76" s="13">
        <v>4</v>
      </c>
      <c r="F76" s="16" t="s">
        <v>398</v>
      </c>
      <c r="G76" s="19" t="s">
        <v>3359</v>
      </c>
      <c r="H76" s="85" t="s">
        <v>1737</v>
      </c>
      <c r="I76" s="35" t="s">
        <v>70</v>
      </c>
      <c r="J76" s="10" t="str">
        <f>party!A27</f>
        <v>Brian O'Neill</v>
      </c>
      <c r="K76" s="10" t="str">
        <f>party!A28</f>
        <v>Claudia Tebaldi</v>
      </c>
      <c r="L76" s="10" t="str">
        <f>party!A29</f>
        <v>Detlef van Vuuren</v>
      </c>
      <c r="M7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338</v>
      </c>
    </row>
    <row r="77" spans="1:21" ht="105">
      <c r="A77" s="12" t="s">
        <v>5388</v>
      </c>
      <c r="B77" s="11" t="s">
        <v>3217</v>
      </c>
      <c r="C77" s="13" t="s">
        <v>3218</v>
      </c>
      <c r="E77" s="13">
        <v>2</v>
      </c>
      <c r="F77" s="16" t="s">
        <v>3219</v>
      </c>
      <c r="G77" s="19" t="s">
        <v>3360</v>
      </c>
      <c r="H77" s="85" t="s">
        <v>1738</v>
      </c>
      <c r="I77" s="35" t="s">
        <v>70</v>
      </c>
      <c r="J77" s="10" t="str">
        <f>party!$A$27</f>
        <v>Brian O'Neill</v>
      </c>
      <c r="K77" s="10" t="str">
        <f>party!A28</f>
        <v>Claudia Tebaldi</v>
      </c>
      <c r="L77" s="10" t="str">
        <f>party!A29</f>
        <v>Detlef van Vuuren</v>
      </c>
      <c r="M7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7" s="13"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338</v>
      </c>
    </row>
    <row r="78" spans="1:21" ht="105">
      <c r="A78" s="12" t="s">
        <v>5389</v>
      </c>
      <c r="B78" s="11" t="s">
        <v>399</v>
      </c>
      <c r="C78" s="13" t="s">
        <v>400</v>
      </c>
      <c r="E78" s="13">
        <v>4</v>
      </c>
      <c r="F78" s="16" t="s">
        <v>401</v>
      </c>
      <c r="G78" s="19" t="s">
        <v>3354</v>
      </c>
      <c r="H78" s="85" t="s">
        <v>1739</v>
      </c>
      <c r="I78" s="35" t="s">
        <v>162</v>
      </c>
      <c r="J78" s="10" t="str">
        <f>party!A27</f>
        <v>Brian O'Neill</v>
      </c>
      <c r="K78" s="10" t="str">
        <f>party!A28</f>
        <v>Claudia Tebaldi</v>
      </c>
      <c r="L78" s="10" t="str">
        <f>party!A29</f>
        <v>Detlef van Vuuren</v>
      </c>
      <c r="M7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8" s="30" t="str">
        <f>references!D14</f>
        <v>Overview CMIP6-Endorsed MIPs</v>
      </c>
      <c r="S78" s="16" t="str">
        <f>party!A6</f>
        <v>Charlotte Pascoe</v>
      </c>
      <c r="T78" s="20" t="b">
        <v>1</v>
      </c>
      <c r="U78" s="20" t="s">
        <v>338</v>
      </c>
    </row>
    <row r="79" spans="1:21" ht="105">
      <c r="A79" s="12" t="s">
        <v>5390</v>
      </c>
      <c r="B79" s="11" t="s">
        <v>431</v>
      </c>
      <c r="C79" s="13" t="s">
        <v>432</v>
      </c>
      <c r="E79" s="13">
        <v>2</v>
      </c>
      <c r="F79" s="16" t="s">
        <v>434</v>
      </c>
      <c r="G79" s="19" t="s">
        <v>3353</v>
      </c>
      <c r="H79" s="85" t="s">
        <v>1740</v>
      </c>
      <c r="I79" s="35" t="s">
        <v>70</v>
      </c>
      <c r="J79" s="10" t="str">
        <f>party!A27</f>
        <v>Brian O'Neill</v>
      </c>
      <c r="K79" s="10" t="str">
        <f>party!A28</f>
        <v>Claudia Tebaldi</v>
      </c>
      <c r="L79" s="10" t="str">
        <f>party!A29</f>
        <v>Detlef van Vuuren</v>
      </c>
      <c r="M7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9" s="30" t="str">
        <f>references!D14</f>
        <v>Overview CMIP6-Endorsed MIPs</v>
      </c>
      <c r="S79" s="16" t="str">
        <f>party!A6</f>
        <v>Charlotte Pascoe</v>
      </c>
      <c r="T79" s="20" t="b">
        <v>1</v>
      </c>
      <c r="U79" s="20" t="s">
        <v>338</v>
      </c>
    </row>
    <row r="80" spans="1:21" ht="105">
      <c r="A80" s="12" t="s">
        <v>5391</v>
      </c>
      <c r="B80" s="11" t="s">
        <v>430</v>
      </c>
      <c r="C80" s="13" t="s">
        <v>433</v>
      </c>
      <c r="E80" s="13">
        <v>4</v>
      </c>
      <c r="F80" s="16" t="s">
        <v>435</v>
      </c>
      <c r="G80" s="19" t="s">
        <v>3352</v>
      </c>
      <c r="H80" s="85" t="s">
        <v>1741</v>
      </c>
      <c r="I80" s="35" t="s">
        <v>70</v>
      </c>
      <c r="J80" s="10" t="str">
        <f>party!A27</f>
        <v>Brian O'Neill</v>
      </c>
      <c r="K80" s="10" t="str">
        <f>party!A28</f>
        <v>Claudia Tebaldi</v>
      </c>
      <c r="L80" s="10" t="str">
        <f>party!A29</f>
        <v>Detlef van Vuuren</v>
      </c>
      <c r="M8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338</v>
      </c>
    </row>
    <row r="81" spans="1:21" ht="90">
      <c r="A81" s="12" t="s">
        <v>5392</v>
      </c>
      <c r="B81" s="11" t="s">
        <v>3277</v>
      </c>
      <c r="C81" s="13" t="s">
        <v>3278</v>
      </c>
      <c r="E81" s="13">
        <v>4</v>
      </c>
      <c r="F81" s="16" t="s">
        <v>3279</v>
      </c>
      <c r="G81" s="19" t="s">
        <v>3351</v>
      </c>
      <c r="H81" s="149" t="s">
        <v>3269</v>
      </c>
      <c r="I81" s="35" t="s">
        <v>70</v>
      </c>
      <c r="J81" s="10" t="str">
        <f>party!A27</f>
        <v>Brian O'Neill</v>
      </c>
      <c r="K81" s="10" t="str">
        <f>party!A28</f>
        <v>Claudia Tebaldi</v>
      </c>
      <c r="L81" s="10" t="str">
        <f>party!A29</f>
        <v>Detlef van Vuuren</v>
      </c>
      <c r="M81" s="152" t="str">
        <f>references!$D$66</f>
        <v>O’Neill, B. C., C. Tebaldi, D. van Vuuren, V. Eyring, P. Fridelingstein, G. Hurtt, R. Knutti, E. Kriegler, J.-F. Lamarque, J. Lowe, J. Meehl, R. Moss, K. Riahi, B. M. Sanderson (2016),  The Scenario Model Intercomparison Project (ScenarioMIP) for CMIP6, Geosci. Model Dev., 9, 3461-3482</v>
      </c>
      <c r="S81" s="16" t="str">
        <f>party!A6</f>
        <v>Charlotte Pascoe</v>
      </c>
      <c r="T81" s="20" t="b">
        <v>1</v>
      </c>
      <c r="U81" s="20" t="s">
        <v>338</v>
      </c>
    </row>
    <row r="82" spans="1:21" ht="75">
      <c r="A82" s="12" t="s">
        <v>5393</v>
      </c>
      <c r="B82" s="11" t="s">
        <v>3244</v>
      </c>
      <c r="C82" s="13" t="s">
        <v>3245</v>
      </c>
      <c r="E82" s="13">
        <v>2</v>
      </c>
      <c r="F82" s="16" t="s">
        <v>3246</v>
      </c>
      <c r="G82" s="19" t="s">
        <v>3350</v>
      </c>
      <c r="H82" s="85" t="s">
        <v>3238</v>
      </c>
      <c r="I82" s="35" t="s">
        <v>70</v>
      </c>
      <c r="J82" s="10" t="str">
        <f>party!A$27</f>
        <v>Brian O'Neill</v>
      </c>
      <c r="K82" s="10" t="str">
        <f>party!A$28</f>
        <v>Claudia Tebaldi</v>
      </c>
      <c r="L82" s="10" t="str">
        <f>party!A$29</f>
        <v>Detlef van Vuuren</v>
      </c>
      <c r="M82" s="152" t="str">
        <f>references!$D$66</f>
        <v>O’Neill, B. C., C. Tebaldi, D. van Vuuren, V. Eyring, P. Fridelingstein, G. Hurtt, R. Knutti, E. Kriegler, J.-F. Lamarque, J. Lowe, J. Meehl, R. Moss, K. Riahi, B. M. Sanderson (2016),  The Scenario Model Intercomparison Project (ScenarioMIP) for CMIP6, Geosci. Model Dev., 9, 3461-3482</v>
      </c>
      <c r="S82" s="16" t="str">
        <f>party!A$6</f>
        <v>Charlotte Pascoe</v>
      </c>
      <c r="T82" s="20" t="b">
        <v>1</v>
      </c>
      <c r="U82" s="20" t="s">
        <v>338</v>
      </c>
    </row>
    <row r="83" spans="1:21" ht="75">
      <c r="A83" s="12" t="s">
        <v>6496</v>
      </c>
      <c r="B83" s="11" t="s">
        <v>6497</v>
      </c>
      <c r="C83" s="13" t="s">
        <v>6498</v>
      </c>
      <c r="D83" s="16" t="b">
        <v>1</v>
      </c>
      <c r="E83" s="13">
        <v>4</v>
      </c>
      <c r="F83" s="16" t="s">
        <v>6499</v>
      </c>
      <c r="G83" s="19" t="s">
        <v>6500</v>
      </c>
      <c r="H83" s="85" t="s">
        <v>3337</v>
      </c>
      <c r="I83" s="35" t="s">
        <v>70</v>
      </c>
      <c r="J83" s="10" t="str">
        <f>party!A$27</f>
        <v>Brian O'Neill</v>
      </c>
      <c r="K83" s="10" t="str">
        <f>party!A$28</f>
        <v>Claudia Tebaldi</v>
      </c>
      <c r="L83" s="10" t="str">
        <f>party!A$29</f>
        <v>Detlef van Vuuren</v>
      </c>
      <c r="M83" s="152" t="str">
        <f>references!$D$66</f>
        <v>O’Neill, B. C., C. Tebaldi, D. van Vuuren, V. Eyring, P. Fridelingstein, G. Hurtt, R. Knutti, E. Kriegler, J.-F. Lamarque, J. Lowe, J. Meehl, R. Moss, K. Riahi, B. M. Sanderson (2016),  The Scenario Model Intercomparison Project (ScenarioMIP) for CMIP6, Geosci. Model Dev., 9, 3461-3482</v>
      </c>
      <c r="S83" s="16" t="str">
        <f>party!A$6</f>
        <v>Charlotte Pascoe</v>
      </c>
      <c r="T83" s="20" t="b">
        <v>1</v>
      </c>
      <c r="U83" s="20" t="s">
        <v>338</v>
      </c>
    </row>
    <row r="84" spans="1:21" ht="105">
      <c r="A84" s="12" t="s">
        <v>7466</v>
      </c>
      <c r="B84" s="11" t="s">
        <v>7468</v>
      </c>
      <c r="C84" s="13" t="s">
        <v>440</v>
      </c>
      <c r="E84" s="13">
        <v>1</v>
      </c>
      <c r="F84" s="16" t="s">
        <v>441</v>
      </c>
      <c r="G84" s="19" t="s">
        <v>7474</v>
      </c>
      <c r="H84" s="85" t="s">
        <v>1743</v>
      </c>
      <c r="I84" s="35" t="s">
        <v>70</v>
      </c>
      <c r="J84" s="10" t="str">
        <f>party!A27</f>
        <v>Brian O'Neill</v>
      </c>
      <c r="K84" s="10" t="str">
        <f>party!A28</f>
        <v>Claudia Tebaldi</v>
      </c>
      <c r="L84" s="10" t="str">
        <f>party!A29</f>
        <v>Detlef van Vuuren</v>
      </c>
      <c r="M8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338</v>
      </c>
    </row>
    <row r="85" spans="1:21" ht="105">
      <c r="A85" s="12" t="s">
        <v>7467</v>
      </c>
      <c r="B85" s="11" t="s">
        <v>7469</v>
      </c>
      <c r="C85" s="13" t="s">
        <v>442</v>
      </c>
      <c r="E85" s="13">
        <v>2</v>
      </c>
      <c r="F85" s="16" t="s">
        <v>445</v>
      </c>
      <c r="G85" s="19" t="s">
        <v>7475</v>
      </c>
      <c r="H85" s="85" t="s">
        <v>1744</v>
      </c>
      <c r="I85" s="35" t="s">
        <v>70</v>
      </c>
      <c r="J85" s="10" t="str">
        <f>party!A27</f>
        <v>Brian O'Neill</v>
      </c>
      <c r="K85" s="10" t="str">
        <f>party!A28</f>
        <v>Claudia Tebaldi</v>
      </c>
      <c r="L85" s="10" t="str">
        <f>party!A29</f>
        <v>Detlef van Vuuren</v>
      </c>
      <c r="M8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5" s="30" t="str">
        <f>references!D14</f>
        <v>Overview CMIP6-Endorsed MIPs</v>
      </c>
      <c r="S85" s="16" t="str">
        <f>party!A6</f>
        <v>Charlotte Pascoe</v>
      </c>
      <c r="T85" s="20" t="b">
        <v>1</v>
      </c>
      <c r="U85" s="20" t="s">
        <v>338</v>
      </c>
    </row>
    <row r="86" spans="1:21" ht="105">
      <c r="A86" s="12" t="s">
        <v>7493</v>
      </c>
      <c r="B86" s="11" t="s">
        <v>7470</v>
      </c>
      <c r="C86" s="13" t="s">
        <v>443</v>
      </c>
      <c r="E86" s="13">
        <v>1</v>
      </c>
      <c r="F86" s="16" t="s">
        <v>444</v>
      </c>
      <c r="G86" s="19" t="s">
        <v>7476</v>
      </c>
      <c r="H86" s="85" t="s">
        <v>1745</v>
      </c>
      <c r="I86" s="35" t="s">
        <v>70</v>
      </c>
      <c r="J86" s="10" t="str">
        <f>party!A27</f>
        <v>Brian O'Neill</v>
      </c>
      <c r="K86" s="10" t="str">
        <f>party!A28</f>
        <v>Claudia Tebaldi</v>
      </c>
      <c r="L86" s="10" t="str">
        <f>party!A29</f>
        <v>Detlef van Vuuren</v>
      </c>
      <c r="M8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338</v>
      </c>
    </row>
    <row r="87" spans="1:21" ht="105">
      <c r="A87" s="12" t="s">
        <v>7494</v>
      </c>
      <c r="B87" s="11" t="s">
        <v>7471</v>
      </c>
      <c r="C87" s="13" t="s">
        <v>446</v>
      </c>
      <c r="E87" s="13">
        <v>2</v>
      </c>
      <c r="F87" s="16" t="s">
        <v>447</v>
      </c>
      <c r="G87" s="19" t="s">
        <v>7477</v>
      </c>
      <c r="H87" s="85" t="s">
        <v>1746</v>
      </c>
      <c r="I87" s="35" t="s">
        <v>70</v>
      </c>
      <c r="J87" s="10" t="str">
        <f>party!A27</f>
        <v>Brian O'Neill</v>
      </c>
      <c r="K87" s="10" t="str">
        <f>party!A28</f>
        <v>Claudia Tebaldi</v>
      </c>
      <c r="L87" s="10" t="str">
        <f>party!A29</f>
        <v>Detlef van Vuuren</v>
      </c>
      <c r="M8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338</v>
      </c>
    </row>
    <row r="88" spans="1:21" ht="105">
      <c r="A88" s="12" t="s">
        <v>7495</v>
      </c>
      <c r="B88" s="11" t="s">
        <v>7472</v>
      </c>
      <c r="C88" s="13" t="s">
        <v>449</v>
      </c>
      <c r="E88" s="13">
        <v>4</v>
      </c>
      <c r="F88" s="16" t="s">
        <v>448</v>
      </c>
      <c r="G88" s="19" t="s">
        <v>7478</v>
      </c>
      <c r="H88" s="85" t="s">
        <v>1737</v>
      </c>
      <c r="I88" s="35" t="s">
        <v>70</v>
      </c>
      <c r="J88" s="10" t="str">
        <f>party!$A$27</f>
        <v>Brian O'Neill</v>
      </c>
      <c r="K88" s="10" t="str">
        <f>party!$A$28</f>
        <v>Claudia Tebaldi</v>
      </c>
      <c r="L88" s="10" t="str">
        <f>party!$A$29</f>
        <v>Detlef van Vuuren</v>
      </c>
      <c r="M8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338</v>
      </c>
    </row>
    <row r="89" spans="1:21" ht="105">
      <c r="A89" s="12" t="s">
        <v>7496</v>
      </c>
      <c r="B89" s="11" t="s">
        <v>7473</v>
      </c>
      <c r="C89" s="13" t="s">
        <v>3221</v>
      </c>
      <c r="E89" s="13">
        <v>2</v>
      </c>
      <c r="F89" s="16" t="s">
        <v>3220</v>
      </c>
      <c r="G89" s="19" t="s">
        <v>7489</v>
      </c>
      <c r="H89" s="85" t="s">
        <v>1738</v>
      </c>
      <c r="I89" s="35" t="s">
        <v>70</v>
      </c>
      <c r="J89" s="10" t="str">
        <f>party!A27</f>
        <v>Brian O'Neill</v>
      </c>
      <c r="K89" s="10" t="str">
        <f>party!$A$28</f>
        <v>Claudia Tebaldi</v>
      </c>
      <c r="L89" s="10" t="str">
        <f>party!A29</f>
        <v>Detlef van Vuuren</v>
      </c>
      <c r="M8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9" s="13"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338</v>
      </c>
    </row>
    <row r="90" spans="1:21" ht="105">
      <c r="A90" s="12" t="s">
        <v>7497</v>
      </c>
      <c r="B90" s="11" t="s">
        <v>7480</v>
      </c>
      <c r="C90" s="13" t="s">
        <v>450</v>
      </c>
      <c r="E90" s="13">
        <v>2</v>
      </c>
      <c r="F90" s="16" t="s">
        <v>453</v>
      </c>
      <c r="G90" s="19" t="s">
        <v>7479</v>
      </c>
      <c r="H90" s="85" t="s">
        <v>1739</v>
      </c>
      <c r="I90" s="35" t="s">
        <v>162</v>
      </c>
      <c r="J90" s="10" t="str">
        <f>party!$A$27</f>
        <v>Brian O'Neill</v>
      </c>
      <c r="K90" s="10" t="str">
        <f>party!A28</f>
        <v>Claudia Tebaldi</v>
      </c>
      <c r="L90" s="10" t="str">
        <f>party!A29</f>
        <v>Detlef van Vuuren</v>
      </c>
      <c r="M9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0" s="30" t="str">
        <f>references!D14</f>
        <v>Overview CMIP6-Endorsed MIPs</v>
      </c>
      <c r="S90" s="16" t="str">
        <f>party!A6</f>
        <v>Charlotte Pascoe</v>
      </c>
      <c r="T90" s="20" t="b">
        <v>1</v>
      </c>
      <c r="U90" s="20" t="s">
        <v>338</v>
      </c>
    </row>
    <row r="91" spans="1:21" ht="105">
      <c r="A91" s="12" t="s">
        <v>7498</v>
      </c>
      <c r="B91" s="11" t="s">
        <v>7482</v>
      </c>
      <c r="C91" s="13" t="s">
        <v>451</v>
      </c>
      <c r="E91" s="13">
        <v>2</v>
      </c>
      <c r="F91" s="16" t="s">
        <v>454</v>
      </c>
      <c r="G91" s="19" t="s">
        <v>7481</v>
      </c>
      <c r="H91" s="85" t="s">
        <v>1740</v>
      </c>
      <c r="I91" s="35" t="s">
        <v>70</v>
      </c>
      <c r="J91" s="10" t="str">
        <f>party!A27</f>
        <v>Brian O'Neill</v>
      </c>
      <c r="K91" s="10" t="str">
        <f>party!A28</f>
        <v>Claudia Tebaldi</v>
      </c>
      <c r="L91" s="10" t="str">
        <f>party!A29</f>
        <v>Detlef van Vuuren</v>
      </c>
      <c r="M9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1" s="30" t="str">
        <f>references!D14</f>
        <v>Overview CMIP6-Endorsed MIPs</v>
      </c>
      <c r="S91" s="16" t="str">
        <f>party!A6</f>
        <v>Charlotte Pascoe</v>
      </c>
      <c r="T91" s="20" t="b">
        <v>1</v>
      </c>
      <c r="U91" s="20" t="s">
        <v>338</v>
      </c>
    </row>
    <row r="92" spans="1:21" ht="105">
      <c r="A92" s="12" t="s">
        <v>7499</v>
      </c>
      <c r="B92" s="11" t="s">
        <v>7483</v>
      </c>
      <c r="C92" s="13" t="s">
        <v>452</v>
      </c>
      <c r="E92" s="13">
        <v>4</v>
      </c>
      <c r="F92" s="16" t="s">
        <v>455</v>
      </c>
      <c r="G92" s="19" t="s">
        <v>7484</v>
      </c>
      <c r="H92" s="85" t="s">
        <v>1747</v>
      </c>
      <c r="I92" s="35" t="s">
        <v>70</v>
      </c>
      <c r="J92" s="10" t="str">
        <f>party!A27</f>
        <v>Brian O'Neill</v>
      </c>
      <c r="K92" s="10" t="str">
        <f>party!A28</f>
        <v>Claudia Tebaldi</v>
      </c>
      <c r="L92" s="10" t="str">
        <f>party!A29</f>
        <v>Detlef van Vuuren</v>
      </c>
      <c r="M9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2" s="30" t="str">
        <f>references!$D$14</f>
        <v>Overview CMIP6-Endorsed MIPs</v>
      </c>
      <c r="S92" s="16" t="str">
        <f>party!A6</f>
        <v>Charlotte Pascoe</v>
      </c>
      <c r="T92" s="20" t="b">
        <v>1</v>
      </c>
      <c r="U92" s="20" t="s">
        <v>338</v>
      </c>
    </row>
    <row r="93" spans="1:21" ht="105">
      <c r="A93" s="12" t="s">
        <v>7500</v>
      </c>
      <c r="B93" s="11" t="s">
        <v>7486</v>
      </c>
      <c r="C93" s="13" t="s">
        <v>7485</v>
      </c>
      <c r="E93" s="13">
        <v>4</v>
      </c>
      <c r="F93" s="16" t="s">
        <v>3280</v>
      </c>
      <c r="G93" s="19" t="s">
        <v>7490</v>
      </c>
      <c r="H93" s="149" t="s">
        <v>3269</v>
      </c>
      <c r="I93" s="35" t="s">
        <v>70</v>
      </c>
      <c r="J93" s="10" t="str">
        <f>party!A27</f>
        <v>Brian O'Neill</v>
      </c>
      <c r="K93" s="10" t="str">
        <f>party!A28</f>
        <v>Claudia Tebaldi</v>
      </c>
      <c r="L93" s="10" t="str">
        <f>party!A29</f>
        <v>Detlef van Vuuren</v>
      </c>
      <c r="M93" s="152" t="str">
        <f>references!$D$66</f>
        <v>O’Neill, B. C., C. Tebaldi, D. van Vuuren, V. Eyring, P. Fridelingstein, G. Hurtt, R. Knutti, E. Kriegler, J.-F. Lamarque, J. Lowe, J. Meehl, R. Moss, K. Riahi, B. M. Sanderson (2016),  The Scenario Model Intercomparison Project (ScenarioMIP) for CMIP6, Geosci. Model Dev., 9, 3461-3482</v>
      </c>
      <c r="S93" s="16" t="str">
        <f>party!A6</f>
        <v>Charlotte Pascoe</v>
      </c>
      <c r="T93" s="20" t="b">
        <v>1</v>
      </c>
      <c r="U93" s="20" t="s">
        <v>338</v>
      </c>
    </row>
    <row r="94" spans="1:21" ht="105">
      <c r="A94" s="12" t="s">
        <v>7501</v>
      </c>
      <c r="B94" s="11" t="s">
        <v>7487</v>
      </c>
      <c r="C94" s="13" t="s">
        <v>3247</v>
      </c>
      <c r="E94" s="13">
        <v>2</v>
      </c>
      <c r="F94" s="16" t="s">
        <v>3248</v>
      </c>
      <c r="G94" s="19" t="s">
        <v>7491</v>
      </c>
      <c r="H94" s="85" t="s">
        <v>3238</v>
      </c>
      <c r="I94" s="35" t="s">
        <v>70</v>
      </c>
      <c r="J94" s="10" t="str">
        <f>party!A$27</f>
        <v>Brian O'Neill</v>
      </c>
      <c r="K94" s="10" t="str">
        <f>party!A$28</f>
        <v>Claudia Tebaldi</v>
      </c>
      <c r="L94" s="10" t="str">
        <f>party!A$29</f>
        <v>Detlef van Vuuren</v>
      </c>
      <c r="M94" s="152" t="str">
        <f>references!$D$66</f>
        <v>O’Neill, B. C., C. Tebaldi, D. van Vuuren, V. Eyring, P. Fridelingstein, G. Hurtt, R. Knutti, E. Kriegler, J.-F. Lamarque, J. Lowe, J. Meehl, R. Moss, K. Riahi, B. M. Sanderson (2016),  The Scenario Model Intercomparison Project (ScenarioMIP) for CMIP6, Geosci. Model Dev., 9, 3461-3482</v>
      </c>
      <c r="S94" s="16" t="str">
        <f>party!A$6</f>
        <v>Charlotte Pascoe</v>
      </c>
      <c r="T94" s="20" t="b">
        <v>1</v>
      </c>
      <c r="U94" s="20" t="s">
        <v>338</v>
      </c>
    </row>
    <row r="95" spans="1:21" ht="90">
      <c r="A95" s="12" t="s">
        <v>7502</v>
      </c>
      <c r="B95" s="11" t="s">
        <v>7488</v>
      </c>
      <c r="C95" s="13" t="s">
        <v>6501</v>
      </c>
      <c r="D95" s="16" t="b">
        <v>1</v>
      </c>
      <c r="E95" s="13">
        <v>4</v>
      </c>
      <c r="F95" s="16" t="s">
        <v>6502</v>
      </c>
      <c r="G95" s="19" t="s">
        <v>7492</v>
      </c>
      <c r="H95" s="85" t="s">
        <v>3337</v>
      </c>
      <c r="I95" s="35" t="s">
        <v>70</v>
      </c>
      <c r="J95" s="10" t="str">
        <f>party!A$27</f>
        <v>Brian O'Neill</v>
      </c>
      <c r="K95" s="10" t="str">
        <f>party!A$28</f>
        <v>Claudia Tebaldi</v>
      </c>
      <c r="L95" s="10" t="str">
        <f>party!A$29</f>
        <v>Detlef van Vuuren</v>
      </c>
      <c r="M95" s="152" t="str">
        <f>references!$D$66</f>
        <v>O’Neill, B. C., C. Tebaldi, D. van Vuuren, V. Eyring, P. Fridelingstein, G. Hurtt, R. Knutti, E. Kriegler, J.-F. Lamarque, J. Lowe, J. Meehl, R. Moss, K. Riahi, B. M. Sanderson (2016),  The Scenario Model Intercomparison Project (ScenarioMIP) for CMIP6, Geosci. Model Dev., 9, 3461-3482</v>
      </c>
      <c r="S95" s="16" t="str">
        <f>party!A$6</f>
        <v>Charlotte Pascoe</v>
      </c>
      <c r="T95" s="20" t="b">
        <v>1</v>
      </c>
      <c r="U95" s="20" t="s">
        <v>338</v>
      </c>
    </row>
    <row r="96" spans="1:21" ht="75">
      <c r="A96" s="12" t="s">
        <v>3829</v>
      </c>
      <c r="B96" s="11" t="s">
        <v>485</v>
      </c>
      <c r="C96" s="13" t="s">
        <v>484</v>
      </c>
      <c r="E96" s="13">
        <v>4</v>
      </c>
      <c r="F96" s="16" t="s">
        <v>486</v>
      </c>
      <c r="G96" s="19" t="s">
        <v>7904</v>
      </c>
      <c r="I96" s="35" t="s">
        <v>70</v>
      </c>
      <c r="J96" s="10" t="str">
        <f>party!A30</f>
        <v>William Collins</v>
      </c>
      <c r="K96" s="10" t="str">
        <f>party!A31</f>
        <v>Jean-François Lamarque</v>
      </c>
      <c r="L96" s="10" t="str">
        <f>party!A19</f>
        <v>Michael Schulz</v>
      </c>
      <c r="M96" s="151" t="str">
        <f>references!D76</f>
        <v>Collins, W. J., J.-F. Lamarque, M. Schulz, O. Boucher, V. Eyring, M. I. Hegglin, A. Maycock, G. Myhre, M. Prather, D. Shindell, S. J. Smith (2016), AerChemMIP: Quantifying the effects of chemistry and aerosols in CMIP6, Geosci. Model Dev., 10, 585-607</v>
      </c>
      <c r="N96" s="151" t="str">
        <f>references!$D$2</f>
        <v>Aerosol forcing fields for CMIP6</v>
      </c>
      <c r="O96" s="151" t="str">
        <f>references!D14</f>
        <v>Overview CMIP6-Endorsed MIPs</v>
      </c>
      <c r="R96" s="3" t="str">
        <f>url!$A$2</f>
        <v>Aerosol forcing fields for CMIP6</v>
      </c>
      <c r="S96" s="16" t="str">
        <f>party!A6</f>
        <v>Charlotte Pascoe</v>
      </c>
      <c r="T96" s="20" t="b">
        <v>1</v>
      </c>
      <c r="U96" s="20" t="s">
        <v>42</v>
      </c>
    </row>
    <row r="97" spans="1:21" ht="120">
      <c r="A97" s="12" t="s">
        <v>6746</v>
      </c>
      <c r="B97" s="11" t="s">
        <v>3852</v>
      </c>
      <c r="C97" s="13" t="s">
        <v>6750</v>
      </c>
      <c r="E97" s="13">
        <v>4</v>
      </c>
      <c r="F97" s="16" t="s">
        <v>3853</v>
      </c>
      <c r="G97" s="19" t="s">
        <v>3854</v>
      </c>
      <c r="H97" s="150" t="s">
        <v>3850</v>
      </c>
      <c r="I97" s="35" t="s">
        <v>70</v>
      </c>
      <c r="J97" s="10" t="str">
        <f>party!A30</f>
        <v>William Collins</v>
      </c>
      <c r="K97" s="10" t="str">
        <f>party!A31</f>
        <v>Jean-François Lamarque</v>
      </c>
      <c r="L97" s="10" t="str">
        <f>party!A19</f>
        <v>Michael Schulz</v>
      </c>
      <c r="M97" s="151" t="str">
        <f>references!D76</f>
        <v>Collins, W. J., J.-F. Lamarque, M. Schulz, O. Boucher, V. Eyring, M. I. Hegglin, A. Maycock, G. Myhre, M. Prather, D. Shindell, S. J. Smith (2016), AerChemMIP: Quantifying the effects of chemistry and aerosols in CMIP6, Geosci. Model Dev., 10, 585-607</v>
      </c>
      <c r="N97" s="151" t="str">
        <f>references!$D$5</f>
        <v>Historical GHG concentrations for CMIP6 Historical Runs</v>
      </c>
      <c r="O9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97" s="151" t="str">
        <f>references!D14</f>
        <v>Overview CMIP6-Endorsed MIPs</v>
      </c>
      <c r="R97" s="3" t="str">
        <f>url!$A$169</f>
        <v>Historical greenhouse gas concentrations for climate modelling (CMIP6)</v>
      </c>
      <c r="S97" s="16" t="str">
        <f>party!A6</f>
        <v>Charlotte Pascoe</v>
      </c>
      <c r="T97" s="20" t="b">
        <v>1</v>
      </c>
      <c r="U97" s="20" t="s">
        <v>42</v>
      </c>
    </row>
    <row r="98" spans="1:21" ht="105">
      <c r="A98" s="13" t="s">
        <v>3905</v>
      </c>
      <c r="B98" s="16" t="s">
        <v>3906</v>
      </c>
      <c r="C98" s="13" t="s">
        <v>528</v>
      </c>
      <c r="E98" s="13">
        <v>3</v>
      </c>
      <c r="F98" s="16" t="s">
        <v>499</v>
      </c>
      <c r="G98" s="13" t="s">
        <v>3907</v>
      </c>
      <c r="H98" s="149"/>
      <c r="I98" s="35" t="s">
        <v>70</v>
      </c>
      <c r="J98" s="10" t="str">
        <f>party!$A$30</f>
        <v>William Collins</v>
      </c>
      <c r="K98" s="10" t="str">
        <f>party!$A$31</f>
        <v>Jean-François Lamarque</v>
      </c>
      <c r="L98" s="10" t="str">
        <f>party!$A$19</f>
        <v>Michael Schulz</v>
      </c>
      <c r="M98" s="151" t="str">
        <f>references!D$76</f>
        <v>Collins, W. J., J.-F. Lamarque, M. Schulz, O. Boucher, V. Eyring, M. I. Hegglin, A. Maycock, G. Myhre, M. Prather, D. Shindell, S. J. Smith (2016), AerChemMIP: Quantifying the effects of chemistry and aerosols in CMIP6, Geosci. Model Dev., 10, 585-607</v>
      </c>
      <c r="N98" s="152" t="str">
        <f>references!$D$14</f>
        <v>Overview CMIP6-Endorsed MIPs</v>
      </c>
      <c r="S98" s="16" t="str">
        <f>party!$A$6</f>
        <v>Charlotte Pascoe</v>
      </c>
      <c r="T98" s="20" t="b">
        <v>1</v>
      </c>
      <c r="U98" s="20" t="s">
        <v>5863</v>
      </c>
    </row>
    <row r="99" spans="1:21" ht="75">
      <c r="A99" s="12" t="s">
        <v>5017</v>
      </c>
      <c r="B99" s="11" t="s">
        <v>5013</v>
      </c>
      <c r="C99" s="13" t="s">
        <v>5011</v>
      </c>
      <c r="D99" s="16" t="b">
        <v>1</v>
      </c>
      <c r="E99" s="13">
        <v>1</v>
      </c>
      <c r="F99" s="16" t="s">
        <v>5015</v>
      </c>
      <c r="G99" s="19" t="s">
        <v>5035</v>
      </c>
      <c r="H99" s="150" t="s">
        <v>5010</v>
      </c>
      <c r="I99" s="10" t="s">
        <v>70</v>
      </c>
      <c r="J99" s="10" t="str">
        <f>party!$A$30</f>
        <v>William Collins</v>
      </c>
      <c r="K99" s="10" t="str">
        <f>party!$A$31</f>
        <v>Jean-François Lamarque</v>
      </c>
      <c r="L99" s="10" t="str">
        <f>party!$A$19</f>
        <v>Michael Schulz</v>
      </c>
      <c r="M99" s="151" t="str">
        <f>references!D$76</f>
        <v>Collins, W. J., J.-F. Lamarque, M. Schulz, O. Boucher, V. Eyring, M. I. Hegglin, A. Maycock, G. Myhre, M. Prather, D. Shindell, S. J. Smith (2016), AerChemMIP: Quantifying the effects of chemistry and aerosols in CMIP6, Geosci. Model Dev., 10, 585-607</v>
      </c>
      <c r="N99" s="13" t="str">
        <f>references!$D$16</f>
        <v>Karl E. Taylor, Ronald J. Stouffer, Gerald A. Meehl (2009) A Summary of the CMIP5 Experiment Design</v>
      </c>
      <c r="O99" s="22" t="str">
        <f>references!$D$64</f>
        <v>Pincus, R., P. M. Forster, B. Stevens (2016), The Radiative Forcing Model Intercomparison Project (RFMIP): experimental protocol for CMIP6, Geosci. Model Dev., 9, 3447-3460</v>
      </c>
      <c r="P99" s="152" t="str">
        <f>references!$D$14</f>
        <v>Overview CMIP6-Endorsed MIPs</v>
      </c>
      <c r="Q99" s="13"/>
      <c r="S99" s="16" t="str">
        <f>party!$A$6</f>
        <v>Charlotte Pascoe</v>
      </c>
      <c r="T99" s="20" t="b">
        <v>1</v>
      </c>
      <c r="U99" s="20" t="s">
        <v>5863</v>
      </c>
    </row>
    <row r="100" spans="1:21" ht="75">
      <c r="A100" s="12" t="s">
        <v>5018</v>
      </c>
      <c r="B100" s="11" t="s">
        <v>5014</v>
      </c>
      <c r="C100" s="13" t="s">
        <v>5012</v>
      </c>
      <c r="D100" s="16" t="b">
        <v>1</v>
      </c>
      <c r="E100" s="13">
        <v>1</v>
      </c>
      <c r="F100" s="16" t="s">
        <v>5016</v>
      </c>
      <c r="G100" s="19" t="s">
        <v>5036</v>
      </c>
      <c r="H100" s="150" t="s">
        <v>5010</v>
      </c>
      <c r="I100" s="10" t="s">
        <v>70</v>
      </c>
      <c r="J100" s="10" t="str">
        <f>party!$A$30</f>
        <v>William Collins</v>
      </c>
      <c r="K100" s="10" t="str">
        <f>party!$A$31</f>
        <v>Jean-François Lamarque</v>
      </c>
      <c r="L100" s="10" t="str">
        <f>party!$A$19</f>
        <v>Michael Schulz</v>
      </c>
      <c r="M100" s="151" t="str">
        <f>references!D$76</f>
        <v>Collins, W. J., J.-F. Lamarque, M. Schulz, O. Boucher, V. Eyring, M. I. Hegglin, A. Maycock, G. Myhre, M. Prather, D. Shindell, S. J. Smith (2016), AerChemMIP: Quantifying the effects of chemistry and aerosols in CMIP6, Geosci. Model Dev., 10, 585-607</v>
      </c>
      <c r="N100" s="13" t="str">
        <f>references!$D$16</f>
        <v>Karl E. Taylor, Ronald J. Stouffer, Gerald A. Meehl (2009) A Summary of the CMIP5 Experiment Design</v>
      </c>
      <c r="O100" s="22" t="str">
        <f>references!$D$64</f>
        <v>Pincus, R., P. M. Forster, B. Stevens (2016), The Radiative Forcing Model Intercomparison Project (RFMIP): experimental protocol for CMIP6, Geosci. Model Dev., 9, 3447-3460</v>
      </c>
      <c r="P100" s="152" t="str">
        <f>references!$D$14</f>
        <v>Overview CMIP6-Endorsed MIPs</v>
      </c>
      <c r="Q100" s="13"/>
      <c r="S100" s="16" t="str">
        <f>party!$A$6</f>
        <v>Charlotte Pascoe</v>
      </c>
      <c r="T100" s="20" t="b">
        <v>1</v>
      </c>
      <c r="U100" s="20" t="s">
        <v>5863</v>
      </c>
    </row>
    <row r="101" spans="1:21" ht="120">
      <c r="A101" s="12" t="s">
        <v>3875</v>
      </c>
      <c r="B101" s="11" t="s">
        <v>549</v>
      </c>
      <c r="C101" s="13" t="s">
        <v>496</v>
      </c>
      <c r="E101" s="13">
        <v>1</v>
      </c>
      <c r="F101" s="16" t="s">
        <v>498</v>
      </c>
      <c r="G101" s="19" t="s">
        <v>1748</v>
      </c>
      <c r="H101" s="150"/>
      <c r="I101" s="35" t="s">
        <v>70</v>
      </c>
      <c r="J101" s="10" t="str">
        <f>party!$A$30</f>
        <v>William Collins</v>
      </c>
      <c r="K101" s="10" t="str">
        <f>party!$A$31</f>
        <v>Jean-François Lamarque</v>
      </c>
      <c r="L101" s="10" t="str">
        <f>party!$A$19</f>
        <v>Michael Schulz</v>
      </c>
      <c r="M101" s="151" t="str">
        <f>references!D$76</f>
        <v>Collins, W. J., J.-F. Lamarque, M. Schulz, O. Boucher, V. Eyring, M. I. Hegglin, A. Maycock, G. Myhre, M. Prather, D. Shindell, S. J. Smith (2016), AerChemMIP: Quantifying the effects of chemistry and aerosols in CMIP6, Geosci. Model Dev., 10, 585-607</v>
      </c>
      <c r="N101" s="151" t="str">
        <f>references!$D$5</f>
        <v>Historical GHG concentrations for CMIP6 Historical Runs</v>
      </c>
      <c r="O10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01" s="152" t="str">
        <f>references!$D$14</f>
        <v>Overview CMIP6-Endorsed MIPs</v>
      </c>
      <c r="R101" s="3" t="str">
        <f>url!$A$169</f>
        <v>Historical greenhouse gas concentrations for climate modelling (CMIP6)</v>
      </c>
      <c r="S101" s="16" t="str">
        <f>party!$A$6</f>
        <v>Charlotte Pascoe</v>
      </c>
      <c r="T101" s="20" t="b">
        <v>1</v>
      </c>
      <c r="U101" s="20" t="s">
        <v>42</v>
      </c>
    </row>
    <row r="102" spans="1:21" ht="75">
      <c r="A102" s="12" t="s">
        <v>3876</v>
      </c>
      <c r="B102" s="11" t="s">
        <v>503</v>
      </c>
      <c r="C102" s="13" t="s">
        <v>506</v>
      </c>
      <c r="D102" s="16" t="b">
        <v>1</v>
      </c>
      <c r="E102" s="13">
        <v>3</v>
      </c>
      <c r="F102" s="16" t="s">
        <v>514</v>
      </c>
      <c r="G102" s="19" t="s">
        <v>1749</v>
      </c>
      <c r="H102" s="150"/>
      <c r="I102" s="35" t="s">
        <v>70</v>
      </c>
      <c r="J102" s="10" t="str">
        <f>party!$A$30</f>
        <v>William Collins</v>
      </c>
      <c r="K102" s="10" t="str">
        <f>party!$A$31</f>
        <v>Jean-François Lamarque</v>
      </c>
      <c r="L102" s="10" t="str">
        <f>party!$A$19</f>
        <v>Michael Schulz</v>
      </c>
      <c r="M102" s="151" t="str">
        <f>references!D$76</f>
        <v>Collins, W. J., J.-F. Lamarque, M. Schulz, O. Boucher, V. Eyring, M. I. Hegglin, A. Maycock, G. Myhre, M. Prather, D. Shindell, S. J. Smith (2016), AerChemMIP: Quantifying the effects of chemistry and aerosols in CMIP6, Geosci. Model Dev., 10, 585-607</v>
      </c>
      <c r="N102" s="152" t="str">
        <f>references!$D$14</f>
        <v>Overview CMIP6-Endorsed MIPs</v>
      </c>
      <c r="S102" s="16" t="str">
        <f>party!$A$6</f>
        <v>Charlotte Pascoe</v>
      </c>
      <c r="T102" s="20" t="b">
        <v>1</v>
      </c>
      <c r="U102" s="20" t="s">
        <v>338</v>
      </c>
    </row>
    <row r="103" spans="1:21" ht="75">
      <c r="A103" s="12" t="s">
        <v>3877</v>
      </c>
      <c r="B103" s="11" t="s">
        <v>505</v>
      </c>
      <c r="C103" s="13" t="s">
        <v>507</v>
      </c>
      <c r="D103" s="16" t="b">
        <v>1</v>
      </c>
      <c r="E103" s="13">
        <v>3</v>
      </c>
      <c r="F103" s="16" t="s">
        <v>511</v>
      </c>
      <c r="G103" s="19" t="s">
        <v>1750</v>
      </c>
      <c r="H103" s="150"/>
      <c r="I103" s="35" t="s">
        <v>70</v>
      </c>
      <c r="J103" s="10" t="str">
        <f>party!$A$30</f>
        <v>William Collins</v>
      </c>
      <c r="K103" s="10" t="str">
        <f>party!$A$31</f>
        <v>Jean-François Lamarque</v>
      </c>
      <c r="L103" s="10" t="str">
        <f>party!$A$19</f>
        <v>Michael Schulz</v>
      </c>
      <c r="M103" s="151" t="str">
        <f>references!D$76</f>
        <v>Collins, W. J., J.-F. Lamarque, M. Schulz, O. Boucher, V. Eyring, M. I. Hegglin, A. Maycock, G. Myhre, M. Prather, D. Shindell, S. J. Smith (2016), AerChemMIP: Quantifying the effects of chemistry and aerosols in CMIP6, Geosci. Model Dev., 10, 585-607</v>
      </c>
      <c r="N103" s="152" t="str">
        <f>references!$D$14</f>
        <v>Overview CMIP6-Endorsed MIPs</v>
      </c>
      <c r="S103" s="16" t="str">
        <f>party!$A$6</f>
        <v>Charlotte Pascoe</v>
      </c>
      <c r="T103" s="20" t="b">
        <v>1</v>
      </c>
      <c r="U103" s="20" t="s">
        <v>338</v>
      </c>
    </row>
    <row r="104" spans="1:21" ht="75">
      <c r="A104" s="12" t="s">
        <v>3878</v>
      </c>
      <c r="B104" s="11" t="s">
        <v>504</v>
      </c>
      <c r="C104" s="13" t="s">
        <v>508</v>
      </c>
      <c r="D104" s="16" t="b">
        <v>1</v>
      </c>
      <c r="E104" s="13">
        <v>3</v>
      </c>
      <c r="F104" s="16" t="s">
        <v>512</v>
      </c>
      <c r="G104" s="19" t="s">
        <v>1751</v>
      </c>
      <c r="H104" s="150"/>
      <c r="I104" s="35" t="s">
        <v>70</v>
      </c>
      <c r="J104" s="10" t="str">
        <f>party!$A$30</f>
        <v>William Collins</v>
      </c>
      <c r="K104" s="10" t="str">
        <f>party!$A$31</f>
        <v>Jean-François Lamarque</v>
      </c>
      <c r="L104" s="10" t="str">
        <f>party!$A$19</f>
        <v>Michael Schulz</v>
      </c>
      <c r="M104" s="151" t="str">
        <f>references!D$76</f>
        <v>Collins, W. J., J.-F. Lamarque, M. Schulz, O. Boucher, V. Eyring, M. I. Hegglin, A. Maycock, G. Myhre, M. Prather, D. Shindell, S. J. Smith (2016), AerChemMIP: Quantifying the effects of chemistry and aerosols in CMIP6, Geosci. Model Dev., 10, 585-607</v>
      </c>
      <c r="N104" s="152" t="str">
        <f>references!$D$14</f>
        <v>Overview CMIP6-Endorsed MIPs</v>
      </c>
      <c r="S104" s="16" t="str">
        <f>party!$A$6</f>
        <v>Charlotte Pascoe</v>
      </c>
      <c r="T104" s="20" t="b">
        <v>1</v>
      </c>
      <c r="U104" s="20" t="s">
        <v>338</v>
      </c>
    </row>
    <row r="105" spans="1:21" ht="90">
      <c r="A105" s="12" t="s">
        <v>3879</v>
      </c>
      <c r="B105" s="11" t="s">
        <v>509</v>
      </c>
      <c r="C105" s="13" t="s">
        <v>510</v>
      </c>
      <c r="D105" s="16" t="b">
        <v>1</v>
      </c>
      <c r="E105" s="13">
        <v>4</v>
      </c>
      <c r="F105" s="16" t="s">
        <v>513</v>
      </c>
      <c r="G105" s="19" t="s">
        <v>1752</v>
      </c>
      <c r="H105" s="150"/>
      <c r="I105" s="35" t="s">
        <v>70</v>
      </c>
      <c r="J105" s="10" t="str">
        <f>party!$A$30</f>
        <v>William Collins</v>
      </c>
      <c r="K105" s="10" t="str">
        <f>party!$A$31</f>
        <v>Jean-François Lamarque</v>
      </c>
      <c r="L105" s="10" t="str">
        <f>party!$A$19</f>
        <v>Michael Schulz</v>
      </c>
      <c r="M105" s="151" t="str">
        <f>references!D$76</f>
        <v>Collins, W. J., J.-F. Lamarque, M. Schulz, O. Boucher, V. Eyring, M. I. Hegglin, A. Maycock, G. Myhre, M. Prather, D. Shindell, S. J. Smith (2016), AerChemMIP: Quantifying the effects of chemistry and aerosols in CMIP6, Geosci. Model Dev., 10, 585-607</v>
      </c>
      <c r="N105" s="152" t="str">
        <f>references!$D$14</f>
        <v>Overview CMIP6-Endorsed MIPs</v>
      </c>
      <c r="S105" s="16" t="str">
        <f>party!$A$6</f>
        <v>Charlotte Pascoe</v>
      </c>
      <c r="T105" s="20" t="b">
        <v>1</v>
      </c>
      <c r="U105" s="20" t="s">
        <v>338</v>
      </c>
    </row>
    <row r="106" spans="1:21" ht="75">
      <c r="A106" s="13" t="s">
        <v>1370</v>
      </c>
      <c r="B106" s="16" t="s">
        <v>518</v>
      </c>
      <c r="C106" s="13" t="s">
        <v>1371</v>
      </c>
      <c r="E106" s="13">
        <v>3</v>
      </c>
      <c r="F106" s="16" t="s">
        <v>519</v>
      </c>
      <c r="G106" s="13" t="s">
        <v>1753</v>
      </c>
      <c r="H106" s="149"/>
      <c r="I106" s="35" t="s">
        <v>70</v>
      </c>
      <c r="J106" s="10" t="str">
        <f>party!$A$30</f>
        <v>William Collins</v>
      </c>
      <c r="K106" s="10" t="str">
        <f>party!$A$31</f>
        <v>Jean-François Lamarque</v>
      </c>
      <c r="L106" s="10" t="str">
        <f>party!$A$19</f>
        <v>Michael Schulz</v>
      </c>
      <c r="M106" s="151" t="str">
        <f>references!D$76</f>
        <v>Collins, W. J., J.-F. Lamarque, M. Schulz, O. Boucher, V. Eyring, M. I. Hegglin, A. Maycock, G. Myhre, M. Prather, D. Shindell, S. J. Smith (2016), AerChemMIP: Quantifying the effects of chemistry and aerosols in CMIP6, Geosci. Model Dev., 10, 585-607</v>
      </c>
      <c r="N106" s="152" t="str">
        <f>references!$D$14</f>
        <v>Overview CMIP6-Endorsed MIPs</v>
      </c>
      <c r="S106" s="16" t="str">
        <f>party!$A$6</f>
        <v>Charlotte Pascoe</v>
      </c>
      <c r="T106" s="20" t="b">
        <v>1</v>
      </c>
      <c r="U106" s="20" t="s">
        <v>5863</v>
      </c>
    </row>
    <row r="107" spans="1:21" ht="75">
      <c r="A107" s="12" t="s">
        <v>5395</v>
      </c>
      <c r="B107" s="11" t="s">
        <v>1367</v>
      </c>
      <c r="C107" s="13" t="s">
        <v>1368</v>
      </c>
      <c r="D107" s="16" t="b">
        <v>1</v>
      </c>
      <c r="E107" s="13">
        <v>4</v>
      </c>
      <c r="F107" s="16" t="s">
        <v>1369</v>
      </c>
      <c r="G107" s="19" t="s">
        <v>1754</v>
      </c>
      <c r="H107" s="150" t="s">
        <v>3823</v>
      </c>
      <c r="I107" s="35" t="s">
        <v>70</v>
      </c>
      <c r="J107" s="10" t="str">
        <f>party!$A$30</f>
        <v>William Collins</v>
      </c>
      <c r="K107" s="10" t="str">
        <f>party!$A$31</f>
        <v>Jean-François Lamarque</v>
      </c>
      <c r="L107" s="10" t="str">
        <f>party!$A$19</f>
        <v>Michael Schulz</v>
      </c>
      <c r="M107" s="151" t="str">
        <f>references!D$76</f>
        <v>Collins, W. J., J.-F. Lamarque, M. Schulz, O. Boucher, V. Eyring, M. I. Hegglin, A. Maycock, G. Myhre, M. Prather, D. Shindell, S. J. Smith (2016), AerChemMIP: Quantifying the effects of chemistry and aerosols in CMIP6, Geosci. Model Dev., 10, 585-607</v>
      </c>
      <c r="N107" s="152" t="str">
        <f>references!$D$14</f>
        <v>Overview CMIP6-Endorsed MIPs</v>
      </c>
      <c r="S107" s="16" t="str">
        <f>party!$A$6</f>
        <v>Charlotte Pascoe</v>
      </c>
      <c r="T107" s="20" t="b">
        <v>1</v>
      </c>
      <c r="U107" s="20" t="s">
        <v>338</v>
      </c>
    </row>
    <row r="108" spans="1:21" ht="75">
      <c r="A108" s="12" t="s">
        <v>5396</v>
      </c>
      <c r="B108" s="11" t="s">
        <v>1385</v>
      </c>
      <c r="C108" s="13" t="s">
        <v>1386</v>
      </c>
      <c r="E108" s="13">
        <v>4</v>
      </c>
      <c r="F108" s="16" t="s">
        <v>1387</v>
      </c>
      <c r="G108" s="19" t="s">
        <v>1755</v>
      </c>
      <c r="H108" s="150" t="s">
        <v>3823</v>
      </c>
      <c r="I108" s="35" t="s">
        <v>70</v>
      </c>
      <c r="J108" s="10" t="str">
        <f>party!$A$30</f>
        <v>William Collins</v>
      </c>
      <c r="K108" s="10" t="str">
        <f>party!$A$31</f>
        <v>Jean-François Lamarque</v>
      </c>
      <c r="L108" s="10" t="str">
        <f>party!$A$19</f>
        <v>Michael Schulz</v>
      </c>
      <c r="M108" s="151" t="str">
        <f>references!D$76</f>
        <v>Collins, W. J., J.-F. Lamarque, M. Schulz, O. Boucher, V. Eyring, M. I. Hegglin, A. Maycock, G. Myhre, M. Prather, D. Shindell, S. J. Smith (2016), AerChemMIP: Quantifying the effects of chemistry and aerosols in CMIP6, Geosci. Model Dev., 10, 585-607</v>
      </c>
      <c r="N108" s="152" t="str">
        <f>references!$D$14</f>
        <v>Overview CMIP6-Endorsed MIPs</v>
      </c>
      <c r="S108" s="16" t="str">
        <f>party!$A$6</f>
        <v>Charlotte Pascoe</v>
      </c>
      <c r="T108" s="20" t="b">
        <v>1</v>
      </c>
      <c r="U108" s="20" t="s">
        <v>338</v>
      </c>
    </row>
    <row r="109" spans="1:21" ht="75">
      <c r="A109" s="12" t="s">
        <v>5397</v>
      </c>
      <c r="B109" s="11" t="s">
        <v>1372</v>
      </c>
      <c r="C109" s="13" t="s">
        <v>1377</v>
      </c>
      <c r="D109" s="16" t="b">
        <v>1</v>
      </c>
      <c r="E109" s="13">
        <v>4</v>
      </c>
      <c r="F109" s="16" t="s">
        <v>1373</v>
      </c>
      <c r="G109" s="19" t="s">
        <v>5398</v>
      </c>
      <c r="H109" s="150" t="s">
        <v>3823</v>
      </c>
      <c r="I109" s="35" t="s">
        <v>70</v>
      </c>
      <c r="J109" s="10" t="str">
        <f>party!$A$30</f>
        <v>William Collins</v>
      </c>
      <c r="K109" s="10" t="str">
        <f>party!$A$31</f>
        <v>Jean-François Lamarque</v>
      </c>
      <c r="L109" s="10" t="str">
        <f>party!$A$19</f>
        <v>Michael Schulz</v>
      </c>
      <c r="M109" s="151" t="str">
        <f>references!D$76</f>
        <v>Collins, W. J., J.-F. Lamarque, M. Schulz, O. Boucher, V. Eyring, M. I. Hegglin, A. Maycock, G. Myhre, M. Prather, D. Shindell, S. J. Smith (2016), AerChemMIP: Quantifying the effects of chemistry and aerosols in CMIP6, Geosci. Model Dev., 10, 585-607</v>
      </c>
      <c r="N109" s="152" t="str">
        <f>references!$D$14</f>
        <v>Overview CMIP6-Endorsed MIPs</v>
      </c>
      <c r="S109" s="16" t="str">
        <f>party!$A$6</f>
        <v>Charlotte Pascoe</v>
      </c>
      <c r="T109" s="20" t="b">
        <v>1</v>
      </c>
      <c r="U109" s="20" t="s">
        <v>338</v>
      </c>
    </row>
    <row r="110" spans="1:21" ht="75">
      <c r="A110" s="12" t="s">
        <v>5399</v>
      </c>
      <c r="B110" s="11" t="s">
        <v>521</v>
      </c>
      <c r="C110" s="13" t="s">
        <v>520</v>
      </c>
      <c r="E110" s="13">
        <v>4</v>
      </c>
      <c r="F110" s="16" t="s">
        <v>1378</v>
      </c>
      <c r="G110" s="19" t="s">
        <v>1756</v>
      </c>
      <c r="H110" s="150" t="s">
        <v>3823</v>
      </c>
      <c r="I110" s="35" t="s">
        <v>70</v>
      </c>
      <c r="J110" s="10" t="str">
        <f>party!$A$30</f>
        <v>William Collins</v>
      </c>
      <c r="K110" s="10" t="str">
        <f>party!$A$31</f>
        <v>Jean-François Lamarque</v>
      </c>
      <c r="L110" s="10" t="str">
        <f>party!$A$19</f>
        <v>Michael Schulz</v>
      </c>
      <c r="M110" s="151" t="str">
        <f>references!D$76</f>
        <v>Collins, W. J., J.-F. Lamarque, M. Schulz, O. Boucher, V. Eyring, M. I. Hegglin, A. Maycock, G. Myhre, M. Prather, D. Shindell, S. J. Smith (2016), AerChemMIP: Quantifying the effects of chemistry and aerosols in CMIP6, Geosci. Model Dev., 10, 585-607</v>
      </c>
      <c r="N110" s="152" t="str">
        <f>references!$D$14</f>
        <v>Overview CMIP6-Endorsed MIPs</v>
      </c>
      <c r="S110" s="16" t="str">
        <f>party!$A$6</f>
        <v>Charlotte Pascoe</v>
      </c>
      <c r="T110" s="20" t="b">
        <v>1</v>
      </c>
      <c r="U110" s="20" t="s">
        <v>338</v>
      </c>
    </row>
    <row r="111" spans="1:21" ht="75">
      <c r="A111" s="12" t="s">
        <v>5400</v>
      </c>
      <c r="B111" s="11" t="s">
        <v>1388</v>
      </c>
      <c r="C111" s="13" t="s">
        <v>1389</v>
      </c>
      <c r="E111" s="13">
        <v>4</v>
      </c>
      <c r="F111" s="16" t="s">
        <v>1390</v>
      </c>
      <c r="G111" s="19" t="s">
        <v>1757</v>
      </c>
      <c r="H111" s="150" t="s">
        <v>3823</v>
      </c>
      <c r="I111" s="35" t="s">
        <v>70</v>
      </c>
      <c r="J111" s="10" t="str">
        <f>party!$A$30</f>
        <v>William Collins</v>
      </c>
      <c r="K111" s="10" t="str">
        <f>party!$A$31</f>
        <v>Jean-François Lamarque</v>
      </c>
      <c r="L111" s="10" t="str">
        <f>party!$A$19</f>
        <v>Michael Schulz</v>
      </c>
      <c r="M111" s="151" t="str">
        <f>references!D$76</f>
        <v>Collins, W. J., J.-F. Lamarque, M. Schulz, O. Boucher, V. Eyring, M. I. Hegglin, A. Maycock, G. Myhre, M. Prather, D. Shindell, S. J. Smith (2016), AerChemMIP: Quantifying the effects of chemistry and aerosols in CMIP6, Geosci. Model Dev., 10, 585-607</v>
      </c>
      <c r="N111" s="152" t="str">
        <f>references!$D$14</f>
        <v>Overview CMIP6-Endorsed MIPs</v>
      </c>
      <c r="S111" s="16" t="str">
        <f>party!$A$6</f>
        <v>Charlotte Pascoe</v>
      </c>
      <c r="T111" s="20" t="b">
        <v>1</v>
      </c>
      <c r="U111" s="20" t="s">
        <v>338</v>
      </c>
    </row>
    <row r="112" spans="1:21" ht="75">
      <c r="A112" s="12" t="s">
        <v>5401</v>
      </c>
      <c r="B112" s="11" t="s">
        <v>5402</v>
      </c>
      <c r="C112" s="13" t="s">
        <v>1384</v>
      </c>
      <c r="E112" s="13">
        <v>4</v>
      </c>
      <c r="F112" s="16" t="s">
        <v>5404</v>
      </c>
      <c r="G112" s="19" t="s">
        <v>5403</v>
      </c>
      <c r="H112" s="150" t="s">
        <v>3823</v>
      </c>
      <c r="I112" s="35" t="s">
        <v>70</v>
      </c>
      <c r="J112" s="10" t="str">
        <f>party!$A$30</f>
        <v>William Collins</v>
      </c>
      <c r="K112" s="10" t="str">
        <f>party!$A$31</f>
        <v>Jean-François Lamarque</v>
      </c>
      <c r="L112" s="10" t="str">
        <f>party!$A$19</f>
        <v>Michael Schulz</v>
      </c>
      <c r="M112" s="151" t="str">
        <f>references!D$76</f>
        <v>Collins, W. J., J.-F. Lamarque, M. Schulz, O. Boucher, V. Eyring, M. I. Hegglin, A. Maycock, G. Myhre, M. Prather, D. Shindell, S. J. Smith (2016), AerChemMIP: Quantifying the effects of chemistry and aerosols in CMIP6, Geosci. Model Dev., 10, 585-607</v>
      </c>
      <c r="N112" s="152" t="str">
        <f>references!$D$14</f>
        <v>Overview CMIP6-Endorsed MIPs</v>
      </c>
      <c r="S112" s="16" t="str">
        <f>party!$A$6</f>
        <v>Charlotte Pascoe</v>
      </c>
      <c r="T112" s="20" t="b">
        <v>1</v>
      </c>
      <c r="U112" s="20" t="s">
        <v>338</v>
      </c>
    </row>
    <row r="113" spans="1:21" ht="90">
      <c r="A113" s="12" t="s">
        <v>1374</v>
      </c>
      <c r="B113" s="11" t="s">
        <v>1375</v>
      </c>
      <c r="C113" s="13" t="s">
        <v>1376</v>
      </c>
      <c r="D113" s="16" t="b">
        <v>1</v>
      </c>
      <c r="E113" s="13">
        <v>4</v>
      </c>
      <c r="F113" s="16" t="s">
        <v>1379</v>
      </c>
      <c r="G113" s="19" t="s">
        <v>1758</v>
      </c>
      <c r="H113" s="150" t="s">
        <v>3823</v>
      </c>
      <c r="I113" s="35" t="s">
        <v>70</v>
      </c>
      <c r="J113" s="10" t="str">
        <f>party!$A$30</f>
        <v>William Collins</v>
      </c>
      <c r="K113" s="10" t="str">
        <f>party!$A$31</f>
        <v>Jean-François Lamarque</v>
      </c>
      <c r="L113" s="10" t="str">
        <f>party!$A$19</f>
        <v>Michael Schulz</v>
      </c>
      <c r="M113" s="151" t="str">
        <f>references!D$76</f>
        <v>Collins, W. J., J.-F. Lamarque, M. Schulz, O. Boucher, V. Eyring, M. I. Hegglin, A. Maycock, G. Myhre, M. Prather, D. Shindell, S. J. Smith (2016), AerChemMIP: Quantifying the effects of chemistry and aerosols in CMIP6, Geosci. Model Dev., 10, 585-607</v>
      </c>
      <c r="N113" s="152" t="str">
        <f>references!$D$14</f>
        <v>Overview CMIP6-Endorsed MIPs</v>
      </c>
      <c r="S113" s="16" t="str">
        <f>party!$A$6</f>
        <v>Charlotte Pascoe</v>
      </c>
      <c r="T113" s="20" t="b">
        <v>1</v>
      </c>
      <c r="U113" s="20" t="s">
        <v>338</v>
      </c>
    </row>
    <row r="114" spans="1:21" ht="75">
      <c r="A114" s="12" t="s">
        <v>522</v>
      </c>
      <c r="B114" s="11" t="s">
        <v>523</v>
      </c>
      <c r="C114" s="13" t="s">
        <v>524</v>
      </c>
      <c r="E114" s="13">
        <v>4</v>
      </c>
      <c r="F114" s="16" t="s">
        <v>525</v>
      </c>
      <c r="G114" s="19" t="s">
        <v>1759</v>
      </c>
      <c r="H114" s="150" t="s">
        <v>3823</v>
      </c>
      <c r="I114" s="35" t="s">
        <v>70</v>
      </c>
      <c r="J114" s="10" t="str">
        <f>party!$A$30</f>
        <v>William Collins</v>
      </c>
      <c r="K114" s="10" t="str">
        <f>party!$A$31</f>
        <v>Jean-François Lamarque</v>
      </c>
      <c r="L114" s="10" t="str">
        <f>party!$A$19</f>
        <v>Michael Schulz</v>
      </c>
      <c r="M114" s="151" t="str">
        <f>references!D$76</f>
        <v>Collins, W. J., J.-F. Lamarque, M. Schulz, O. Boucher, V. Eyring, M. I. Hegglin, A. Maycock, G. Myhre, M. Prather, D. Shindell, S. J. Smith (2016), AerChemMIP: Quantifying the effects of chemistry and aerosols in CMIP6, Geosci. Model Dev., 10, 585-607</v>
      </c>
      <c r="N114" s="152" t="str">
        <f>references!$D$14</f>
        <v>Overview CMIP6-Endorsed MIPs</v>
      </c>
      <c r="S114" s="16" t="str">
        <f>party!$A$6</f>
        <v>Charlotte Pascoe</v>
      </c>
      <c r="T114" s="20" t="b">
        <v>1</v>
      </c>
      <c r="U114" s="20" t="s">
        <v>338</v>
      </c>
    </row>
    <row r="115" spans="1:21" ht="75">
      <c r="A115" s="12" t="s">
        <v>1380</v>
      </c>
      <c r="B115" s="11" t="s">
        <v>1381</v>
      </c>
      <c r="C115" s="13" t="s">
        <v>1382</v>
      </c>
      <c r="D115" s="16" t="b">
        <v>1</v>
      </c>
      <c r="E115" s="13">
        <v>4</v>
      </c>
      <c r="F115" s="16" t="s">
        <v>1383</v>
      </c>
      <c r="G115" s="19" t="s">
        <v>1760</v>
      </c>
      <c r="H115" s="150" t="s">
        <v>3823</v>
      </c>
      <c r="I115" s="35" t="s">
        <v>70</v>
      </c>
      <c r="J115" s="10" t="str">
        <f>party!$A$30</f>
        <v>William Collins</v>
      </c>
      <c r="K115" s="10" t="str">
        <f>party!$A$31</f>
        <v>Jean-François Lamarque</v>
      </c>
      <c r="L115" s="10" t="str">
        <f>party!$A$19</f>
        <v>Michael Schulz</v>
      </c>
      <c r="M115" s="151" t="str">
        <f>references!D$76</f>
        <v>Collins, W. J., J.-F. Lamarque, M. Schulz, O. Boucher, V. Eyring, M. I. Hegglin, A. Maycock, G. Myhre, M. Prather, D. Shindell, S. J. Smith (2016), AerChemMIP: Quantifying the effects of chemistry and aerosols in CMIP6, Geosci. Model Dev., 10, 585-607</v>
      </c>
      <c r="N115" s="152" t="str">
        <f>references!$D$14</f>
        <v>Overview CMIP6-Endorsed MIPs</v>
      </c>
      <c r="S115" s="16" t="str">
        <f>party!$A$6</f>
        <v>Charlotte Pascoe</v>
      </c>
      <c r="T115" s="20" t="b">
        <v>1</v>
      </c>
      <c r="U115" s="20" t="s">
        <v>338</v>
      </c>
    </row>
    <row r="116" spans="1:21" ht="120">
      <c r="A116" s="12" t="s">
        <v>3908</v>
      </c>
      <c r="B116" s="11" t="s">
        <v>3908</v>
      </c>
      <c r="C116" s="13" t="s">
        <v>526</v>
      </c>
      <c r="E116" s="13">
        <v>3</v>
      </c>
      <c r="F116" s="16" t="s">
        <v>527</v>
      </c>
      <c r="G116" s="19" t="s">
        <v>3851</v>
      </c>
      <c r="H116" s="150" t="s">
        <v>3850</v>
      </c>
      <c r="I116" s="35" t="s">
        <v>70</v>
      </c>
      <c r="J116" s="10" t="str">
        <f>party!$A$30</f>
        <v>William Collins</v>
      </c>
      <c r="K116" s="10" t="str">
        <f>party!$A$31</f>
        <v>Jean-François Lamarque</v>
      </c>
      <c r="L116" s="10" t="str">
        <f>party!$A$19</f>
        <v>Michael Schulz</v>
      </c>
      <c r="M116" s="151" t="str">
        <f>references!D$76</f>
        <v>Collins, W. J., J.-F. Lamarque, M. Schulz, O. Boucher, V. Eyring, M. I. Hegglin, A. Maycock, G. Myhre, M. Prather, D. Shindell, S. J. Smith (2016), AerChemMIP: Quantifying the effects of chemistry and aerosols in CMIP6, Geosci. Model Dev., 10, 585-607</v>
      </c>
      <c r="N116" s="151" t="str">
        <f>references!$D$5</f>
        <v>Historical GHG concentrations for CMIP6 Historical Runs</v>
      </c>
      <c r="O11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16" s="152" t="str">
        <f>references!$D$14</f>
        <v>Overview CMIP6-Endorsed MIPs</v>
      </c>
      <c r="R116" s="3" t="str">
        <f>url!$A$169</f>
        <v>Historical greenhouse gas concentrations for climate modelling (CMIP6)</v>
      </c>
      <c r="S116" s="16" t="str">
        <f>party!$A$6</f>
        <v>Charlotte Pascoe</v>
      </c>
      <c r="T116" s="20" t="b">
        <v>1</v>
      </c>
      <c r="U116" s="20" t="s">
        <v>42</v>
      </c>
    </row>
    <row r="117" spans="1:21" ht="120">
      <c r="A117" s="12" t="s">
        <v>3843</v>
      </c>
      <c r="B117" s="11" t="s">
        <v>3839</v>
      </c>
      <c r="C117" s="13" t="s">
        <v>3846</v>
      </c>
      <c r="E117" s="13">
        <v>3</v>
      </c>
      <c r="F117" s="16" t="s">
        <v>3840</v>
      </c>
      <c r="G117" s="19" t="s">
        <v>3841</v>
      </c>
      <c r="H117" s="150" t="s">
        <v>3850</v>
      </c>
      <c r="I117" s="35" t="s">
        <v>70</v>
      </c>
      <c r="J117" s="10" t="str">
        <f>party!$A$30</f>
        <v>William Collins</v>
      </c>
      <c r="K117" s="10" t="str">
        <f>party!$A$31</f>
        <v>Jean-François Lamarque</v>
      </c>
      <c r="L117" s="10" t="str">
        <f>party!$A$19</f>
        <v>Michael Schulz</v>
      </c>
      <c r="M117" s="151" t="str">
        <f>references!D$76</f>
        <v>Collins, W. J., J.-F. Lamarque, M. Schulz, O. Boucher, V. Eyring, M. I. Hegglin, A. Maycock, G. Myhre, M. Prather, D. Shindell, S. J. Smith (2016), AerChemMIP: Quantifying the effects of chemistry and aerosols in CMIP6, Geosci. Model Dev., 10, 585-607</v>
      </c>
      <c r="N11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7" s="151" t="str">
        <f>references!$D$5</f>
        <v>Historical GHG concentrations for CMIP6 Historical Runs</v>
      </c>
      <c r="R117" s="3" t="str">
        <f>url!$A$169</f>
        <v>Historical greenhouse gas concentrations for climate modelling (CMIP6)</v>
      </c>
      <c r="S117" s="16" t="str">
        <f>party!$A$6</f>
        <v>Charlotte Pascoe</v>
      </c>
      <c r="T117" s="20" t="b">
        <v>1</v>
      </c>
      <c r="U117" s="20" t="s">
        <v>1361</v>
      </c>
    </row>
    <row r="118" spans="1:21" ht="120">
      <c r="A118" s="12" t="s">
        <v>3844</v>
      </c>
      <c r="B118" s="11" t="s">
        <v>3842</v>
      </c>
      <c r="C118" s="13" t="s">
        <v>3845</v>
      </c>
      <c r="E118" s="13">
        <v>3</v>
      </c>
      <c r="F118" s="16" t="s">
        <v>3847</v>
      </c>
      <c r="G118" s="19" t="s">
        <v>3848</v>
      </c>
      <c r="H118" s="150" t="s">
        <v>3850</v>
      </c>
      <c r="I118" s="35" t="s">
        <v>70</v>
      </c>
      <c r="J118" s="10" t="str">
        <f>party!$A$30</f>
        <v>William Collins</v>
      </c>
      <c r="K118" s="10" t="str">
        <f>party!$A$31</f>
        <v>Jean-François Lamarque</v>
      </c>
      <c r="L118" s="10" t="str">
        <f>party!$A$19</f>
        <v>Michael Schulz</v>
      </c>
      <c r="M118" s="151" t="str">
        <f>references!D$76</f>
        <v>Collins, W. J., J.-F. Lamarque, M. Schulz, O. Boucher, V. Eyring, M. I. Hegglin, A. Maycock, G. Myhre, M. Prather, D. Shindell, S. J. Smith (2016), AerChemMIP: Quantifying the effects of chemistry and aerosols in CMIP6, Geosci. Model Dev., 10, 585-607</v>
      </c>
      <c r="N118"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8" s="151" t="str">
        <f>references!$D$5</f>
        <v>Historical GHG concentrations for CMIP6 Historical Runs</v>
      </c>
      <c r="R118" s="3" t="str">
        <f>url!$A$169</f>
        <v>Historical greenhouse gas concentrations for climate modelling (CMIP6)</v>
      </c>
      <c r="S118" s="16" t="str">
        <f>party!$A$6</f>
        <v>Charlotte Pascoe</v>
      </c>
      <c r="T118" s="20" t="b">
        <v>1</v>
      </c>
      <c r="U118" s="20" t="s">
        <v>1361</v>
      </c>
    </row>
    <row r="119" spans="1:21" ht="75">
      <c r="A119" s="12" t="s">
        <v>3886</v>
      </c>
      <c r="B119" s="11" t="s">
        <v>3887</v>
      </c>
      <c r="C119" s="13" t="s">
        <v>3889</v>
      </c>
      <c r="E119" s="13">
        <v>3</v>
      </c>
      <c r="F119" s="16" t="s">
        <v>3891</v>
      </c>
      <c r="G119" s="19" t="s">
        <v>3893</v>
      </c>
      <c r="H119" s="150" t="s">
        <v>3861</v>
      </c>
      <c r="I119" s="35" t="s">
        <v>70</v>
      </c>
      <c r="J119" s="10" t="str">
        <f>party!$A$30</f>
        <v>William Collins</v>
      </c>
      <c r="K119" s="10" t="str">
        <f>party!$A$31</f>
        <v>Jean-François Lamarque</v>
      </c>
      <c r="L119" s="10" t="str">
        <f>party!$A$19</f>
        <v>Michael Schulz</v>
      </c>
      <c r="M119" s="151" t="str">
        <f>references!D$76</f>
        <v>Collins, W. J., J.-F. Lamarque, M. Schulz, O. Boucher, V. Eyring, M. I. Hegglin, A. Maycock, G. Myhre, M. Prather, D. Shindell, S. J. Smith (2016), AerChemMIP: Quantifying the effects of chemistry and aerosols in CMIP6, Geosci. Model Dev., 10, 585-607</v>
      </c>
      <c r="N119" s="151" t="str">
        <f>references!$D$2</f>
        <v>Aerosol forcing fields for CMIP6</v>
      </c>
      <c r="R119" s="3" t="str">
        <f>url!$A$2</f>
        <v>Aerosol forcing fields for CMIP6</v>
      </c>
      <c r="S119" s="16" t="str">
        <f>party!$A$6</f>
        <v>Charlotte Pascoe</v>
      </c>
      <c r="T119" s="20" t="b">
        <v>1</v>
      </c>
      <c r="U119" s="20" t="s">
        <v>1361</v>
      </c>
    </row>
    <row r="120" spans="1:21" ht="75">
      <c r="A120" s="12" t="s">
        <v>3909</v>
      </c>
      <c r="B120" s="11" t="s">
        <v>3888</v>
      </c>
      <c r="C120" s="13" t="s">
        <v>3890</v>
      </c>
      <c r="E120" s="13">
        <v>3</v>
      </c>
      <c r="F120" s="16" t="s">
        <v>3892</v>
      </c>
      <c r="G120" s="19" t="s">
        <v>3894</v>
      </c>
      <c r="H120" s="150" t="s">
        <v>3861</v>
      </c>
      <c r="I120" s="35" t="s">
        <v>70</v>
      </c>
      <c r="J120" s="10" t="str">
        <f>party!$A$30</f>
        <v>William Collins</v>
      </c>
      <c r="K120" s="10" t="str">
        <f>party!$A$31</f>
        <v>Jean-François Lamarque</v>
      </c>
      <c r="L120" s="10" t="str">
        <f>party!$A$19</f>
        <v>Michael Schulz</v>
      </c>
      <c r="M120" s="151" t="str">
        <f>references!D$76</f>
        <v>Collins, W. J., J.-F. Lamarque, M. Schulz, O. Boucher, V. Eyring, M. I. Hegglin, A. Maycock, G. Myhre, M. Prather, D. Shindell, S. J. Smith (2016), AerChemMIP: Quantifying the effects of chemistry and aerosols in CMIP6, Geosci. Model Dev., 10, 585-607</v>
      </c>
      <c r="N120" s="151" t="str">
        <f>references!$D$2</f>
        <v>Aerosol forcing fields for CMIP6</v>
      </c>
      <c r="R120" s="3" t="str">
        <f>url!$A$2</f>
        <v>Aerosol forcing fields for CMIP6</v>
      </c>
      <c r="S120" s="16" t="str">
        <f>party!$A$6</f>
        <v>Charlotte Pascoe</v>
      </c>
      <c r="T120" s="20" t="b">
        <v>1</v>
      </c>
      <c r="U120" s="20" t="s">
        <v>1361</v>
      </c>
    </row>
    <row r="121" spans="1:21" ht="120">
      <c r="A121" s="12" t="s">
        <v>6747</v>
      </c>
      <c r="B121" s="11" t="s">
        <v>6749</v>
      </c>
      <c r="C121" s="13" t="s">
        <v>6751</v>
      </c>
      <c r="E121" s="13">
        <v>3</v>
      </c>
      <c r="F121" s="16" t="s">
        <v>3849</v>
      </c>
      <c r="G121" s="19" t="s">
        <v>6718</v>
      </c>
      <c r="H121" s="150" t="s">
        <v>3850</v>
      </c>
      <c r="I121" s="35" t="s">
        <v>70</v>
      </c>
      <c r="J121" s="10" t="str">
        <f>party!$A$30</f>
        <v>William Collins</v>
      </c>
      <c r="K121" s="10" t="str">
        <f>party!$A$31</f>
        <v>Jean-François Lamarque</v>
      </c>
      <c r="L121" s="10" t="str">
        <f>party!$A$19</f>
        <v>Michael Schulz</v>
      </c>
      <c r="M121" s="151" t="str">
        <f>references!D$76</f>
        <v>Collins, W. J., J.-F. Lamarque, M. Schulz, O. Boucher, V. Eyring, M. I. Hegglin, A. Maycock, G. Myhre, M. Prather, D. Shindell, S. J. Smith (2016), AerChemMIP: Quantifying the effects of chemistry and aerosols in CMIP6, Geosci. Model Dev., 10, 585-607</v>
      </c>
      <c r="N12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1" s="151" t="str">
        <f>references!$D$5</f>
        <v>Historical GHG concentrations for CMIP6 Historical Runs</v>
      </c>
      <c r="R121" s="3" t="str">
        <f>url!$A$169</f>
        <v>Historical greenhouse gas concentrations for climate modelling (CMIP6)</v>
      </c>
      <c r="S121" s="16" t="str">
        <f>party!$A$6</f>
        <v>Charlotte Pascoe</v>
      </c>
      <c r="T121" s="20" t="b">
        <v>1</v>
      </c>
      <c r="U121" s="20" t="s">
        <v>1361</v>
      </c>
    </row>
    <row r="122" spans="1:21" ht="120">
      <c r="A122" s="12" t="s">
        <v>3935</v>
      </c>
      <c r="B122" s="11" t="s">
        <v>3936</v>
      </c>
      <c r="C122" s="13" t="s">
        <v>6752</v>
      </c>
      <c r="E122" s="13">
        <v>3</v>
      </c>
      <c r="F122" s="16" t="s">
        <v>3937</v>
      </c>
      <c r="G122" s="19" t="s">
        <v>6719</v>
      </c>
      <c r="H122" s="150" t="s">
        <v>3850</v>
      </c>
      <c r="I122" s="35" t="s">
        <v>70</v>
      </c>
      <c r="J122" s="10" t="str">
        <f>party!$A$30</f>
        <v>William Collins</v>
      </c>
      <c r="K122" s="10" t="str">
        <f>party!$A$31</f>
        <v>Jean-François Lamarque</v>
      </c>
      <c r="L122" s="10" t="str">
        <f>party!$A$19</f>
        <v>Michael Schulz</v>
      </c>
      <c r="M122" s="151" t="str">
        <f>references!D$76</f>
        <v>Collins, W. J., J.-F. Lamarque, M. Schulz, O. Boucher, V. Eyring, M. I. Hegglin, A. Maycock, G. Myhre, M. Prather, D. Shindell, S. J. Smith (2016), AerChemMIP: Quantifying the effects of chemistry and aerosols in CMIP6, Geosci. Model Dev., 10, 585-607</v>
      </c>
      <c r="N122"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2" s="151" t="str">
        <f>references!$D$5</f>
        <v>Historical GHG concentrations for CMIP6 Historical Runs</v>
      </c>
      <c r="R122" s="3" t="str">
        <f>url!$A$169</f>
        <v>Historical greenhouse gas concentrations for climate modelling (CMIP6)</v>
      </c>
      <c r="S122" s="16" t="str">
        <f>party!$A$6</f>
        <v>Charlotte Pascoe</v>
      </c>
      <c r="T122" s="20" t="b">
        <v>1</v>
      </c>
      <c r="U122" s="20" t="s">
        <v>42</v>
      </c>
    </row>
    <row r="123" spans="1:21" ht="120">
      <c r="A123" s="12" t="s">
        <v>3837</v>
      </c>
      <c r="B123" s="11" t="s">
        <v>3834</v>
      </c>
      <c r="C123" s="13" t="s">
        <v>3838</v>
      </c>
      <c r="E123" s="13">
        <v>3</v>
      </c>
      <c r="F123" s="16" t="s">
        <v>3835</v>
      </c>
      <c r="G123" s="86" t="s">
        <v>3836</v>
      </c>
      <c r="H123" s="128" t="s">
        <v>3872</v>
      </c>
      <c r="I123" s="35" t="s">
        <v>70</v>
      </c>
      <c r="J123" s="10" t="str">
        <f>party!$A$30</f>
        <v>William Collins</v>
      </c>
      <c r="K123" s="10" t="str">
        <f>party!$A$31</f>
        <v>Jean-François Lamarque</v>
      </c>
      <c r="L123" s="10" t="str">
        <f>party!$A$19</f>
        <v>Michael Schulz</v>
      </c>
      <c r="M123" s="151" t="str">
        <f>references!D$76</f>
        <v>Collins, W. J., J.-F. Lamarque, M. Schulz, O. Boucher, V. Eyring, M. I. Hegglin, A. Maycock, G. Myhre, M. Prather, D. Shindell, S. J. Smith (2016), AerChemMIP: Quantifying the effects of chemistry and aerosols in CMIP6, Geosci. Model Dev., 10, 585-607</v>
      </c>
      <c r="N123"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3" s="151" t="str">
        <f>references!$D$5</f>
        <v>Historical GHG concentrations for CMIP6 Historical Runs</v>
      </c>
      <c r="Q123" s="128"/>
      <c r="R123" s="3" t="str">
        <f>url!$A$169</f>
        <v>Historical greenhouse gas concentrations for climate modelling (CMIP6)</v>
      </c>
      <c r="S123" s="171" t="s">
        <v>4</v>
      </c>
      <c r="T123" s="172" t="b">
        <v>1</v>
      </c>
      <c r="U123" s="172" t="s">
        <v>1361</v>
      </c>
    </row>
    <row r="124" spans="1:21" ht="120">
      <c r="A124" s="12" t="s">
        <v>3931</v>
      </c>
      <c r="B124" s="11" t="s">
        <v>3930</v>
      </c>
      <c r="C124" s="13" t="s">
        <v>3932</v>
      </c>
      <c r="E124" s="13">
        <v>3</v>
      </c>
      <c r="F124" s="16" t="s">
        <v>3933</v>
      </c>
      <c r="G124" s="86" t="s">
        <v>3934</v>
      </c>
      <c r="H124" s="128" t="s">
        <v>3872</v>
      </c>
      <c r="I124" s="35" t="s">
        <v>70</v>
      </c>
      <c r="J124" s="10" t="str">
        <f>party!$A$30</f>
        <v>William Collins</v>
      </c>
      <c r="K124" s="10" t="str">
        <f>party!$A$31</f>
        <v>Jean-François Lamarque</v>
      </c>
      <c r="L124" s="10" t="str">
        <f>party!$A$19</f>
        <v>Michael Schulz</v>
      </c>
      <c r="M124" s="151" t="str">
        <f>references!D$76</f>
        <v>Collins, W. J., J.-F. Lamarque, M. Schulz, O. Boucher, V. Eyring, M. I. Hegglin, A. Maycock, G. Myhre, M. Prather, D. Shindell, S. J. Smith (2016), AerChemMIP: Quantifying the effects of chemistry and aerosols in CMIP6, Geosci. Model Dev., 10, 585-607</v>
      </c>
      <c r="N124"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4" s="151" t="str">
        <f>references!$D$5</f>
        <v>Historical GHG concentrations for CMIP6 Historical Runs</v>
      </c>
      <c r="Q124" s="128"/>
      <c r="R124" s="3" t="str">
        <f>url!$A$169</f>
        <v>Historical greenhouse gas concentrations for climate modelling (CMIP6)</v>
      </c>
      <c r="S124" s="171" t="s">
        <v>4</v>
      </c>
      <c r="T124" s="172" t="b">
        <v>1</v>
      </c>
      <c r="U124" s="172" t="s">
        <v>42</v>
      </c>
    </row>
    <row r="125" spans="1:21" ht="75">
      <c r="A125" s="13" t="s">
        <v>3885</v>
      </c>
      <c r="B125" s="16" t="s">
        <v>495</v>
      </c>
      <c r="C125" s="13" t="s">
        <v>529</v>
      </c>
      <c r="E125" s="13">
        <v>4</v>
      </c>
      <c r="F125" s="16" t="s">
        <v>499</v>
      </c>
      <c r="G125" s="13" t="s">
        <v>1761</v>
      </c>
      <c r="H125" s="149"/>
      <c r="I125" s="35" t="s">
        <v>70</v>
      </c>
      <c r="J125" s="10" t="str">
        <f>party!$A$30</f>
        <v>William Collins</v>
      </c>
      <c r="K125" s="10" t="str">
        <f>party!$A$31</f>
        <v>Jean-François Lamarque</v>
      </c>
      <c r="L125" s="10" t="str">
        <f>party!$A$19</f>
        <v>Michael Schulz</v>
      </c>
      <c r="M125" s="151" t="str">
        <f>references!D$76</f>
        <v>Collins, W. J., J.-F. Lamarque, M. Schulz, O. Boucher, V. Eyring, M. I. Hegglin, A. Maycock, G. Myhre, M. Prather, D. Shindell, S. J. Smith (2016), AerChemMIP: Quantifying the effects of chemistry and aerosols in CMIP6, Geosci. Model Dev., 10, 585-607</v>
      </c>
      <c r="N125" s="152" t="str">
        <f>references!$D$14</f>
        <v>Overview CMIP6-Endorsed MIPs</v>
      </c>
      <c r="Q125" s="128"/>
      <c r="S125" s="171" t="s">
        <v>4</v>
      </c>
      <c r="T125" s="172" t="b">
        <v>1</v>
      </c>
      <c r="U125" s="172" t="s">
        <v>5863</v>
      </c>
    </row>
    <row r="126" spans="1:21" ht="75">
      <c r="A126" s="12" t="s">
        <v>3911</v>
      </c>
      <c r="B126" s="11" t="s">
        <v>3820</v>
      </c>
      <c r="C126" s="13" t="s">
        <v>530</v>
      </c>
      <c r="E126" s="13">
        <v>3</v>
      </c>
      <c r="F126" s="16" t="s">
        <v>3824</v>
      </c>
      <c r="G126" s="19" t="s">
        <v>6720</v>
      </c>
      <c r="H126" s="150" t="s">
        <v>3865</v>
      </c>
      <c r="I126" s="35" t="s">
        <v>70</v>
      </c>
      <c r="J126" s="10" t="str">
        <f>party!$A$30</f>
        <v>William Collins</v>
      </c>
      <c r="K126" s="10" t="str">
        <f>party!$A$31</f>
        <v>Jean-François Lamarque</v>
      </c>
      <c r="L126" s="10" t="str">
        <f>party!$A$19</f>
        <v>Michael Schulz</v>
      </c>
      <c r="M126" s="7" t="str">
        <f>references!$D$76</f>
        <v>Collins, W. J., J.-F. Lamarque, M. Schulz, O. Boucher, V. Eyring, M. I. Hegglin, A. Maycock, G. Myhre, M. Prather, D. Shindell, S. J. Smith (2016), AerChemMIP: Quantifying the effects of chemistry and aerosols in CMIP6, Geosci. Model Dev., 10, 585-607</v>
      </c>
      <c r="N126" s="151" t="str">
        <f>references!$D$2</f>
        <v>Aerosol forcing fields for CMIP6</v>
      </c>
      <c r="R126" s="3" t="str">
        <f>url!$A$2</f>
        <v>Aerosol forcing fields for CMIP6</v>
      </c>
      <c r="S126" s="16" t="str">
        <f>party!$A$6</f>
        <v>Charlotte Pascoe</v>
      </c>
      <c r="T126" s="20" t="b">
        <v>1</v>
      </c>
      <c r="U126" s="20" t="s">
        <v>42</v>
      </c>
    </row>
    <row r="127" spans="1:21" ht="75">
      <c r="A127" s="12" t="s">
        <v>3910</v>
      </c>
      <c r="B127" s="11" t="s">
        <v>3821</v>
      </c>
      <c r="C127" s="13" t="s">
        <v>3822</v>
      </c>
      <c r="E127" s="13">
        <v>3</v>
      </c>
      <c r="F127" s="16" t="s">
        <v>3825</v>
      </c>
      <c r="G127" s="19" t="s">
        <v>6721</v>
      </c>
      <c r="H127" s="150" t="s">
        <v>3864</v>
      </c>
      <c r="I127" s="35" t="s">
        <v>70</v>
      </c>
      <c r="J127" s="10" t="str">
        <f>party!$A$30</f>
        <v>William Collins</v>
      </c>
      <c r="K127" s="10" t="str">
        <f>party!$A$31</f>
        <v>Jean-François Lamarque</v>
      </c>
      <c r="L127" s="10" t="str">
        <f>party!$A$19</f>
        <v>Michael Schulz</v>
      </c>
      <c r="M127" s="7" t="str">
        <f>references!$D$76</f>
        <v>Collins, W. J., J.-F. Lamarque, M. Schulz, O. Boucher, V. Eyring, M. I. Hegglin, A. Maycock, G. Myhre, M. Prather, D. Shindell, S. J. Smith (2016), AerChemMIP: Quantifying the effects of chemistry and aerosols in CMIP6, Geosci. Model Dev., 10, 585-607</v>
      </c>
      <c r="N127" s="151" t="str">
        <f>references!$D$2</f>
        <v>Aerosol forcing fields for CMIP6</v>
      </c>
      <c r="R127" s="3" t="str">
        <f>url!$A$2</f>
        <v>Aerosol forcing fields for CMIP6</v>
      </c>
      <c r="S127" s="16" t="str">
        <f>party!$A$6</f>
        <v>Charlotte Pascoe</v>
      </c>
      <c r="T127" s="20" t="b">
        <v>1</v>
      </c>
      <c r="U127" s="20" t="s">
        <v>42</v>
      </c>
    </row>
    <row r="128" spans="1:21" ht="75">
      <c r="A128" s="12" t="s">
        <v>3912</v>
      </c>
      <c r="B128" s="11" t="s">
        <v>548</v>
      </c>
      <c r="C128" s="13" t="s">
        <v>531</v>
      </c>
      <c r="E128" s="13">
        <v>3</v>
      </c>
      <c r="F128" s="16" t="s">
        <v>3826</v>
      </c>
      <c r="G128" s="19" t="s">
        <v>3833</v>
      </c>
      <c r="H128" s="150" t="s">
        <v>3863</v>
      </c>
      <c r="I128" s="35" t="s">
        <v>70</v>
      </c>
      <c r="J128" s="10" t="str">
        <f>party!$A$30</f>
        <v>William Collins</v>
      </c>
      <c r="K128" s="10" t="str">
        <f>party!$A$31</f>
        <v>Jean-François Lamarque</v>
      </c>
      <c r="L128" s="10" t="str">
        <f>party!$A$19</f>
        <v>Michael Schulz</v>
      </c>
      <c r="M128" s="7" t="str">
        <f>references!$D$76</f>
        <v>Collins, W. J., J.-F. Lamarque, M. Schulz, O. Boucher, V. Eyring, M. I. Hegglin, A. Maycock, G. Myhre, M. Prather, D. Shindell, S. J. Smith (2016), AerChemMIP: Quantifying the effects of chemistry and aerosols in CMIP6, Geosci. Model Dev., 10, 585-607</v>
      </c>
      <c r="N128" s="151" t="str">
        <f>references!$D$3</f>
        <v>Historical Emissions for CMIP6 (v1.0)</v>
      </c>
      <c r="O128" s="152" t="str">
        <f>references!$D$14</f>
        <v>Overview CMIP6-Endorsed MIPs</v>
      </c>
      <c r="R128" s="3" t="str">
        <f>url!$A$3</f>
        <v>Historical Emissions for CMIP6 (v1.0)</v>
      </c>
      <c r="S128" s="16" t="str">
        <f>party!$A$6</f>
        <v>Charlotte Pascoe</v>
      </c>
      <c r="T128" s="20" t="b">
        <v>1</v>
      </c>
      <c r="U128" s="20" t="s">
        <v>42</v>
      </c>
    </row>
    <row r="129" spans="1:21" ht="75">
      <c r="A129" s="12" t="s">
        <v>3913</v>
      </c>
      <c r="B129" s="11" t="s">
        <v>3830</v>
      </c>
      <c r="C129" s="13" t="s">
        <v>3831</v>
      </c>
      <c r="E129" s="13">
        <v>3</v>
      </c>
      <c r="F129" s="16" t="s">
        <v>3832</v>
      </c>
      <c r="G129" s="19" t="s">
        <v>3860</v>
      </c>
      <c r="H129" s="150" t="s">
        <v>3863</v>
      </c>
      <c r="I129" s="35" t="s">
        <v>70</v>
      </c>
      <c r="J129" s="10" t="str">
        <f>party!$A$30</f>
        <v>William Collins</v>
      </c>
      <c r="K129" s="10" t="str">
        <f>party!$A$31</f>
        <v>Jean-François Lamarque</v>
      </c>
      <c r="L129" s="10" t="str">
        <f>party!$A$19</f>
        <v>Michael Schulz</v>
      </c>
      <c r="M129" s="7" t="str">
        <f>references!$D$76</f>
        <v>Collins, W. J., J.-F. Lamarque, M. Schulz, O. Boucher, V. Eyring, M. I. Hegglin, A. Maycock, G. Myhre, M. Prather, D. Shindell, S. J. Smith (2016), AerChemMIP: Quantifying the effects of chemistry and aerosols in CMIP6, Geosci. Model Dev., 10, 585-607</v>
      </c>
      <c r="N129" s="151" t="str">
        <f>references!$D$3</f>
        <v>Historical Emissions for CMIP6 (v1.0)</v>
      </c>
      <c r="R129" s="3" t="str">
        <f>url!$A$3</f>
        <v>Historical Emissions for CMIP6 (v1.0)</v>
      </c>
      <c r="S129" s="16" t="str">
        <f>party!$A$6</f>
        <v>Charlotte Pascoe</v>
      </c>
      <c r="T129" s="20" t="b">
        <v>1</v>
      </c>
      <c r="U129" s="20" t="s">
        <v>1361</v>
      </c>
    </row>
    <row r="130" spans="1:21" ht="75">
      <c r="A130" s="12" t="s">
        <v>3914</v>
      </c>
      <c r="B130" s="11" t="s">
        <v>3866</v>
      </c>
      <c r="C130" s="13" t="s">
        <v>532</v>
      </c>
      <c r="E130" s="13">
        <v>3</v>
      </c>
      <c r="F130" s="16" t="s">
        <v>3867</v>
      </c>
      <c r="G130" s="19" t="s">
        <v>3859</v>
      </c>
      <c r="H130" s="150" t="s">
        <v>3861</v>
      </c>
      <c r="I130" s="35" t="s">
        <v>70</v>
      </c>
      <c r="J130" s="10" t="str">
        <f>party!$A$30</f>
        <v>William Collins</v>
      </c>
      <c r="K130" s="10" t="str">
        <f>party!$A$31</f>
        <v>Jean-François Lamarque</v>
      </c>
      <c r="L130" s="10" t="str">
        <f>party!$A$19</f>
        <v>Michael Schulz</v>
      </c>
      <c r="M130" s="7" t="str">
        <f>references!$D$76</f>
        <v>Collins, W. J., J.-F. Lamarque, M. Schulz, O. Boucher, V. Eyring, M. I. Hegglin, A. Maycock, G. Myhre, M. Prather, D. Shindell, S. J. Smith (2016), AerChemMIP: Quantifying the effects of chemistry and aerosols in CMIP6, Geosci. Model Dev., 10, 585-607</v>
      </c>
      <c r="N130" s="151" t="str">
        <f>references!$D$2</f>
        <v>Aerosol forcing fields for CMIP6</v>
      </c>
      <c r="O130" s="152" t="str">
        <f>references!$D$14</f>
        <v>Overview CMIP6-Endorsed MIPs</v>
      </c>
      <c r="Q130" s="128"/>
      <c r="R130" s="3" t="str">
        <f>url!$A$2</f>
        <v>Aerosol forcing fields for CMIP6</v>
      </c>
      <c r="S130" s="171" t="s">
        <v>4</v>
      </c>
      <c r="T130" s="172" t="b">
        <v>1</v>
      </c>
      <c r="U130" s="172" t="s">
        <v>42</v>
      </c>
    </row>
    <row r="131" spans="1:21" ht="75">
      <c r="A131" s="12" t="s">
        <v>3915</v>
      </c>
      <c r="B131" s="11" t="s">
        <v>3868</v>
      </c>
      <c r="C131" s="13" t="s">
        <v>3869</v>
      </c>
      <c r="E131" s="13">
        <v>3</v>
      </c>
      <c r="F131" s="16" t="s">
        <v>3870</v>
      </c>
      <c r="G131" s="19" t="s">
        <v>3871</v>
      </c>
      <c r="H131" s="150" t="s">
        <v>3861</v>
      </c>
      <c r="I131" s="35" t="s">
        <v>70</v>
      </c>
      <c r="J131" s="10" t="str">
        <f>party!$A$30</f>
        <v>William Collins</v>
      </c>
      <c r="K131" s="10" t="str">
        <f>party!$A$31</f>
        <v>Jean-François Lamarque</v>
      </c>
      <c r="L131" s="10" t="str">
        <f>party!$A$19</f>
        <v>Michael Schulz</v>
      </c>
      <c r="M131" s="7" t="str">
        <f>references!$D$76</f>
        <v>Collins, W. J., J.-F. Lamarque, M. Schulz, O. Boucher, V. Eyring, M. I. Hegglin, A. Maycock, G. Myhre, M. Prather, D. Shindell, S. J. Smith (2016), AerChemMIP: Quantifying the effects of chemistry and aerosols in CMIP6, Geosci. Model Dev., 10, 585-607</v>
      </c>
      <c r="N131" s="151" t="str">
        <f>references!$D$2</f>
        <v>Aerosol forcing fields for CMIP6</v>
      </c>
      <c r="Q131" s="128"/>
      <c r="R131" s="3" t="str">
        <f>url!$A$2</f>
        <v>Aerosol forcing fields for CMIP6</v>
      </c>
      <c r="S131" s="171" t="s">
        <v>4</v>
      </c>
      <c r="T131" s="172" t="b">
        <v>1</v>
      </c>
      <c r="U131" s="172" t="s">
        <v>42</v>
      </c>
    </row>
    <row r="132" spans="1:21" ht="75">
      <c r="A132" s="12" t="s">
        <v>3916</v>
      </c>
      <c r="B132" s="11" t="s">
        <v>534</v>
      </c>
      <c r="C132" s="13" t="s">
        <v>533</v>
      </c>
      <c r="E132" s="13">
        <v>4</v>
      </c>
      <c r="F132" s="16" t="s">
        <v>537</v>
      </c>
      <c r="G132" s="19" t="s">
        <v>3858</v>
      </c>
      <c r="H132" s="150" t="s">
        <v>3862</v>
      </c>
      <c r="I132" s="35" t="s">
        <v>70</v>
      </c>
      <c r="J132" s="10" t="str">
        <f>party!$A$30</f>
        <v>William Collins</v>
      </c>
      <c r="K132" s="10" t="str">
        <f>party!$A$31</f>
        <v>Jean-François Lamarque</v>
      </c>
      <c r="L132" s="10" t="str">
        <f>party!$A$19</f>
        <v>Michael Schulz</v>
      </c>
      <c r="M132" s="7" t="str">
        <f>references!$D$76</f>
        <v>Collins, W. J., J.-F. Lamarque, M. Schulz, O. Boucher, V. Eyring, M. I. Hegglin, A. Maycock, G. Myhre, M. Prather, D. Shindell, S. J. Smith (2016), AerChemMIP: Quantifying the effects of chemistry and aerosols in CMIP6, Geosci. Model Dev., 10, 585-607</v>
      </c>
      <c r="N132" s="151" t="str">
        <f>references!$D$2</f>
        <v>Aerosol forcing fields for CMIP6</v>
      </c>
      <c r="O132" s="152" t="str">
        <f>references!$D$14</f>
        <v>Overview CMIP6-Endorsed MIPs</v>
      </c>
      <c r="Q132" s="128"/>
      <c r="R132" s="3" t="str">
        <f>url!$A$2</f>
        <v>Aerosol forcing fields for CMIP6</v>
      </c>
      <c r="S132" s="171" t="s">
        <v>4</v>
      </c>
      <c r="T132" s="172" t="b">
        <v>1</v>
      </c>
      <c r="U132" s="172" t="s">
        <v>42</v>
      </c>
    </row>
    <row r="133" spans="1:21" ht="75">
      <c r="A133" s="12" t="s">
        <v>3949</v>
      </c>
      <c r="B133" s="11" t="s">
        <v>3950</v>
      </c>
      <c r="C133" s="13" t="s">
        <v>3951</v>
      </c>
      <c r="E133" s="13">
        <v>4</v>
      </c>
      <c r="F133" s="16" t="s">
        <v>3952</v>
      </c>
      <c r="G133" s="19" t="s">
        <v>3953</v>
      </c>
      <c r="H133" s="150" t="s">
        <v>3954</v>
      </c>
      <c r="I133" s="35" t="s">
        <v>70</v>
      </c>
      <c r="J133" s="10" t="str">
        <f>party!$A$30</f>
        <v>William Collins</v>
      </c>
      <c r="K133" s="10" t="str">
        <f>party!$A$31</f>
        <v>Jean-François Lamarque</v>
      </c>
      <c r="L133" s="10" t="str">
        <f>party!$A$19</f>
        <v>Michael Schulz</v>
      </c>
      <c r="M133" s="7" t="str">
        <f>references!$D$76</f>
        <v>Collins, W. J., J.-F. Lamarque, M. Schulz, O. Boucher, V. Eyring, M. I. Hegglin, A. Maycock, G. Myhre, M. Prather, D. Shindell, S. J. Smith (2016), AerChemMIP: Quantifying the effects of chemistry and aerosols in CMIP6, Geosci. Model Dev., 10, 585-607</v>
      </c>
      <c r="N133" s="151" t="str">
        <f>references!$D$2</f>
        <v>Aerosol forcing fields for CMIP6</v>
      </c>
      <c r="Q133" s="128"/>
      <c r="R133" s="3" t="str">
        <f>url!$A$2</f>
        <v>Aerosol forcing fields for CMIP6</v>
      </c>
      <c r="S133" s="171" t="s">
        <v>4</v>
      </c>
      <c r="T133" s="172" t="b">
        <v>1</v>
      </c>
      <c r="U133" s="172" t="s">
        <v>42</v>
      </c>
    </row>
    <row r="134" spans="1:21" ht="75">
      <c r="A134" s="12" t="s">
        <v>3917</v>
      </c>
      <c r="B134" s="11" t="s">
        <v>535</v>
      </c>
      <c r="C134" s="13" t="s">
        <v>536</v>
      </c>
      <c r="E134" s="13">
        <v>3</v>
      </c>
      <c r="F134" s="16" t="s">
        <v>538</v>
      </c>
      <c r="G134" s="19" t="s">
        <v>3857</v>
      </c>
      <c r="H134" s="170" t="s">
        <v>3863</v>
      </c>
      <c r="I134" s="35" t="s">
        <v>70</v>
      </c>
      <c r="J134" s="10" t="str">
        <f>party!$A$30</f>
        <v>William Collins</v>
      </c>
      <c r="K134" s="10" t="str">
        <f>party!$A$31</f>
        <v>Jean-François Lamarque</v>
      </c>
      <c r="L134" s="10" t="str">
        <f>party!$A$19</f>
        <v>Michael Schulz</v>
      </c>
      <c r="M134" s="7" t="str">
        <f>references!$D$76</f>
        <v>Collins, W. J., J.-F. Lamarque, M. Schulz, O. Boucher, V. Eyring, M. I. Hegglin, A. Maycock, G. Myhre, M. Prather, D. Shindell, S. J. Smith (2016), AerChemMIP: Quantifying the effects of chemistry and aerosols in CMIP6, Geosci. Model Dev., 10, 585-607</v>
      </c>
      <c r="N134" s="151" t="str">
        <f>references!$D$3</f>
        <v>Historical Emissions for CMIP6 (v1.0)</v>
      </c>
      <c r="O134" s="152" t="str">
        <f>references!$D$14</f>
        <v>Overview CMIP6-Endorsed MIPs</v>
      </c>
      <c r="Q134" s="128"/>
      <c r="R134" s="3" t="str">
        <f>url!$A$3</f>
        <v>Historical Emissions for CMIP6 (v1.0)</v>
      </c>
      <c r="S134" s="171" t="s">
        <v>4</v>
      </c>
      <c r="T134" s="172" t="b">
        <v>1</v>
      </c>
      <c r="U134" s="172" t="s">
        <v>42</v>
      </c>
    </row>
    <row r="135" spans="1:21" ht="75">
      <c r="A135" s="12" t="s">
        <v>3918</v>
      </c>
      <c r="B135" s="11" t="s">
        <v>3918</v>
      </c>
      <c r="C135" s="13" t="s">
        <v>539</v>
      </c>
      <c r="E135" s="13">
        <v>4</v>
      </c>
      <c r="F135" s="16" t="s">
        <v>3927</v>
      </c>
      <c r="G135" s="19" t="s">
        <v>3928</v>
      </c>
      <c r="H135" s="150" t="s">
        <v>3850</v>
      </c>
      <c r="I135" s="35" t="s">
        <v>70</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10, 585-607</v>
      </c>
      <c r="N135" s="151" t="str">
        <f>references!$D$5</f>
        <v>Historical GHG concentrations for CMIP6 Historical Runs</v>
      </c>
      <c r="O135" s="152" t="str">
        <f>references!$D$14</f>
        <v>Overview CMIP6-Endorsed MIPs</v>
      </c>
      <c r="Q135" s="128"/>
      <c r="R135" s="3" t="str">
        <f>url!$A$169</f>
        <v>Historical greenhouse gas concentrations for climate modelling (CMIP6)</v>
      </c>
      <c r="S135" s="171" t="s">
        <v>4</v>
      </c>
      <c r="T135" s="172" t="b">
        <v>1</v>
      </c>
      <c r="U135" s="172" t="s">
        <v>42</v>
      </c>
    </row>
    <row r="136" spans="1:21" ht="75">
      <c r="A136" s="12" t="s">
        <v>3919</v>
      </c>
      <c r="B136" s="11" t="s">
        <v>3926</v>
      </c>
      <c r="C136" s="13" t="s">
        <v>540</v>
      </c>
      <c r="E136" s="13">
        <v>4</v>
      </c>
      <c r="F136" s="16" t="s">
        <v>3925</v>
      </c>
      <c r="G136" s="19" t="s">
        <v>3924</v>
      </c>
      <c r="H136" s="150" t="s">
        <v>3850</v>
      </c>
      <c r="I136" s="35" t="s">
        <v>70</v>
      </c>
      <c r="J136" s="10" t="str">
        <f>party!$A$30</f>
        <v>William Collins</v>
      </c>
      <c r="K136" s="10" t="str">
        <f>party!$A$31</f>
        <v>Jean-François Lamarque</v>
      </c>
      <c r="L136" s="10" t="str">
        <f>party!$A$19</f>
        <v>Michael Schulz</v>
      </c>
      <c r="M136" s="7" t="str">
        <f>references!$D$76</f>
        <v>Collins, W. J., J.-F. Lamarque, M. Schulz, O. Boucher, V. Eyring, M. I. Hegglin, A. Maycock, G. Myhre, M. Prather, D. Shindell, S. J. Smith (2016), AerChemMIP: Quantifying the effects of chemistry and aerosols in CMIP6, Geosci. Model Dev., 10, 585-607</v>
      </c>
      <c r="N136" s="151" t="str">
        <f>references!$D$5</f>
        <v>Historical GHG concentrations for CMIP6 Historical Runs</v>
      </c>
      <c r="O136" s="152" t="str">
        <f>references!$D$14</f>
        <v>Overview CMIP6-Endorsed MIPs</v>
      </c>
      <c r="Q136" s="128"/>
      <c r="R136" s="3" t="str">
        <f>url!$A$169</f>
        <v>Historical greenhouse gas concentrations for climate modelling (CMIP6)</v>
      </c>
      <c r="S136" s="171" t="s">
        <v>4</v>
      </c>
      <c r="T136" s="172" t="b">
        <v>1</v>
      </c>
      <c r="U136" s="172" t="s">
        <v>42</v>
      </c>
    </row>
    <row r="137" spans="1:21" ht="75">
      <c r="A137" s="12" t="s">
        <v>6748</v>
      </c>
      <c r="B137" s="11" t="s">
        <v>3959</v>
      </c>
      <c r="C137" s="13" t="s">
        <v>6753</v>
      </c>
      <c r="E137" s="13">
        <v>4</v>
      </c>
      <c r="F137" s="16" t="s">
        <v>3960</v>
      </c>
      <c r="G137" s="19" t="s">
        <v>3856</v>
      </c>
      <c r="H137" s="150" t="s">
        <v>3850</v>
      </c>
      <c r="I137" s="35" t="s">
        <v>70</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10, 585-607</v>
      </c>
      <c r="N137" s="151" t="str">
        <f>references!$D$5</f>
        <v>Historical GHG concentrations for CMIP6 Historical Runs</v>
      </c>
      <c r="O137" s="152" t="str">
        <f>references!$D$14</f>
        <v>Overview CMIP6-Endorsed MIPs</v>
      </c>
      <c r="Q137" s="128"/>
      <c r="R137" s="3" t="str">
        <f>url!$A$169</f>
        <v>Historical greenhouse gas concentrations for climate modelling (CMIP6)</v>
      </c>
      <c r="S137" s="171" t="s">
        <v>4</v>
      </c>
      <c r="T137" s="172" t="b">
        <v>1</v>
      </c>
      <c r="U137" s="172" t="s">
        <v>42</v>
      </c>
    </row>
    <row r="138" spans="1:21" ht="75">
      <c r="A138" s="12" t="s">
        <v>5409</v>
      </c>
      <c r="B138" s="11" t="s">
        <v>543</v>
      </c>
      <c r="C138" s="13" t="s">
        <v>541</v>
      </c>
      <c r="E138" s="13">
        <v>4</v>
      </c>
      <c r="F138" s="16" t="s">
        <v>544</v>
      </c>
      <c r="G138" s="19" t="s">
        <v>5408</v>
      </c>
      <c r="H138" s="150" t="s">
        <v>3874</v>
      </c>
      <c r="I138" s="35" t="s">
        <v>70</v>
      </c>
      <c r="J138" s="10" t="str">
        <f>party!$A$30</f>
        <v>William Collins</v>
      </c>
      <c r="K138" s="10" t="str">
        <f>party!$A$31</f>
        <v>Jean-François Lamarque</v>
      </c>
      <c r="L138" s="10" t="str">
        <f>party!$A$19</f>
        <v>Michael Schulz</v>
      </c>
      <c r="M138" s="7" t="str">
        <f>references!$D$76</f>
        <v>Collins, W. J., J.-F. Lamarque, M. Schulz, O. Boucher, V. Eyring, M. I. Hegglin, A. Maycock, G. Myhre, M. Prather, D. Shindell, S. J. Smith (2016), AerChemMIP: Quantifying the effects of chemistry and aerosols in CMIP6, Geosci. Model Dev., 10, 585-607</v>
      </c>
      <c r="N138" s="151" t="str">
        <f>references!$D$3</f>
        <v>Historical Emissions for CMIP6 (v1.0)</v>
      </c>
      <c r="O138" s="152" t="str">
        <f>references!$D$14</f>
        <v>Overview CMIP6-Endorsed MIPs</v>
      </c>
      <c r="Q138" s="128"/>
      <c r="R138" s="3" t="str">
        <f>url!$A$3</f>
        <v>Historical Emissions for CMIP6 (v1.0)</v>
      </c>
      <c r="S138" s="171" t="s">
        <v>4</v>
      </c>
      <c r="T138" s="172" t="b">
        <v>1</v>
      </c>
      <c r="U138" s="172" t="s">
        <v>42</v>
      </c>
    </row>
    <row r="139" spans="1:21" ht="75">
      <c r="A139" s="12" t="s">
        <v>3974</v>
      </c>
      <c r="B139" s="11" t="s">
        <v>3975</v>
      </c>
      <c r="C139" s="13" t="s">
        <v>3977</v>
      </c>
      <c r="E139" s="13">
        <v>4</v>
      </c>
      <c r="F139" s="16" t="s">
        <v>3979</v>
      </c>
      <c r="G139" s="19" t="s">
        <v>3981</v>
      </c>
      <c r="H139" s="150" t="s">
        <v>3874</v>
      </c>
      <c r="I139" s="35" t="s">
        <v>70</v>
      </c>
      <c r="J139" s="10" t="str">
        <f>party!$A$30</f>
        <v>William Collins</v>
      </c>
      <c r="K139" s="10" t="str">
        <f>party!$A$31</f>
        <v>Jean-François Lamarque</v>
      </c>
      <c r="L139" s="10" t="str">
        <f>party!$A$19</f>
        <v>Michael Schulz</v>
      </c>
      <c r="M139" s="7" t="str">
        <f>references!$D$76</f>
        <v>Collins, W. J., J.-F. Lamarque, M. Schulz, O. Boucher, V. Eyring, M. I. Hegglin, A. Maycock, G. Myhre, M. Prather, D. Shindell, S. J. Smith (2016), AerChemMIP: Quantifying the effects of chemistry and aerosols in CMIP6, Geosci. Model Dev., 10, 585-607</v>
      </c>
      <c r="N139" s="151" t="str">
        <f>references!$D$3</f>
        <v>Historical Emissions for CMIP6 (v1.0)</v>
      </c>
      <c r="Q139" s="128"/>
      <c r="R139" s="3" t="str">
        <f>url!$A$3</f>
        <v>Historical Emissions for CMIP6 (v1.0)</v>
      </c>
      <c r="S139" s="171" t="s">
        <v>4</v>
      </c>
      <c r="T139" s="172" t="b">
        <v>1</v>
      </c>
      <c r="U139" s="172" t="s">
        <v>42</v>
      </c>
    </row>
    <row r="140" spans="1:21" ht="75">
      <c r="A140" s="12" t="s">
        <v>3920</v>
      </c>
      <c r="B140" s="11" t="s">
        <v>6757</v>
      </c>
      <c r="C140" s="13" t="s">
        <v>542</v>
      </c>
      <c r="E140" s="13">
        <v>4</v>
      </c>
      <c r="F140" s="16" t="s">
        <v>545</v>
      </c>
      <c r="G140" s="19" t="s">
        <v>3855</v>
      </c>
      <c r="H140" s="150" t="s">
        <v>3874</v>
      </c>
      <c r="I140" s="35" t="s">
        <v>70</v>
      </c>
      <c r="J140" s="10" t="str">
        <f>party!$A$30</f>
        <v>William Collins</v>
      </c>
      <c r="K140" s="10" t="str">
        <f>party!$A$31</f>
        <v>Jean-François Lamarque</v>
      </c>
      <c r="L140" s="10" t="str">
        <f>party!$A$19</f>
        <v>Michael Schulz</v>
      </c>
      <c r="M140" s="7" t="str">
        <f>references!$D$76</f>
        <v>Collins, W. J., J.-F. Lamarque, M. Schulz, O. Boucher, V. Eyring, M. I. Hegglin, A. Maycock, G. Myhre, M. Prather, D. Shindell, S. J. Smith (2016), AerChemMIP: Quantifying the effects of chemistry and aerosols in CMIP6, Geosci. Model Dev., 10, 585-607</v>
      </c>
      <c r="N140" s="151" t="str">
        <f>references!$D$5</f>
        <v>Historical GHG concentrations for CMIP6 Historical Runs</v>
      </c>
      <c r="O140" s="152" t="str">
        <f>references!$D$14</f>
        <v>Overview CMIP6-Endorsed MIPs</v>
      </c>
      <c r="Q140" s="128"/>
      <c r="R140" s="3" t="str">
        <f>url!$A$169</f>
        <v>Historical greenhouse gas concentrations for climate modelling (CMIP6)</v>
      </c>
      <c r="S140" s="171" t="s">
        <v>4</v>
      </c>
      <c r="T140" s="172" t="b">
        <v>1</v>
      </c>
      <c r="U140" s="172" t="s">
        <v>42</v>
      </c>
    </row>
    <row r="141" spans="1:21" ht="75">
      <c r="A141" s="12" t="s">
        <v>3973</v>
      </c>
      <c r="B141" s="11" t="s">
        <v>3976</v>
      </c>
      <c r="C141" s="13" t="s">
        <v>3978</v>
      </c>
      <c r="E141" s="13">
        <v>4</v>
      </c>
      <c r="F141" s="16" t="s">
        <v>3980</v>
      </c>
      <c r="G141" s="19" t="s">
        <v>3982</v>
      </c>
      <c r="H141" s="150" t="s">
        <v>3874</v>
      </c>
      <c r="I141" s="35" t="s">
        <v>70</v>
      </c>
      <c r="J141" s="10" t="str">
        <f>party!$A$30</f>
        <v>William Collins</v>
      </c>
      <c r="K141" s="10" t="str">
        <f>party!$A$31</f>
        <v>Jean-François Lamarque</v>
      </c>
      <c r="L141" s="10" t="str">
        <f>party!$A$19</f>
        <v>Michael Schulz</v>
      </c>
      <c r="M141" s="7" t="str">
        <f>references!$D$76</f>
        <v>Collins, W. J., J.-F. Lamarque, M. Schulz, O. Boucher, V. Eyring, M. I. Hegglin, A. Maycock, G. Myhre, M. Prather, D. Shindell, S. J. Smith (2016), AerChemMIP: Quantifying the effects of chemistry and aerosols in CMIP6, Geosci. Model Dev., 10, 585-607</v>
      </c>
      <c r="N141" s="151" t="str">
        <f>references!$D$3</f>
        <v>Historical Emissions for CMIP6 (v1.0)</v>
      </c>
      <c r="Q141" s="128"/>
      <c r="R141" s="3" t="str">
        <f>url!$A$3</f>
        <v>Historical Emissions for CMIP6 (v1.0)</v>
      </c>
      <c r="S141" s="171" t="s">
        <v>4</v>
      </c>
      <c r="T141" s="172" t="b">
        <v>1</v>
      </c>
      <c r="U141" s="172" t="s">
        <v>42</v>
      </c>
    </row>
    <row r="142" spans="1:21" ht="75">
      <c r="A142" s="12" t="s">
        <v>3921</v>
      </c>
      <c r="B142" s="11" t="s">
        <v>3922</v>
      </c>
      <c r="C142" s="13" t="s">
        <v>546</v>
      </c>
      <c r="E142" s="13">
        <v>3</v>
      </c>
      <c r="F142" s="16" t="s">
        <v>547</v>
      </c>
      <c r="G142" s="19" t="s">
        <v>3923</v>
      </c>
      <c r="H142" s="150" t="s">
        <v>3850</v>
      </c>
      <c r="I142" s="35" t="s">
        <v>70</v>
      </c>
      <c r="J142" s="10" t="str">
        <f>party!$A$30</f>
        <v>William Collins</v>
      </c>
      <c r="K142" s="10" t="str">
        <f>party!$A$31</f>
        <v>Jean-François Lamarque</v>
      </c>
      <c r="L142" s="10" t="str">
        <f>party!$A$19</f>
        <v>Michael Schulz</v>
      </c>
      <c r="M142" s="7" t="str">
        <f>references!$D$76</f>
        <v>Collins, W. J., J.-F. Lamarque, M. Schulz, O. Boucher, V. Eyring, M. I. Hegglin, A. Maycock, G. Myhre, M. Prather, D. Shindell, S. J. Smith (2016), AerChemMIP: Quantifying the effects of chemistry and aerosols in CMIP6, Geosci. Model Dev., 10, 585-607</v>
      </c>
      <c r="N142" s="151" t="str">
        <f>references!$D$5</f>
        <v>Historical GHG concentrations for CMIP6 Historical Runs</v>
      </c>
      <c r="O142" s="152" t="str">
        <f>references!$D$14</f>
        <v>Overview CMIP6-Endorsed MIPs</v>
      </c>
      <c r="Q142" s="128"/>
      <c r="R142" s="3" t="str">
        <f>url!$A$169</f>
        <v>Historical greenhouse gas concentrations for climate modelling (CMIP6)</v>
      </c>
      <c r="S142" s="171" t="s">
        <v>4</v>
      </c>
      <c r="T142" s="172" t="b">
        <v>1</v>
      </c>
      <c r="U142" s="172" t="s">
        <v>42</v>
      </c>
    </row>
    <row r="143" spans="1:21" ht="75">
      <c r="A143" s="12" t="s">
        <v>3996</v>
      </c>
      <c r="B143" s="11" t="s">
        <v>550</v>
      </c>
      <c r="C143" s="13" t="s">
        <v>3998</v>
      </c>
      <c r="E143" s="13">
        <v>4</v>
      </c>
      <c r="F143" s="16" t="s">
        <v>4005</v>
      </c>
      <c r="G143" s="19" t="s">
        <v>4021</v>
      </c>
      <c r="H143" s="150" t="s">
        <v>3861</v>
      </c>
      <c r="I143" s="35" t="s">
        <v>70</v>
      </c>
      <c r="J143" s="10" t="str">
        <f>party!$A$30</f>
        <v>William Collins</v>
      </c>
      <c r="K143" s="10" t="str">
        <f>party!$A$31</f>
        <v>Jean-François Lamarque</v>
      </c>
      <c r="L143" s="10" t="str">
        <f>party!$A$19</f>
        <v>Michael Schulz</v>
      </c>
      <c r="M143" s="7" t="str">
        <f>references!$D$76</f>
        <v>Collins, W. J., J.-F. Lamarque, M. Schulz, O. Boucher, V. Eyring, M. I. Hegglin, A. Maycock, G. Myhre, M. Prather, D. Shindell, S. J. Smith (2016), AerChemMIP: Quantifying the effects of chemistry and aerosols in CMIP6, Geosci. Model Dev., 10, 585-607</v>
      </c>
      <c r="N143" s="151" t="str">
        <f>references!$D$2</f>
        <v>Aerosol forcing fields for CMIP6</v>
      </c>
      <c r="O143" s="152" t="str">
        <f>references!$D$14</f>
        <v>Overview CMIP6-Endorsed MIPs</v>
      </c>
      <c r="R143" s="3" t="str">
        <f>url!$A$2</f>
        <v>Aerosol forcing fields for CMIP6</v>
      </c>
      <c r="S143" s="16" t="str">
        <f>party!$A$6</f>
        <v>Charlotte Pascoe</v>
      </c>
      <c r="T143" s="20" t="b">
        <v>1</v>
      </c>
      <c r="U143" s="20" t="s">
        <v>42</v>
      </c>
    </row>
    <row r="144" spans="1:21" ht="75">
      <c r="A144" s="12" t="s">
        <v>3990</v>
      </c>
      <c r="B144" s="11" t="s">
        <v>3991</v>
      </c>
      <c r="C144" s="13" t="s">
        <v>3992</v>
      </c>
      <c r="E144" s="13">
        <v>4</v>
      </c>
      <c r="F144" s="16" t="s">
        <v>4009</v>
      </c>
      <c r="G144" s="19" t="s">
        <v>3993</v>
      </c>
      <c r="H144" s="150" t="s">
        <v>3861</v>
      </c>
      <c r="I144" s="35" t="s">
        <v>70</v>
      </c>
      <c r="J144" s="10" t="str">
        <f>party!$A$30</f>
        <v>William Collins</v>
      </c>
      <c r="K144" s="10" t="str">
        <f>party!$A$31</f>
        <v>Jean-François Lamarque</v>
      </c>
      <c r="L144" s="10" t="str">
        <f>party!$A$19</f>
        <v>Michael Schulz</v>
      </c>
      <c r="M144" s="7" t="str">
        <f>references!$D$76</f>
        <v>Collins, W. J., J.-F. Lamarque, M. Schulz, O. Boucher, V. Eyring, M. I. Hegglin, A. Maycock, G. Myhre, M. Prather, D. Shindell, S. J. Smith (2016), AerChemMIP: Quantifying the effects of chemistry and aerosols in CMIP6, Geosci. Model Dev., 10, 585-607</v>
      </c>
      <c r="N144" s="151" t="str">
        <f>references!$D$2</f>
        <v>Aerosol forcing fields for CMIP6</v>
      </c>
      <c r="O144" s="152" t="str">
        <f>references!$D$14</f>
        <v>Overview CMIP6-Endorsed MIPs</v>
      </c>
      <c r="R144" s="3" t="str">
        <f>url!$A$2</f>
        <v>Aerosol forcing fields for CMIP6</v>
      </c>
      <c r="S144" s="16" t="str">
        <f>party!$A$6</f>
        <v>Charlotte Pascoe</v>
      </c>
      <c r="T144" s="20" t="b">
        <v>1</v>
      </c>
      <c r="U144" s="20" t="s">
        <v>42</v>
      </c>
    </row>
    <row r="145" spans="1:27" ht="75">
      <c r="A145" s="12" t="s">
        <v>3995</v>
      </c>
      <c r="B145" s="11" t="s">
        <v>551</v>
      </c>
      <c r="C145" s="13" t="s">
        <v>3999</v>
      </c>
      <c r="E145" s="13">
        <v>4</v>
      </c>
      <c r="F145" s="16" t="s">
        <v>4006</v>
      </c>
      <c r="G145" s="19" t="s">
        <v>4020</v>
      </c>
      <c r="H145" s="150" t="s">
        <v>3861</v>
      </c>
      <c r="I145" s="35" t="s">
        <v>70</v>
      </c>
      <c r="J145" s="10" t="str">
        <f>party!$A$30</f>
        <v>William Collins</v>
      </c>
      <c r="K145" s="10" t="str">
        <f>party!$A$31</f>
        <v>Jean-François Lamarque</v>
      </c>
      <c r="L145" s="10" t="str">
        <f>party!$A$19</f>
        <v>Michael Schulz</v>
      </c>
      <c r="M145" s="7" t="str">
        <f>references!$D$76</f>
        <v>Collins, W. J., J.-F. Lamarque, M. Schulz, O. Boucher, V. Eyring, M. I. Hegglin, A. Maycock, G. Myhre, M. Prather, D. Shindell, S. J. Smith (2016), AerChemMIP: Quantifying the effects of chemistry and aerosols in CMIP6, Geosci. Model Dev., 10, 585-607</v>
      </c>
      <c r="N145" s="151" t="str">
        <f>references!$D$2</f>
        <v>Aerosol forcing fields for CMIP6</v>
      </c>
      <c r="O145" s="152" t="str">
        <f>references!$D$14</f>
        <v>Overview CMIP6-Endorsed MIPs</v>
      </c>
      <c r="R145" s="3" t="str">
        <f>url!$A$2</f>
        <v>Aerosol forcing fields for CMIP6</v>
      </c>
      <c r="S145" s="16" t="str">
        <f>party!$A$6</f>
        <v>Charlotte Pascoe</v>
      </c>
      <c r="T145" s="20" t="b">
        <v>1</v>
      </c>
      <c r="U145" s="20" t="s">
        <v>42</v>
      </c>
    </row>
    <row r="146" spans="1:27" ht="75">
      <c r="A146" s="12" t="s">
        <v>4002</v>
      </c>
      <c r="B146" s="11" t="s">
        <v>3994</v>
      </c>
      <c r="C146" s="13" t="s">
        <v>3997</v>
      </c>
      <c r="E146" s="13">
        <v>4</v>
      </c>
      <c r="F146" s="16" t="s">
        <v>4008</v>
      </c>
      <c r="G146" s="19" t="s">
        <v>4000</v>
      </c>
      <c r="H146" s="150" t="s">
        <v>3861</v>
      </c>
      <c r="I146" s="35" t="s">
        <v>70</v>
      </c>
      <c r="J146" s="10" t="str">
        <f>party!$A$30</f>
        <v>William Collins</v>
      </c>
      <c r="K146" s="10" t="str">
        <f>party!$A$31</f>
        <v>Jean-François Lamarque</v>
      </c>
      <c r="L146" s="10" t="str">
        <f>party!$A$19</f>
        <v>Michael Schulz</v>
      </c>
      <c r="M146" s="7" t="str">
        <f>references!$D$76</f>
        <v>Collins, W. J., J.-F. Lamarque, M. Schulz, O. Boucher, V. Eyring, M. I. Hegglin, A. Maycock, G. Myhre, M. Prather, D. Shindell, S. J. Smith (2016), AerChemMIP: Quantifying the effects of chemistry and aerosols in CMIP6, Geosci. Model Dev., 10, 585-607</v>
      </c>
      <c r="N146" s="151" t="str">
        <f>references!$D$2</f>
        <v>Aerosol forcing fields for CMIP6</v>
      </c>
      <c r="O146" s="152" t="str">
        <f>references!$D$14</f>
        <v>Overview CMIP6-Endorsed MIPs</v>
      </c>
      <c r="R146" s="3" t="str">
        <f>url!$A$2</f>
        <v>Aerosol forcing fields for CMIP6</v>
      </c>
      <c r="S146" s="16" t="str">
        <f>party!$A$6</f>
        <v>Charlotte Pascoe</v>
      </c>
      <c r="T146" s="20" t="b">
        <v>1</v>
      </c>
      <c r="U146" s="20" t="s">
        <v>42</v>
      </c>
    </row>
    <row r="147" spans="1:27" ht="75">
      <c r="A147" s="12" t="s">
        <v>4001</v>
      </c>
      <c r="B147" s="11" t="s">
        <v>4003</v>
      </c>
      <c r="C147" s="13" t="s">
        <v>4004</v>
      </c>
      <c r="E147" s="13">
        <v>4</v>
      </c>
      <c r="F147" s="16" t="s">
        <v>4007</v>
      </c>
      <c r="G147" s="19" t="s">
        <v>4019</v>
      </c>
      <c r="H147" s="150" t="s">
        <v>3861</v>
      </c>
      <c r="I147" s="35" t="s">
        <v>70</v>
      </c>
      <c r="J147" s="10" t="str">
        <f>party!$A$30</f>
        <v>William Collins</v>
      </c>
      <c r="K147" s="10" t="str">
        <f>party!$A$31</f>
        <v>Jean-François Lamarque</v>
      </c>
      <c r="L147" s="10" t="str">
        <f>party!$A$19</f>
        <v>Michael Schulz</v>
      </c>
      <c r="M147" s="7" t="str">
        <f>references!$D$76</f>
        <v>Collins, W. J., J.-F. Lamarque, M. Schulz, O. Boucher, V. Eyring, M. I. Hegglin, A. Maycock, G. Myhre, M. Prather, D. Shindell, S. J. Smith (2016), AerChemMIP: Quantifying the effects of chemistry and aerosols in CMIP6, Geosci. Model Dev., 10, 585-607</v>
      </c>
      <c r="N147" s="151" t="str">
        <f>references!$D$2</f>
        <v>Aerosol forcing fields for CMIP6</v>
      </c>
      <c r="O147" s="152" t="str">
        <f>references!$D$14</f>
        <v>Overview CMIP6-Endorsed MIPs</v>
      </c>
      <c r="R147" s="3" t="str">
        <f>url!$A$2</f>
        <v>Aerosol forcing fields for CMIP6</v>
      </c>
      <c r="S147" s="16" t="str">
        <f>party!$A$6</f>
        <v>Charlotte Pascoe</v>
      </c>
      <c r="T147" s="20" t="b">
        <v>1</v>
      </c>
      <c r="U147" s="20" t="s">
        <v>42</v>
      </c>
    </row>
    <row r="148" spans="1:27" ht="75">
      <c r="A148" s="12" t="s">
        <v>4010</v>
      </c>
      <c r="B148" s="11" t="s">
        <v>4011</v>
      </c>
      <c r="C148" s="13" t="s">
        <v>4012</v>
      </c>
      <c r="E148" s="13">
        <v>4</v>
      </c>
      <c r="F148" s="16" t="s">
        <v>4013</v>
      </c>
      <c r="G148" s="19" t="s">
        <v>4014</v>
      </c>
      <c r="H148" s="150" t="s">
        <v>3861</v>
      </c>
      <c r="I148" s="35" t="s">
        <v>70</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10, 585-607</v>
      </c>
      <c r="N148" s="151" t="str">
        <f>references!$D$2</f>
        <v>Aerosol forcing fields for CMIP6</v>
      </c>
      <c r="O148" s="152" t="str">
        <f>references!$D$14</f>
        <v>Overview CMIP6-Endorsed MIPs</v>
      </c>
      <c r="R148" s="3" t="str">
        <f>url!$A$2</f>
        <v>Aerosol forcing fields for CMIP6</v>
      </c>
      <c r="S148" s="16" t="str">
        <f>party!$A$6</f>
        <v>Charlotte Pascoe</v>
      </c>
      <c r="T148" s="20" t="b">
        <v>1</v>
      </c>
      <c r="U148" s="20" t="s">
        <v>42</v>
      </c>
    </row>
    <row r="149" spans="1:27" ht="75">
      <c r="A149" s="12" t="s">
        <v>4015</v>
      </c>
      <c r="B149" s="11" t="s">
        <v>552</v>
      </c>
      <c r="C149" s="13" t="s">
        <v>4016</v>
      </c>
      <c r="E149" s="13">
        <v>4</v>
      </c>
      <c r="F149" s="16" t="s">
        <v>4017</v>
      </c>
      <c r="G149" s="19" t="s">
        <v>4018</v>
      </c>
      <c r="H149" s="150" t="s">
        <v>3861</v>
      </c>
      <c r="I149" s="35" t="s">
        <v>70</v>
      </c>
      <c r="J149" s="10" t="str">
        <f>party!$A$30</f>
        <v>William Collins</v>
      </c>
      <c r="K149" s="10" t="str">
        <f>party!$A$31</f>
        <v>Jean-François Lamarque</v>
      </c>
      <c r="L149" s="10" t="str">
        <f>party!$A$19</f>
        <v>Michael Schulz</v>
      </c>
      <c r="M149" s="7" t="str">
        <f>references!$D$76</f>
        <v>Collins, W. J., J.-F. Lamarque, M. Schulz, O. Boucher, V. Eyring, M. I. Hegglin, A. Maycock, G. Myhre, M. Prather, D. Shindell, S. J. Smith (2016), AerChemMIP: Quantifying the effects of chemistry and aerosols in CMIP6, Geosci. Model Dev., 10, 585-607</v>
      </c>
      <c r="N149" s="151" t="str">
        <f>references!$D$2</f>
        <v>Aerosol forcing fields for CMIP6</v>
      </c>
      <c r="O149" s="152" t="str">
        <f>references!$D$14</f>
        <v>Overview CMIP6-Endorsed MIPs</v>
      </c>
      <c r="R149" s="3" t="str">
        <f>url!$A$2</f>
        <v>Aerosol forcing fields for CMIP6</v>
      </c>
      <c r="S149" s="16" t="str">
        <f>party!$A$6</f>
        <v>Charlotte Pascoe</v>
      </c>
      <c r="T149" s="20" t="b">
        <v>1</v>
      </c>
      <c r="U149" s="20" t="s">
        <v>42</v>
      </c>
    </row>
    <row r="150" spans="1:27" ht="75">
      <c r="A150" s="12" t="s">
        <v>4026</v>
      </c>
      <c r="B150" s="11" t="s">
        <v>4025</v>
      </c>
      <c r="C150" s="13" t="s">
        <v>4024</v>
      </c>
      <c r="E150" s="13">
        <v>4</v>
      </c>
      <c r="F150" s="16" t="s">
        <v>4023</v>
      </c>
      <c r="G150" s="19" t="s">
        <v>4022</v>
      </c>
      <c r="H150" s="150" t="s">
        <v>3861</v>
      </c>
      <c r="I150" s="35" t="s">
        <v>70</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10, 585-607</v>
      </c>
      <c r="N150" s="151" t="str">
        <f>references!$D$2</f>
        <v>Aerosol forcing fields for CMIP6</v>
      </c>
      <c r="O150" s="152" t="str">
        <f>references!$D$14</f>
        <v>Overview CMIP6-Endorsed MIPs</v>
      </c>
      <c r="R150" s="3" t="str">
        <f>url!$A$2</f>
        <v>Aerosol forcing fields for CMIP6</v>
      </c>
      <c r="S150" s="16" t="str">
        <f>party!$A$6</f>
        <v>Charlotte Pascoe</v>
      </c>
      <c r="T150" s="20" t="b">
        <v>1</v>
      </c>
      <c r="U150" s="20" t="s">
        <v>42</v>
      </c>
    </row>
    <row r="151" spans="1:27" ht="75">
      <c r="A151" s="12" t="s">
        <v>4035</v>
      </c>
      <c r="B151" s="11" t="s">
        <v>555</v>
      </c>
      <c r="C151" s="13" t="s">
        <v>553</v>
      </c>
      <c r="E151" s="13">
        <v>4</v>
      </c>
      <c r="F151" s="16" t="s">
        <v>4028</v>
      </c>
      <c r="G151" s="19" t="s">
        <v>4027</v>
      </c>
      <c r="H151" s="150" t="s">
        <v>3863</v>
      </c>
      <c r="I151" s="35" t="s">
        <v>70</v>
      </c>
      <c r="J151" s="10" t="str">
        <f>party!$A$30</f>
        <v>William Collins</v>
      </c>
      <c r="K151" s="10" t="str">
        <f>party!$A$31</f>
        <v>Jean-François Lamarque</v>
      </c>
      <c r="L151" s="10" t="str">
        <f>party!$A$19</f>
        <v>Michael Schulz</v>
      </c>
      <c r="M151" s="7" t="str">
        <f>references!$D$76</f>
        <v>Collins, W. J., J.-F. Lamarque, M. Schulz, O. Boucher, V. Eyring, M. I. Hegglin, A. Maycock, G. Myhre, M. Prather, D. Shindell, S. J. Smith (2016), AerChemMIP: Quantifying the effects of chemistry and aerosols in CMIP6, Geosci. Model Dev., 10, 585-607</v>
      </c>
      <c r="N151" s="151" t="str">
        <f>references!$D$3</f>
        <v>Historical Emissions for CMIP6 (v1.0)</v>
      </c>
      <c r="O151" s="152" t="str">
        <f>references!$D$14</f>
        <v>Overview CMIP6-Endorsed MIPs</v>
      </c>
      <c r="R151" s="3" t="str">
        <f>url!$A$3</f>
        <v>Historical Emissions for CMIP6 (v1.0)</v>
      </c>
      <c r="S151" s="16" t="str">
        <f>party!$A$6</f>
        <v>Charlotte Pascoe</v>
      </c>
      <c r="T151" s="20" t="b">
        <v>1</v>
      </c>
      <c r="U151" s="20" t="s">
        <v>42</v>
      </c>
    </row>
    <row r="152" spans="1:27" ht="75">
      <c r="A152" s="12" t="s">
        <v>4036</v>
      </c>
      <c r="B152" s="11" t="s">
        <v>4029</v>
      </c>
      <c r="C152" s="13" t="s">
        <v>4031</v>
      </c>
      <c r="E152" s="13">
        <v>4</v>
      </c>
      <c r="F152" s="16" t="s">
        <v>4040</v>
      </c>
      <c r="G152" s="19" t="s">
        <v>4030</v>
      </c>
      <c r="H152" s="150" t="s">
        <v>3863</v>
      </c>
      <c r="I152" s="35" t="s">
        <v>70</v>
      </c>
      <c r="J152" s="10" t="str">
        <f>party!$A$30</f>
        <v>William Collins</v>
      </c>
      <c r="K152" s="10" t="str">
        <f>party!$A$31</f>
        <v>Jean-François Lamarque</v>
      </c>
      <c r="L152" s="10" t="str">
        <f>party!$A$19</f>
        <v>Michael Schulz</v>
      </c>
      <c r="M152" s="7" t="str">
        <f>references!$D$76</f>
        <v>Collins, W. J., J.-F. Lamarque, M. Schulz, O. Boucher, V. Eyring, M. I. Hegglin, A. Maycock, G. Myhre, M. Prather, D. Shindell, S. J. Smith (2016), AerChemMIP: Quantifying the effects of chemistry and aerosols in CMIP6, Geosci. Model Dev., 10, 585-607</v>
      </c>
      <c r="N152" s="151" t="str">
        <f>references!$D$3</f>
        <v>Historical Emissions for CMIP6 (v1.0)</v>
      </c>
      <c r="R152" s="3" t="str">
        <f>url!$A$3</f>
        <v>Historical Emissions for CMIP6 (v1.0)</v>
      </c>
      <c r="S152" s="16" t="str">
        <f>party!$A$6</f>
        <v>Charlotte Pascoe</v>
      </c>
      <c r="T152" s="20" t="b">
        <v>1</v>
      </c>
      <c r="U152" s="20" t="s">
        <v>42</v>
      </c>
    </row>
    <row r="153" spans="1:27" ht="75">
      <c r="A153" s="12" t="s">
        <v>4032</v>
      </c>
      <c r="B153" s="11" t="s">
        <v>4033</v>
      </c>
      <c r="C153" s="13" t="s">
        <v>554</v>
      </c>
      <c r="E153" s="13">
        <v>4</v>
      </c>
      <c r="F153" s="16" t="s">
        <v>4042</v>
      </c>
      <c r="G153" s="19" t="s">
        <v>4034</v>
      </c>
      <c r="H153" s="150" t="s">
        <v>3863</v>
      </c>
      <c r="I153" s="35" t="s">
        <v>70</v>
      </c>
      <c r="J153" s="10" t="str">
        <f>party!$A$30</f>
        <v>William Collins</v>
      </c>
      <c r="K153" s="10" t="str">
        <f>party!$A$31</f>
        <v>Jean-François Lamarque</v>
      </c>
      <c r="L153" s="10" t="str">
        <f>party!$A$19</f>
        <v>Michael Schulz</v>
      </c>
      <c r="M153" s="7" t="str">
        <f>references!$D$76</f>
        <v>Collins, W. J., J.-F. Lamarque, M. Schulz, O. Boucher, V. Eyring, M. I. Hegglin, A. Maycock, G. Myhre, M. Prather, D. Shindell, S. J. Smith (2016), AerChemMIP: Quantifying the effects of chemistry and aerosols in CMIP6, Geosci. Model Dev., 10, 585-607</v>
      </c>
      <c r="N153" s="151" t="str">
        <f>references!$D$3</f>
        <v>Historical Emissions for CMIP6 (v1.0)</v>
      </c>
      <c r="O153" s="152" t="str">
        <f>references!$D$14</f>
        <v>Overview CMIP6-Endorsed MIPs</v>
      </c>
      <c r="R153" s="3" t="str">
        <f>url!$A$3</f>
        <v>Historical Emissions for CMIP6 (v1.0)</v>
      </c>
      <c r="S153" s="16" t="str">
        <f>party!$A$6</f>
        <v>Charlotte Pascoe</v>
      </c>
      <c r="T153" s="20" t="b">
        <v>1</v>
      </c>
      <c r="U153" s="20" t="s">
        <v>42</v>
      </c>
    </row>
    <row r="154" spans="1:27" ht="75">
      <c r="A154" s="12" t="s">
        <v>4037</v>
      </c>
      <c r="B154" s="11" t="s">
        <v>4038</v>
      </c>
      <c r="C154" s="13" t="s">
        <v>4039</v>
      </c>
      <c r="E154" s="13">
        <v>4</v>
      </c>
      <c r="F154" s="16" t="s">
        <v>4041</v>
      </c>
      <c r="G154" s="19" t="s">
        <v>4043</v>
      </c>
      <c r="H154" s="150" t="s">
        <v>3863</v>
      </c>
      <c r="I154" s="35" t="s">
        <v>70</v>
      </c>
      <c r="J154" s="10" t="str">
        <f>party!$A$30</f>
        <v>William Collins</v>
      </c>
      <c r="K154" s="10" t="str">
        <f>party!$A$31</f>
        <v>Jean-François Lamarque</v>
      </c>
      <c r="L154" s="10" t="str">
        <f>party!$A$19</f>
        <v>Michael Schulz</v>
      </c>
      <c r="M154" s="7" t="str">
        <f>references!$D$76</f>
        <v>Collins, W. J., J.-F. Lamarque, M. Schulz, O. Boucher, V. Eyring, M. I. Hegglin, A. Maycock, G. Myhre, M. Prather, D. Shindell, S. J. Smith (2016), AerChemMIP: Quantifying the effects of chemistry and aerosols in CMIP6, Geosci. Model Dev., 10, 585-607</v>
      </c>
      <c r="N154" s="151" t="str">
        <f>references!$D$3</f>
        <v>Historical Emissions for CMIP6 (v1.0)</v>
      </c>
      <c r="R154" s="3" t="str">
        <f>url!$A$3</f>
        <v>Historical Emissions for CMIP6 (v1.0)</v>
      </c>
      <c r="S154" s="16" t="str">
        <f>party!$A$6</f>
        <v>Charlotte Pascoe</v>
      </c>
      <c r="T154" s="20" t="b">
        <v>1</v>
      </c>
      <c r="U154" s="20" t="s">
        <v>42</v>
      </c>
    </row>
    <row r="155" spans="1:27" s="124" customFormat="1" ht="75">
      <c r="A155" s="186" t="s">
        <v>5410</v>
      </c>
      <c r="B155" s="187" t="s">
        <v>557</v>
      </c>
      <c r="C155" s="177" t="s">
        <v>556</v>
      </c>
      <c r="D155" s="120"/>
      <c r="E155" s="177">
        <v>-4</v>
      </c>
      <c r="F155" s="120" t="s">
        <v>558</v>
      </c>
      <c r="G155" s="188" t="s">
        <v>3873</v>
      </c>
      <c r="H155" s="189" t="s">
        <v>3850</v>
      </c>
      <c r="I155" s="122" t="s">
        <v>70</v>
      </c>
      <c r="J155" s="190" t="str">
        <f>party!$A$30</f>
        <v>William Collins</v>
      </c>
      <c r="K155" s="190" t="str">
        <f>party!$A$31</f>
        <v>Jean-François Lamarque</v>
      </c>
      <c r="L155" s="190" t="str">
        <f>party!$A$19</f>
        <v>Michael Schulz</v>
      </c>
      <c r="M155" s="7" t="str">
        <f>references!$D$76</f>
        <v>Collins, W. J., J.-F. Lamarque, M. Schulz, O. Boucher, V. Eyring, M. I. Hegglin, A. Maycock, G. Myhre, M. Prather, D. Shindell, S. J. Smith (2016), AerChemMIP: Quantifying the effects of chemistry and aerosols in CMIP6, Geosci. Model Dev., 10, 585-607</v>
      </c>
      <c r="N155" s="191" t="str">
        <f>references!$D$14</f>
        <v>Overview CMIP6-Endorsed MIPs</v>
      </c>
      <c r="O155" s="196" t="str">
        <f>references!$D$5</f>
        <v>Historical GHG concentrations for CMIP6 Historical Runs</v>
      </c>
      <c r="P155" s="192"/>
      <c r="Q155" s="192"/>
      <c r="R155" s="206" t="str">
        <f>url!$A$169</f>
        <v>Historical greenhouse gas concentrations for climate modelling (CMIP6)</v>
      </c>
      <c r="S155" s="120" t="str">
        <f>party!$A$6</f>
        <v>Charlotte Pascoe</v>
      </c>
      <c r="T155" s="193" t="b">
        <v>1</v>
      </c>
      <c r="U155" s="193" t="s">
        <v>42</v>
      </c>
      <c r="V155" s="194"/>
      <c r="W155" s="194"/>
      <c r="X155" s="194"/>
      <c r="Y155" s="194"/>
      <c r="Z155" s="194"/>
      <c r="AA155" s="194"/>
    </row>
    <row r="156" spans="1:27" ht="90">
      <c r="A156" s="12" t="s">
        <v>5411</v>
      </c>
      <c r="B156" s="11" t="s">
        <v>579</v>
      </c>
      <c r="C156" s="13" t="s">
        <v>578</v>
      </c>
      <c r="D156" s="16" t="b">
        <v>1</v>
      </c>
      <c r="E156" s="13">
        <v>3</v>
      </c>
      <c r="F156" s="16" t="s">
        <v>580</v>
      </c>
      <c r="G156" s="19" t="s">
        <v>1762</v>
      </c>
      <c r="I156" s="35" t="s">
        <v>70</v>
      </c>
      <c r="J156" s="10" t="str">
        <f>party!$A$32</f>
        <v>Vivek Arora</v>
      </c>
      <c r="K156" s="10" t="str">
        <f>party!$A$33</f>
        <v>Pierre Friedlingstein</v>
      </c>
      <c r="L156" s="10" t="str">
        <f>party!$A$34</f>
        <v>Chris Jones</v>
      </c>
      <c r="M156"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6" s="151" t="str">
        <f>references!$D$116</f>
        <v>IGAC/SPARC Chemistry-Climate Model Initiative (CCMI) Forcing Databases in Support of CMIP6</v>
      </c>
      <c r="O156" s="151" t="str">
        <f>references!$D$96</f>
        <v>Hurtt, G., L. Chini,  S. Frolking, R. Sahajpal, Land Use Harmonisation (LUH2 v1.0h) land use forcing data (850-2100), (2016).</v>
      </c>
      <c r="P156" s="152" t="str">
        <f>references!$D$14</f>
        <v>Overview CMIP6-Endorsed MIPs</v>
      </c>
      <c r="R156" s="3" t="str">
        <f>url!$A$187</f>
        <v>IGAC/SPARC Chemistry-Climate Model Initiative (CCMI) Forcing Databases in Support of CMIP6</v>
      </c>
      <c r="S156" s="16" t="str">
        <f>party!$A$6</f>
        <v>Charlotte Pascoe</v>
      </c>
      <c r="T156" s="20" t="b">
        <v>1</v>
      </c>
      <c r="U156" s="20" t="s">
        <v>42</v>
      </c>
    </row>
    <row r="157" spans="1:27" ht="90">
      <c r="A157" s="12" t="s">
        <v>5412</v>
      </c>
      <c r="B157" s="11" t="s">
        <v>585</v>
      </c>
      <c r="C157" s="13" t="s">
        <v>586</v>
      </c>
      <c r="E157" s="13">
        <v>3</v>
      </c>
      <c r="F157" s="16" t="s">
        <v>588</v>
      </c>
      <c r="G157" s="19" t="s">
        <v>1763</v>
      </c>
      <c r="I157" s="35" t="s">
        <v>70</v>
      </c>
      <c r="J157" s="10" t="str">
        <f>party!$A$32</f>
        <v>Vivek Arora</v>
      </c>
      <c r="K157" s="10" t="str">
        <f>party!$A$33</f>
        <v>Pierre Friedlingstein</v>
      </c>
      <c r="L157" s="10" t="str">
        <f>party!$A$34</f>
        <v>Chris Jones</v>
      </c>
      <c r="M157"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7" s="152" t="str">
        <f>references!$D$14</f>
        <v>Overview CMIP6-Endorsed MIPs</v>
      </c>
      <c r="O157" s="7"/>
      <c r="S157" s="16" t="str">
        <f>party!$A$6</f>
        <v>Charlotte Pascoe</v>
      </c>
      <c r="T157" s="20" t="b">
        <v>1</v>
      </c>
      <c r="U157" s="20" t="s">
        <v>42</v>
      </c>
    </row>
    <row r="158" spans="1:27" ht="90">
      <c r="A158" s="13" t="s">
        <v>5413</v>
      </c>
      <c r="B158" s="11" t="s">
        <v>589</v>
      </c>
      <c r="C158" s="13" t="s">
        <v>584</v>
      </c>
      <c r="E158" s="13">
        <v>3</v>
      </c>
      <c r="F158" s="16" t="s">
        <v>590</v>
      </c>
      <c r="G158" s="19" t="s">
        <v>1764</v>
      </c>
      <c r="I158" s="35" t="s">
        <v>70</v>
      </c>
      <c r="J158" s="10" t="str">
        <f>party!$A$32</f>
        <v>Vivek Arora</v>
      </c>
      <c r="K158" s="10" t="str">
        <f>party!$A$33</f>
        <v>Pierre Friedlingstein</v>
      </c>
      <c r="L158" s="10" t="str">
        <f>party!$A$34</f>
        <v>Chris Jones</v>
      </c>
      <c r="M158"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8" s="152" t="str">
        <f>references!$D$14</f>
        <v>Overview CMIP6-Endorsed MIPs</v>
      </c>
      <c r="S158" s="16" t="str">
        <f>party!$A$6</f>
        <v>Charlotte Pascoe</v>
      </c>
      <c r="T158" s="20" t="b">
        <v>1</v>
      </c>
      <c r="U158" s="20" t="s">
        <v>42</v>
      </c>
    </row>
    <row r="159" spans="1:27" ht="90">
      <c r="A159" s="12" t="s">
        <v>5414</v>
      </c>
      <c r="B159" s="11" t="s">
        <v>3333</v>
      </c>
      <c r="C159" s="13" t="s">
        <v>3334</v>
      </c>
      <c r="E159" s="13">
        <v>2</v>
      </c>
      <c r="F159" s="16" t="s">
        <v>3335</v>
      </c>
      <c r="G159" s="19" t="s">
        <v>3336</v>
      </c>
      <c r="H159" s="85" t="s">
        <v>1733</v>
      </c>
      <c r="I159" s="35" t="s">
        <v>70</v>
      </c>
      <c r="J159" s="10" t="str">
        <f>party!$A$32</f>
        <v>Vivek Arora</v>
      </c>
      <c r="K159" s="10" t="str">
        <f>party!$A$33</f>
        <v>Pierre Friedlingstein</v>
      </c>
      <c r="L159" s="10" t="str">
        <f>party!$A$34</f>
        <v>Chris Jones</v>
      </c>
      <c r="M159"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9" s="152" t="str">
        <f>references!$D$14</f>
        <v>Overview CMIP6-Endorsed MIPs</v>
      </c>
      <c r="S159" s="16" t="str">
        <f>party!$A$6</f>
        <v>Charlotte Pascoe</v>
      </c>
      <c r="T159" s="20" t="b">
        <v>1</v>
      </c>
      <c r="U159" s="20" t="s">
        <v>338</v>
      </c>
    </row>
    <row r="160" spans="1:27" ht="90">
      <c r="A160" s="12" t="s">
        <v>5415</v>
      </c>
      <c r="B160" s="11" t="s">
        <v>593</v>
      </c>
      <c r="C160" s="13" t="s">
        <v>594</v>
      </c>
      <c r="E160" s="13">
        <v>2</v>
      </c>
      <c r="F160" s="16" t="s">
        <v>595</v>
      </c>
      <c r="G160" s="19" t="s">
        <v>1765</v>
      </c>
      <c r="H160" s="85" t="s">
        <v>1733</v>
      </c>
      <c r="I160" s="35" t="s">
        <v>70</v>
      </c>
      <c r="J160" s="10" t="str">
        <f>party!$A$32</f>
        <v>Vivek Arora</v>
      </c>
      <c r="K160" s="10" t="str">
        <f>party!$A$33</f>
        <v>Pierre Friedlingstein</v>
      </c>
      <c r="L160" s="10" t="str">
        <f>party!$A$34</f>
        <v>Chris Jones</v>
      </c>
      <c r="M160"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0" s="152" t="str">
        <f>references!$D$14</f>
        <v>Overview CMIP6-Endorsed MIPs</v>
      </c>
      <c r="S160" s="16" t="str">
        <f>party!$A$6</f>
        <v>Charlotte Pascoe</v>
      </c>
      <c r="T160" s="20" t="b">
        <v>1</v>
      </c>
      <c r="U160" s="20" t="s">
        <v>338</v>
      </c>
    </row>
    <row r="161" spans="1:21" ht="90">
      <c r="A161" s="12" t="s">
        <v>5416</v>
      </c>
      <c r="B161" s="11" t="s">
        <v>596</v>
      </c>
      <c r="C161" s="13" t="s">
        <v>597</v>
      </c>
      <c r="E161" s="13">
        <v>2</v>
      </c>
      <c r="F161" s="16" t="s">
        <v>598</v>
      </c>
      <c r="G161" s="19" t="s">
        <v>1766</v>
      </c>
      <c r="H161" s="85" t="s">
        <v>1733</v>
      </c>
      <c r="I161" s="35" t="s">
        <v>70</v>
      </c>
      <c r="J161" s="10" t="str">
        <f>party!$A$32</f>
        <v>Vivek Arora</v>
      </c>
      <c r="K161" s="10" t="str">
        <f>party!$A$33</f>
        <v>Pierre Friedlingstein</v>
      </c>
      <c r="L161" s="10" t="str">
        <f>party!$A$34</f>
        <v>Chris Jones</v>
      </c>
      <c r="M161"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1" s="152" t="str">
        <f>references!$D$14</f>
        <v>Overview CMIP6-Endorsed MIPs</v>
      </c>
      <c r="S161" s="16" t="str">
        <f>party!$A$6</f>
        <v>Charlotte Pascoe</v>
      </c>
      <c r="T161" s="20" t="b">
        <v>1</v>
      </c>
      <c r="U161" s="20" t="s">
        <v>338</v>
      </c>
    </row>
    <row r="162" spans="1:21" ht="90">
      <c r="A162" s="12" t="s">
        <v>5417</v>
      </c>
      <c r="B162" s="11" t="s">
        <v>599</v>
      </c>
      <c r="C162" s="13" t="s">
        <v>600</v>
      </c>
      <c r="E162" s="13">
        <v>2</v>
      </c>
      <c r="F162" s="16" t="s">
        <v>601</v>
      </c>
      <c r="G162" s="19" t="s">
        <v>1767</v>
      </c>
      <c r="H162" s="85" t="s">
        <v>1743</v>
      </c>
      <c r="I162" s="35" t="s">
        <v>70</v>
      </c>
      <c r="J162" s="10" t="str">
        <f>party!$A$32</f>
        <v>Vivek Arora</v>
      </c>
      <c r="K162" s="10" t="str">
        <f>party!$A$33</f>
        <v>Pierre Friedlingstein</v>
      </c>
      <c r="L162" s="10" t="str">
        <f>party!$A$34</f>
        <v>Chris Jones</v>
      </c>
      <c r="M162"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2" s="152" t="str">
        <f>references!$D$14</f>
        <v>Overview CMIP6-Endorsed MIPs</v>
      </c>
      <c r="S162" s="16" t="str">
        <f>party!$A$6</f>
        <v>Charlotte Pascoe</v>
      </c>
      <c r="T162" s="20" t="b">
        <v>1</v>
      </c>
      <c r="U162" s="20" t="s">
        <v>338</v>
      </c>
    </row>
    <row r="163" spans="1:21" ht="90">
      <c r="A163" s="12" t="s">
        <v>5418</v>
      </c>
      <c r="B163" s="11" t="s">
        <v>603</v>
      </c>
      <c r="C163" s="13" t="s">
        <v>605</v>
      </c>
      <c r="E163" s="13">
        <v>4</v>
      </c>
      <c r="F163" s="16" t="s">
        <v>608</v>
      </c>
      <c r="G163" s="19" t="s">
        <v>1768</v>
      </c>
      <c r="I163" s="35" t="s">
        <v>70</v>
      </c>
      <c r="J163" s="10" t="str">
        <f>party!$A$32</f>
        <v>Vivek Arora</v>
      </c>
      <c r="K163" s="10" t="str">
        <f>party!$A$33</f>
        <v>Pierre Friedlingstein</v>
      </c>
      <c r="L163" s="10" t="str">
        <f>party!$A$34</f>
        <v>Chris Jones</v>
      </c>
      <c r="M163"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3" s="152" t="str">
        <f>references!$D$14</f>
        <v>Overview CMIP6-Endorsed MIPs</v>
      </c>
      <c r="S163" s="16" t="str">
        <f>party!$A$6</f>
        <v>Charlotte Pascoe</v>
      </c>
      <c r="T163" s="20" t="b">
        <v>1</v>
      </c>
      <c r="U163" s="20" t="s">
        <v>42</v>
      </c>
    </row>
    <row r="164" spans="1:21" ht="90">
      <c r="A164" s="13" t="s">
        <v>5419</v>
      </c>
      <c r="B164" s="11" t="s">
        <v>604</v>
      </c>
      <c r="C164" s="13" t="s">
        <v>606</v>
      </c>
      <c r="E164" s="13">
        <v>4</v>
      </c>
      <c r="F164" s="16" t="s">
        <v>607</v>
      </c>
      <c r="G164" s="19" t="s">
        <v>1769</v>
      </c>
      <c r="I164" s="35" t="s">
        <v>70</v>
      </c>
      <c r="J164" s="10" t="str">
        <f>party!$A$32</f>
        <v>Vivek Arora</v>
      </c>
      <c r="K164" s="10" t="str">
        <f>party!$A$33</f>
        <v>Pierre Friedlingstein</v>
      </c>
      <c r="L164" s="10" t="str">
        <f>party!$A$34</f>
        <v>Chris Jones</v>
      </c>
      <c r="M164"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4" s="152" t="str">
        <f>references!$D$14</f>
        <v>Overview CMIP6-Endorsed MIPs</v>
      </c>
      <c r="S164" s="16" t="str">
        <f>party!$A$6</f>
        <v>Charlotte Pascoe</v>
      </c>
      <c r="T164" s="20" t="b">
        <v>1</v>
      </c>
      <c r="U164" s="20" t="s">
        <v>42</v>
      </c>
    </row>
    <row r="165" spans="1:21" s="2" customFormat="1" ht="90">
      <c r="A165" s="12" t="s">
        <v>5420</v>
      </c>
      <c r="B165" s="11" t="s">
        <v>609</v>
      </c>
      <c r="C165" s="13" t="s">
        <v>610</v>
      </c>
      <c r="D165" s="16" t="b">
        <v>1</v>
      </c>
      <c r="E165" s="13">
        <v>3</v>
      </c>
      <c r="F165" s="16" t="s">
        <v>4609</v>
      </c>
      <c r="G165" s="19" t="s">
        <v>4610</v>
      </c>
      <c r="H165" s="85"/>
      <c r="I165" s="35" t="s">
        <v>70</v>
      </c>
      <c r="J165" s="10" t="str">
        <f>party!$A$32</f>
        <v>Vivek Arora</v>
      </c>
      <c r="K165" s="10" t="str">
        <f>party!$A$33</f>
        <v>Pierre Friedlingstein</v>
      </c>
      <c r="L165" s="10" t="str">
        <f>party!$A$34</f>
        <v>Chris Jones</v>
      </c>
      <c r="M165"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5" s="151" t="str">
        <f>references!$D$116</f>
        <v>IGAC/SPARC Chemistry-Climate Model Initiative (CCMI) Forcing Databases in Support of CMIP6</v>
      </c>
      <c r="O165" s="151" t="str">
        <f>references!$D$96</f>
        <v>Hurtt, G., L. Chini,  S. Frolking, R. Sahajpal, Land Use Harmonisation (LUH2 v1.0h) land use forcing data (850-2100), (2016).</v>
      </c>
      <c r="P165" s="152" t="str">
        <f>references!$D$14</f>
        <v>Overview CMIP6-Endorsed MIPs</v>
      </c>
      <c r="Q165" s="13"/>
      <c r="R165" s="3" t="str">
        <f>url!$A$187</f>
        <v>IGAC/SPARC Chemistry-Climate Model Initiative (CCMI) Forcing Databases in Support of CMIP6</v>
      </c>
      <c r="S165" s="16" t="str">
        <f>party!$A$6</f>
        <v>Charlotte Pascoe</v>
      </c>
      <c r="T165" s="20" t="b">
        <v>1</v>
      </c>
      <c r="U165" s="20" t="s">
        <v>1361</v>
      </c>
    </row>
    <row r="166" spans="1:21" s="2" customFormat="1" ht="105">
      <c r="A166" s="12" t="s">
        <v>788</v>
      </c>
      <c r="B166" s="11" t="s">
        <v>5421</v>
      </c>
      <c r="C166" s="13" t="s">
        <v>672</v>
      </c>
      <c r="D166" s="16"/>
      <c r="E166" s="13">
        <v>3</v>
      </c>
      <c r="F166" s="16" t="s">
        <v>715</v>
      </c>
      <c r="G166" s="19" t="s">
        <v>3434</v>
      </c>
      <c r="H166" s="85" t="s">
        <v>1770</v>
      </c>
      <c r="I166" s="35" t="s">
        <v>70</v>
      </c>
      <c r="J166" s="10" t="str">
        <f>party!$A$21</f>
        <v>PCMDI</v>
      </c>
      <c r="K166" s="10" t="str">
        <f>party!$A$35</f>
        <v>Mark Webb</v>
      </c>
      <c r="L166" s="10" t="str">
        <f>party!$A$36</f>
        <v>Chris Bretherton</v>
      </c>
      <c r="M166" s="13" t="str">
        <f>references!$D$9</f>
        <v>AMIP Sea Surface Temperature and Sea Ice Concentration Boundary Conditions</v>
      </c>
      <c r="N16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66" s="13"/>
      <c r="Q166" s="13"/>
      <c r="R166" s="3" t="str">
        <f>url!$A$9</f>
        <v>AMIP Sea Surface Temperature and Sea Ice Concentration Boundary Conditions</v>
      </c>
      <c r="S166" s="16" t="str">
        <f>party!$A$6</f>
        <v>Charlotte Pascoe</v>
      </c>
      <c r="T166" s="20" t="b">
        <v>1</v>
      </c>
      <c r="U166" s="20" t="s">
        <v>42</v>
      </c>
    </row>
    <row r="167" spans="1:21" ht="105">
      <c r="A167" s="13" t="s">
        <v>5422</v>
      </c>
      <c r="B167" s="11" t="s">
        <v>667</v>
      </c>
      <c r="C167" s="13" t="s">
        <v>668</v>
      </c>
      <c r="E167" s="13">
        <v>4</v>
      </c>
      <c r="F167" s="16" t="s">
        <v>669</v>
      </c>
      <c r="G167" s="19" t="s">
        <v>1771</v>
      </c>
      <c r="I167" s="35" t="s">
        <v>70</v>
      </c>
      <c r="J167" s="10" t="str">
        <f>party!$A$35</f>
        <v>Mark Webb</v>
      </c>
      <c r="K167" s="10" t="str">
        <f>party!$A$36</f>
        <v>Chris Bretherton</v>
      </c>
      <c r="L167" s="10"/>
      <c r="M16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7" s="152" t="str">
        <f>references!$D$14</f>
        <v>Overview CMIP6-Endorsed MIPs</v>
      </c>
      <c r="O167" s="13" t="str">
        <f>references!$D$16</f>
        <v>Karl E. Taylor, Ronald J. Stouffer, Gerald A. Meehl (2009) A Summary of the CMIP5 Experiment Design</v>
      </c>
      <c r="Q167" s="13"/>
      <c r="S167" s="16" t="str">
        <f>party!$A$6</f>
        <v>Charlotte Pascoe</v>
      </c>
      <c r="T167" s="20" t="b">
        <v>1</v>
      </c>
      <c r="U167" s="20" t="s">
        <v>42</v>
      </c>
    </row>
    <row r="168" spans="1:21" ht="120" customHeight="1">
      <c r="A168" s="12" t="s">
        <v>787</v>
      </c>
      <c r="B168" s="11" t="s">
        <v>673</v>
      </c>
      <c r="C168" s="13" t="s">
        <v>671</v>
      </c>
      <c r="E168" s="13">
        <v>4</v>
      </c>
      <c r="F168" s="16" t="s">
        <v>670</v>
      </c>
      <c r="G168" s="19" t="s">
        <v>3435</v>
      </c>
      <c r="H168" s="85" t="s">
        <v>1772</v>
      </c>
      <c r="I168" s="35" t="s">
        <v>70</v>
      </c>
      <c r="J168" s="10" t="str">
        <f>party!$A$35</f>
        <v>Mark Webb</v>
      </c>
      <c r="K168" s="10" t="str">
        <f>party!$A$36</f>
        <v>Chris Bretherton</v>
      </c>
      <c r="L168" s="10"/>
      <c r="M16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8" s="13" t="str">
        <f>references!$D$9</f>
        <v>AMIP Sea Surface Temperature and Sea Ice Concentration Boundary Conditions</v>
      </c>
      <c r="P168" s="13"/>
      <c r="Q168" s="13"/>
      <c r="R168" s="3" t="str">
        <f>url!$A$140</f>
        <v>The Cloud Feedback Model Intercomparison Project (CFMIP) contribution to CMIP6</v>
      </c>
      <c r="S168" s="16" t="str">
        <f>party!$A$6</f>
        <v>Charlotte Pascoe</v>
      </c>
      <c r="T168" s="20" t="b">
        <v>1</v>
      </c>
      <c r="U168" s="20" t="s">
        <v>42</v>
      </c>
    </row>
    <row r="169" spans="1:21" ht="105">
      <c r="A169" s="12" t="s">
        <v>5423</v>
      </c>
      <c r="B169" s="11" t="s">
        <v>674</v>
      </c>
      <c r="C169" s="13" t="s">
        <v>675</v>
      </c>
      <c r="E169" s="13">
        <v>3</v>
      </c>
      <c r="F169" s="16" t="s">
        <v>676</v>
      </c>
      <c r="G169" s="19" t="s">
        <v>3458</v>
      </c>
      <c r="I169" s="35" t="s">
        <v>70</v>
      </c>
      <c r="J169" s="10" t="str">
        <f>party!$A$35</f>
        <v>Mark Webb</v>
      </c>
      <c r="K169" s="10" t="str">
        <f>party!$A$36</f>
        <v>Chris Bretherton</v>
      </c>
      <c r="L169" s="10"/>
      <c r="M16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9" s="152" t="str">
        <f>references!$D$14</f>
        <v>Overview CMIP6-Endorsed MIPs</v>
      </c>
      <c r="O169" s="13" t="str">
        <f>references!$D$16</f>
        <v>Karl E. Taylor, Ronald J. Stouffer, Gerald A. Meehl (2009) A Summary of the CMIP5 Experiment Design</v>
      </c>
      <c r="Q169" s="13"/>
      <c r="S169" s="16" t="str">
        <f>party!$A$6</f>
        <v>Charlotte Pascoe</v>
      </c>
      <c r="T169" s="20" t="b">
        <v>1</v>
      </c>
      <c r="U169" s="20" t="s">
        <v>42</v>
      </c>
    </row>
    <row r="170" spans="1:21" ht="105">
      <c r="A170" s="12" t="s">
        <v>677</v>
      </c>
      <c r="B170" s="11" t="s">
        <v>677</v>
      </c>
      <c r="C170" s="13" t="s">
        <v>678</v>
      </c>
      <c r="E170" s="13">
        <v>3</v>
      </c>
      <c r="F170" s="16" t="s">
        <v>679</v>
      </c>
      <c r="G170" s="19" t="s">
        <v>3446</v>
      </c>
      <c r="I170" s="35" t="s">
        <v>70</v>
      </c>
      <c r="J170" s="10" t="str">
        <f>party!$A$35</f>
        <v>Mark Webb</v>
      </c>
      <c r="K170" s="10" t="str">
        <f>party!$A$36</f>
        <v>Chris Bretherton</v>
      </c>
      <c r="L170" s="10"/>
      <c r="M17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0" s="152" t="str">
        <f>references!$D$14</f>
        <v>Overview CMIP6-Endorsed MIPs</v>
      </c>
      <c r="O170" s="22" t="str">
        <f>references!$D$16</f>
        <v>Karl E. Taylor, Ronald J. Stouffer, Gerald A. Meehl (2009) A Summary of the CMIP5 Experiment Design</v>
      </c>
      <c r="Q170" s="22"/>
      <c r="S170" s="16" t="str">
        <f>party!$A$6</f>
        <v>Charlotte Pascoe</v>
      </c>
      <c r="T170" s="20" t="b">
        <v>1</v>
      </c>
      <c r="U170" s="20" t="s">
        <v>42</v>
      </c>
    </row>
    <row r="171" spans="1:21" ht="105">
      <c r="A171" s="12" t="s">
        <v>5424</v>
      </c>
      <c r="B171" s="11" t="s">
        <v>682</v>
      </c>
      <c r="C171" s="13" t="s">
        <v>681</v>
      </c>
      <c r="E171" s="13">
        <v>3</v>
      </c>
      <c r="F171" s="16" t="s">
        <v>683</v>
      </c>
      <c r="G171" s="19" t="s">
        <v>1773</v>
      </c>
      <c r="H171" s="150"/>
      <c r="I171" s="10" t="s">
        <v>70</v>
      </c>
      <c r="J171" s="10" t="str">
        <f>party!$A$35</f>
        <v>Mark Webb</v>
      </c>
      <c r="K171" s="10" t="str">
        <f>party!$A$36</f>
        <v>Chris Bretherton</v>
      </c>
      <c r="L171" s="10"/>
      <c r="M17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1" s="152" t="str">
        <f>references!$D$14</f>
        <v>Overview CMIP6-Endorsed MIPs</v>
      </c>
      <c r="O171" s="22" t="str">
        <f>references!$D$16</f>
        <v>Karl E. Taylor, Ronald J. Stouffer, Gerald A. Meehl (2009) A Summary of the CMIP5 Experiment Design</v>
      </c>
      <c r="Q171" s="22"/>
      <c r="S171" s="16" t="str">
        <f>party!$A$6</f>
        <v>Charlotte Pascoe</v>
      </c>
      <c r="T171" s="20" t="b">
        <v>1</v>
      </c>
      <c r="U171" s="20" t="s">
        <v>42</v>
      </c>
    </row>
    <row r="172" spans="1:21" ht="105">
      <c r="A172" s="12" t="s">
        <v>3466</v>
      </c>
      <c r="B172" s="11" t="s">
        <v>3467</v>
      </c>
      <c r="C172" s="13" t="s">
        <v>3468</v>
      </c>
      <c r="E172" s="13">
        <v>3</v>
      </c>
      <c r="F172" s="16" t="s">
        <v>3470</v>
      </c>
      <c r="G172" s="19" t="s">
        <v>3447</v>
      </c>
      <c r="H172" s="128"/>
      <c r="I172" s="10" t="s">
        <v>70</v>
      </c>
      <c r="J172" s="10" t="str">
        <f>party!$A$35</f>
        <v>Mark Webb</v>
      </c>
      <c r="K172" s="10" t="str">
        <f>party!$A$36</f>
        <v>Chris Bretherton</v>
      </c>
      <c r="L172" s="10"/>
      <c r="M172"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2" s="13"/>
      <c r="O172" s="140"/>
      <c r="S172" s="16" t="str">
        <f>party!$A$6</f>
        <v>Charlotte Pascoe</v>
      </c>
      <c r="T172" s="20" t="b">
        <v>1</v>
      </c>
      <c r="U172" s="20" t="s">
        <v>42</v>
      </c>
    </row>
    <row r="173" spans="1:21" ht="105">
      <c r="A173" s="12" t="s">
        <v>3464</v>
      </c>
      <c r="B173" s="11" t="s">
        <v>3465</v>
      </c>
      <c r="C173" s="13" t="s">
        <v>3469</v>
      </c>
      <c r="E173" s="13">
        <v>4</v>
      </c>
      <c r="F173" s="16" t="s">
        <v>3471</v>
      </c>
      <c r="G173" s="19" t="s">
        <v>3472</v>
      </c>
      <c r="H173" s="128"/>
      <c r="I173" s="10" t="s">
        <v>70</v>
      </c>
      <c r="J173" s="10" t="str">
        <f>party!$A$35</f>
        <v>Mark Webb</v>
      </c>
      <c r="K173" s="10" t="str">
        <f>party!$A$36</f>
        <v>Chris Bretherton</v>
      </c>
      <c r="L173" s="10"/>
      <c r="M173"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3" s="13"/>
      <c r="O173" s="140"/>
      <c r="S173" s="16" t="str">
        <f>party!$A$6</f>
        <v>Charlotte Pascoe</v>
      </c>
      <c r="T173" s="20" t="b">
        <v>1</v>
      </c>
      <c r="U173" s="20" t="s">
        <v>42</v>
      </c>
    </row>
    <row r="174" spans="1:21" ht="105">
      <c r="A174" s="12" t="s">
        <v>3448</v>
      </c>
      <c r="B174" s="11" t="s">
        <v>3449</v>
      </c>
      <c r="C174" s="13" t="s">
        <v>3450</v>
      </c>
      <c r="E174" s="13">
        <v>3</v>
      </c>
      <c r="F174" s="16" t="s">
        <v>3451</v>
      </c>
      <c r="G174" s="19" t="s">
        <v>3452</v>
      </c>
      <c r="H174" s="128"/>
      <c r="I174" s="10" t="s">
        <v>70</v>
      </c>
      <c r="J174" s="10" t="str">
        <f>party!$A$35</f>
        <v>Mark Webb</v>
      </c>
      <c r="K174" s="10" t="str">
        <f>party!$A$36</f>
        <v>Chris Bretherton</v>
      </c>
      <c r="L174" s="10"/>
      <c r="M174"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4"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O174" s="140" t="str">
        <f>references!$D$114</f>
        <v>Aqua-Planet Experiment Project Ozone Dataset.</v>
      </c>
      <c r="R174" s="3" t="str">
        <f>url!$A$183</f>
        <v>Aqua-Planet Experiment Project Ozone Dataset</v>
      </c>
      <c r="S174" s="16" t="str">
        <f>party!$A$6</f>
        <v>Charlotte Pascoe</v>
      </c>
      <c r="T174" s="20" t="b">
        <v>1</v>
      </c>
      <c r="U174" s="20" t="s">
        <v>42</v>
      </c>
    </row>
    <row r="175" spans="1:21" ht="105">
      <c r="A175" s="12" t="s">
        <v>5425</v>
      </c>
      <c r="B175" s="11" t="s">
        <v>691</v>
      </c>
      <c r="C175" s="13" t="s">
        <v>692</v>
      </c>
      <c r="E175" s="13">
        <v>3</v>
      </c>
      <c r="F175" s="16" t="s">
        <v>693</v>
      </c>
      <c r="G175" s="19" t="s">
        <v>1774</v>
      </c>
      <c r="I175" s="35" t="s">
        <v>70</v>
      </c>
      <c r="J175" s="10" t="str">
        <f>party!$A$35</f>
        <v>Mark Webb</v>
      </c>
      <c r="K175" s="10" t="str">
        <f>party!$A$36</f>
        <v>Chris Bretherton</v>
      </c>
      <c r="L175" s="10"/>
      <c r="M175"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75" s="16" t="str">
        <f>party!$A$6</f>
        <v>Charlotte Pascoe</v>
      </c>
      <c r="T175" s="20" t="b">
        <v>1</v>
      </c>
      <c r="U175" s="20" t="s">
        <v>42</v>
      </c>
    </row>
    <row r="176" spans="1:21" ht="105">
      <c r="A176" s="12" t="s">
        <v>5426</v>
      </c>
      <c r="B176" s="11" t="s">
        <v>697</v>
      </c>
      <c r="C176" s="13" t="s">
        <v>696</v>
      </c>
      <c r="E176" s="13">
        <v>4</v>
      </c>
      <c r="F176" s="16" t="s">
        <v>700</v>
      </c>
      <c r="G176" s="19" t="s">
        <v>1775</v>
      </c>
      <c r="H176" s="150"/>
      <c r="I176" s="10" t="s">
        <v>70</v>
      </c>
      <c r="J176" s="10" t="str">
        <f>party!$A$36</f>
        <v>Chris Bretherton</v>
      </c>
      <c r="K176" s="10" t="str">
        <f>party!$A$37</f>
        <v>Roger Marchand</v>
      </c>
      <c r="L176" s="10" t="str">
        <f>party!$A$4</f>
        <v>Bjorn Stevens</v>
      </c>
      <c r="M176"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6" s="152" t="str">
        <f>references!$D$14</f>
        <v>Overview CMIP6-Endorsed MIPs</v>
      </c>
      <c r="O176" s="30" t="str">
        <f>references!$D$110</f>
        <v>SOLARIS-HEPPA  Recommendations for CMIP6 solar forcing data</v>
      </c>
      <c r="R176" s="3" t="str">
        <f>url!$A$178</f>
        <v>SOLARIS-HEPPA Solar Forcing Data for CMIP6</v>
      </c>
      <c r="S176" s="16" t="str">
        <f>party!$A$6</f>
        <v>Charlotte Pascoe</v>
      </c>
      <c r="T176" s="20" t="b">
        <v>1</v>
      </c>
      <c r="U176" s="20" t="s">
        <v>42</v>
      </c>
    </row>
    <row r="177" spans="1:21" s="2" customFormat="1" ht="105">
      <c r="A177" s="12" t="s">
        <v>5427</v>
      </c>
      <c r="B177" s="11" t="s">
        <v>698</v>
      </c>
      <c r="C177" s="13" t="s">
        <v>699</v>
      </c>
      <c r="D177" s="16"/>
      <c r="E177" s="13">
        <v>4</v>
      </c>
      <c r="F177" s="16" t="s">
        <v>701</v>
      </c>
      <c r="G177" s="19" t="s">
        <v>1776</v>
      </c>
      <c r="H177" s="150"/>
      <c r="I177" s="10" t="s">
        <v>70</v>
      </c>
      <c r="J177" s="10" t="str">
        <f>party!$A$36</f>
        <v>Chris Bretherton</v>
      </c>
      <c r="K177" s="10" t="str">
        <f>party!$A$37</f>
        <v>Roger Marchand</v>
      </c>
      <c r="L177" s="10" t="str">
        <f>party!$A$4</f>
        <v>Bjorn Stevens</v>
      </c>
      <c r="M177"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7" s="152" t="str">
        <f>references!$D$14</f>
        <v>Overview CMIP6-Endorsed MIPs</v>
      </c>
      <c r="O177" s="30" t="str">
        <f>references!$D$110</f>
        <v>SOLARIS-HEPPA  Recommendations for CMIP6 solar forcing data</v>
      </c>
      <c r="P177" s="30"/>
      <c r="Q177" s="30"/>
      <c r="R177" s="3" t="str">
        <f>url!$A$178</f>
        <v>SOLARIS-HEPPA Solar Forcing Data for CMIP6</v>
      </c>
      <c r="S177" s="16" t="str">
        <f>party!$A$6</f>
        <v>Charlotte Pascoe</v>
      </c>
      <c r="T177" s="20" t="b">
        <v>1</v>
      </c>
      <c r="U177" s="20" t="s">
        <v>42</v>
      </c>
    </row>
    <row r="178" spans="1:21" s="2" customFormat="1" ht="105">
      <c r="A178" s="12" t="s">
        <v>5428</v>
      </c>
      <c r="B178" s="11" t="s">
        <v>705</v>
      </c>
      <c r="C178" s="13" t="s">
        <v>707</v>
      </c>
      <c r="D178" s="16"/>
      <c r="E178" s="13">
        <v>4</v>
      </c>
      <c r="F178" s="16" t="s">
        <v>709</v>
      </c>
      <c r="G178" s="19" t="s">
        <v>1777</v>
      </c>
      <c r="H178" s="150"/>
      <c r="I178" s="10" t="s">
        <v>70</v>
      </c>
      <c r="J178" s="10" t="str">
        <f>party!$A$38</f>
        <v>Peter Good</v>
      </c>
      <c r="K178" s="10"/>
      <c r="L178" s="10"/>
      <c r="M178"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8" s="152" t="str">
        <f>references!$D$14</f>
        <v>Overview CMIP6-Endorsed MIPs</v>
      </c>
      <c r="O178" s="30"/>
      <c r="P178" s="30"/>
      <c r="Q178" s="30"/>
      <c r="R178" s="3"/>
      <c r="S178" s="16" t="str">
        <f>party!$A$6</f>
        <v>Charlotte Pascoe</v>
      </c>
      <c r="T178" s="20" t="b">
        <v>1</v>
      </c>
      <c r="U178" s="20" t="s">
        <v>42</v>
      </c>
    </row>
    <row r="179" spans="1:21" s="2" customFormat="1" ht="105">
      <c r="A179" s="12" t="s">
        <v>5429</v>
      </c>
      <c r="B179" s="11" t="s">
        <v>706</v>
      </c>
      <c r="C179" s="13" t="s">
        <v>708</v>
      </c>
      <c r="D179" s="16"/>
      <c r="E179" s="13">
        <v>4</v>
      </c>
      <c r="F179" s="16" t="s">
        <v>710</v>
      </c>
      <c r="G179" s="19" t="s">
        <v>1778</v>
      </c>
      <c r="H179" s="150"/>
      <c r="I179" s="10" t="s">
        <v>70</v>
      </c>
      <c r="J179" s="10" t="str">
        <f>party!$A$38</f>
        <v>Peter Good</v>
      </c>
      <c r="K179" s="10"/>
      <c r="L179" s="10"/>
      <c r="M179"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9" s="152" t="str">
        <f>references!$D$14</f>
        <v>Overview CMIP6-Endorsed MIPs</v>
      </c>
      <c r="O179" s="13"/>
      <c r="P179" s="13"/>
      <c r="Q179" s="13"/>
      <c r="R179" s="3"/>
      <c r="S179" s="16" t="str">
        <f>party!$A$6</f>
        <v>Charlotte Pascoe</v>
      </c>
      <c r="T179" s="20" t="b">
        <v>1</v>
      </c>
      <c r="U179" s="20" t="s">
        <v>42</v>
      </c>
    </row>
    <row r="180" spans="1:21" s="2" customFormat="1" ht="60">
      <c r="A180" s="12" t="s">
        <v>786</v>
      </c>
      <c r="B180" s="11" t="s">
        <v>713</v>
      </c>
      <c r="C180" s="13" t="s">
        <v>714</v>
      </c>
      <c r="D180" s="16"/>
      <c r="E180" s="13">
        <v>4</v>
      </c>
      <c r="F180" s="16" t="s">
        <v>716</v>
      </c>
      <c r="G180" s="19" t="s">
        <v>1779</v>
      </c>
      <c r="H180" s="85" t="s">
        <v>1780</v>
      </c>
      <c r="I180" s="35" t="s">
        <v>70</v>
      </c>
      <c r="J180" s="10" t="str">
        <f>party!$A$21</f>
        <v>PCMDI</v>
      </c>
      <c r="K180" s="10" t="str">
        <f>party!$A$35</f>
        <v>Mark Webb</v>
      </c>
      <c r="L180" s="10"/>
      <c r="M180" s="151" t="str">
        <f>references!$D$9</f>
        <v>AMIP Sea Surface Temperature and Sea Ice Concentration Boundary Conditions</v>
      </c>
      <c r="N180" s="13"/>
      <c r="O180" s="13"/>
      <c r="P180" s="13"/>
      <c r="Q180" s="13"/>
      <c r="R180" s="3" t="str">
        <f>url!$A$9</f>
        <v>AMIP Sea Surface Temperature and Sea Ice Concentration Boundary Conditions</v>
      </c>
      <c r="S180" s="16" t="str">
        <f>party!$A$6</f>
        <v>Charlotte Pascoe</v>
      </c>
      <c r="T180" s="20" t="b">
        <v>1</v>
      </c>
      <c r="U180" s="20" t="s">
        <v>42</v>
      </c>
    </row>
    <row r="181" spans="1:21" ht="75">
      <c r="A181" s="12" t="s">
        <v>5430</v>
      </c>
      <c r="B181" s="11" t="s">
        <v>773</v>
      </c>
      <c r="C181" s="13" t="s">
        <v>790</v>
      </c>
      <c r="E181" s="13">
        <v>3</v>
      </c>
      <c r="F181" s="16" t="s">
        <v>775</v>
      </c>
      <c r="G181" s="19" t="s">
        <v>3502</v>
      </c>
      <c r="H181" s="85" t="s">
        <v>5446</v>
      </c>
      <c r="I181" s="35" t="s">
        <v>70</v>
      </c>
      <c r="J181" s="10" t="str">
        <f>party!$A$40</f>
        <v>Rob Chadwick</v>
      </c>
      <c r="K181" s="10" t="str">
        <f>party!$A$41</f>
        <v>Hervé Douville</v>
      </c>
      <c r="L181" s="10" t="str">
        <f>party!$A$35</f>
        <v>Mark Webb</v>
      </c>
      <c r="M181" s="152" t="str">
        <f>references!$D$14</f>
        <v>Overview CMIP6-Endorsed MIPs</v>
      </c>
      <c r="S181" s="16" t="str">
        <f>party!$A$6</f>
        <v>Charlotte Pascoe</v>
      </c>
      <c r="T181" s="20" t="b">
        <v>1</v>
      </c>
      <c r="U181" s="20" t="s">
        <v>42</v>
      </c>
    </row>
    <row r="182" spans="1:21" ht="75">
      <c r="A182" s="12" t="s">
        <v>5431</v>
      </c>
      <c r="B182" s="11" t="s">
        <v>789</v>
      </c>
      <c r="C182" s="13" t="s">
        <v>776</v>
      </c>
      <c r="E182" s="13">
        <v>3</v>
      </c>
      <c r="F182" s="16" t="s">
        <v>774</v>
      </c>
      <c r="G182" s="19" t="s">
        <v>3503</v>
      </c>
      <c r="H182" s="85" t="s">
        <v>5447</v>
      </c>
      <c r="I182" s="35" t="s">
        <v>162</v>
      </c>
      <c r="J182" s="10" t="str">
        <f>party!$A$40</f>
        <v>Rob Chadwick</v>
      </c>
      <c r="K182" s="10" t="str">
        <f>party!$A$41</f>
        <v>Hervé Douville</v>
      </c>
      <c r="L182" s="10" t="str">
        <f>party!$A$35</f>
        <v>Mark Webb</v>
      </c>
      <c r="M182" s="152" t="str">
        <f>references!$D$14</f>
        <v>Overview CMIP6-Endorsed MIPs</v>
      </c>
      <c r="S182" s="16" t="str">
        <f>party!$A$6</f>
        <v>Charlotte Pascoe</v>
      </c>
      <c r="T182" s="20" t="b">
        <v>1</v>
      </c>
      <c r="U182" s="20" t="s">
        <v>42</v>
      </c>
    </row>
    <row r="183" spans="1:21" ht="60">
      <c r="A183" s="12" t="s">
        <v>5759</v>
      </c>
      <c r="B183" s="11" t="s">
        <v>5760</v>
      </c>
      <c r="C183" s="13" t="s">
        <v>5761</v>
      </c>
      <c r="E183" s="13">
        <v>3</v>
      </c>
      <c r="F183" s="16" t="s">
        <v>5762</v>
      </c>
      <c r="G183" s="19" t="s">
        <v>5757</v>
      </c>
      <c r="H183" s="85" t="s">
        <v>5758</v>
      </c>
      <c r="I183" s="35" t="s">
        <v>162</v>
      </c>
      <c r="J183" s="10" t="str">
        <f>party!$A$40</f>
        <v>Rob Chadwick</v>
      </c>
      <c r="K183" s="10" t="str">
        <f>party!$A$41</f>
        <v>Hervé Douville</v>
      </c>
      <c r="L183" s="10" t="str">
        <f>party!$A$35</f>
        <v>Mark Webb</v>
      </c>
      <c r="M183" s="152"/>
      <c r="S183" s="16" t="str">
        <f>party!$A$6</f>
        <v>Charlotte Pascoe</v>
      </c>
      <c r="T183" s="20" t="b">
        <v>1</v>
      </c>
      <c r="U183" s="20" t="s">
        <v>42</v>
      </c>
    </row>
    <row r="184" spans="1:21" ht="90">
      <c r="A184" s="12" t="s">
        <v>5432</v>
      </c>
      <c r="B184" s="11" t="s">
        <v>793</v>
      </c>
      <c r="C184" s="13" t="s">
        <v>791</v>
      </c>
      <c r="E184" s="13">
        <v>4</v>
      </c>
      <c r="F184" s="16" t="s">
        <v>792</v>
      </c>
      <c r="G184" s="19" t="s">
        <v>3504</v>
      </c>
      <c r="H184" s="85" t="s">
        <v>5448</v>
      </c>
      <c r="I184" s="35" t="s">
        <v>70</v>
      </c>
      <c r="J184" s="10" t="str">
        <f>party!$A$40</f>
        <v>Rob Chadwick</v>
      </c>
      <c r="K184" s="10" t="str">
        <f>party!$A$41</f>
        <v>Hervé Douville</v>
      </c>
      <c r="L184" s="10" t="str">
        <f>party!$A$35</f>
        <v>Mark Webb</v>
      </c>
      <c r="M184" s="152" t="str">
        <f>references!$D$14</f>
        <v>Overview CMIP6-Endorsed MIPs</v>
      </c>
      <c r="S184" s="16" t="str">
        <f>party!$A$6</f>
        <v>Charlotte Pascoe</v>
      </c>
      <c r="T184" s="20" t="b">
        <v>1</v>
      </c>
      <c r="U184" s="20" t="s">
        <v>42</v>
      </c>
    </row>
    <row r="185" spans="1:21" ht="105">
      <c r="A185" s="12" t="s">
        <v>5433</v>
      </c>
      <c r="B185" s="11" t="s">
        <v>3505</v>
      </c>
      <c r="C185" s="13" t="s">
        <v>3506</v>
      </c>
      <c r="E185" s="13">
        <v>4</v>
      </c>
      <c r="F185" s="16" t="s">
        <v>3507</v>
      </c>
      <c r="G185" s="19" t="s">
        <v>3500</v>
      </c>
      <c r="H185" s="85" t="s">
        <v>3501</v>
      </c>
      <c r="I185" s="35" t="s">
        <v>162</v>
      </c>
      <c r="J185" s="10" t="str">
        <f>party!$A$40</f>
        <v>Rob Chadwick</v>
      </c>
      <c r="K185" s="10" t="str">
        <f>party!$A$41</f>
        <v>Hervé Douville</v>
      </c>
      <c r="L185" s="10" t="str">
        <f>party!$A$35</f>
        <v>Mark Webb</v>
      </c>
      <c r="M185"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5" s="16" t="str">
        <f>party!$A$6</f>
        <v>Charlotte Pascoe</v>
      </c>
      <c r="T185" s="20" t="b">
        <v>1</v>
      </c>
      <c r="U185" s="20" t="s">
        <v>42</v>
      </c>
    </row>
    <row r="186" spans="1:21" ht="105">
      <c r="A186" s="12" t="s">
        <v>5434</v>
      </c>
      <c r="B186" s="11" t="s">
        <v>3522</v>
      </c>
      <c r="C186" s="13" t="s">
        <v>3520</v>
      </c>
      <c r="E186" s="13">
        <v>3</v>
      </c>
      <c r="F186" s="16" t="s">
        <v>3524</v>
      </c>
      <c r="G186" s="19" t="s">
        <v>5435</v>
      </c>
      <c r="H186" s="85" t="s">
        <v>3528</v>
      </c>
      <c r="I186" s="35" t="s">
        <v>162</v>
      </c>
      <c r="J186" s="10" t="str">
        <f>party!$A$40</f>
        <v>Rob Chadwick</v>
      </c>
      <c r="K186" s="10" t="str">
        <f>party!$A$41</f>
        <v>Hervé Douville</v>
      </c>
      <c r="L186" s="10" t="str">
        <f>party!$A$35</f>
        <v>Mark Webb</v>
      </c>
      <c r="M186"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6" s="16" t="str">
        <f>party!$A$6</f>
        <v>Charlotte Pascoe</v>
      </c>
      <c r="T186" s="20" t="b">
        <v>1</v>
      </c>
      <c r="U186" s="20" t="s">
        <v>42</v>
      </c>
    </row>
    <row r="187" spans="1:21" ht="105">
      <c r="A187" s="12" t="s">
        <v>5436</v>
      </c>
      <c r="B187" s="11" t="s">
        <v>3523</v>
      </c>
      <c r="C187" s="12" t="s">
        <v>3521</v>
      </c>
      <c r="D187" s="199"/>
      <c r="E187" s="200">
        <v>3</v>
      </c>
      <c r="F187" s="16" t="s">
        <v>3525</v>
      </c>
      <c r="G187" s="19" t="s">
        <v>3526</v>
      </c>
      <c r="H187" s="85" t="s">
        <v>3527</v>
      </c>
      <c r="I187" s="35" t="s">
        <v>162</v>
      </c>
      <c r="J187" s="10" t="str">
        <f>party!$A$40</f>
        <v>Rob Chadwick</v>
      </c>
      <c r="K187" s="10" t="str">
        <f>party!$A$41</f>
        <v>Hervé Douville</v>
      </c>
      <c r="L187" s="10" t="str">
        <f>party!$A$35</f>
        <v>Mark Webb</v>
      </c>
      <c r="M187"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7" s="16" t="str">
        <f>party!$A$6</f>
        <v>Charlotte Pascoe</v>
      </c>
      <c r="T187" s="20" t="b">
        <v>1</v>
      </c>
      <c r="U187" s="20" t="s">
        <v>42</v>
      </c>
    </row>
    <row r="188" spans="1:21" ht="90">
      <c r="A188" s="13" t="s">
        <v>5437</v>
      </c>
      <c r="B188" s="11" t="s">
        <v>795</v>
      </c>
      <c r="C188" s="13" t="s">
        <v>794</v>
      </c>
      <c r="E188" s="13">
        <v>3</v>
      </c>
      <c r="F188" s="16" t="s">
        <v>796</v>
      </c>
      <c r="G188" s="19" t="s">
        <v>1781</v>
      </c>
      <c r="H188" s="85" t="s">
        <v>1782</v>
      </c>
      <c r="I188" s="35" t="s">
        <v>70</v>
      </c>
      <c r="J188" s="10" t="str">
        <f>party!$A$40</f>
        <v>Rob Chadwick</v>
      </c>
      <c r="K188" s="10" t="str">
        <f>party!$A$41</f>
        <v>Hervé Douville</v>
      </c>
      <c r="L188" s="10"/>
      <c r="M188" s="152" t="str">
        <f>references!$D$14</f>
        <v>Overview CMIP6-Endorsed MIPs</v>
      </c>
      <c r="S188" s="16" t="str">
        <f>party!$A$6</f>
        <v>Charlotte Pascoe</v>
      </c>
      <c r="T188" s="20" t="b">
        <v>1</v>
      </c>
      <c r="U188" s="20" t="s">
        <v>42</v>
      </c>
    </row>
    <row r="189" spans="1:21" ht="90">
      <c r="A189" s="13" t="s">
        <v>5438</v>
      </c>
      <c r="B189" s="11" t="s">
        <v>797</v>
      </c>
      <c r="C189" s="13" t="s">
        <v>798</v>
      </c>
      <c r="E189" s="13">
        <v>3</v>
      </c>
      <c r="F189" s="16" t="s">
        <v>799</v>
      </c>
      <c r="G189" s="19" t="s">
        <v>1784</v>
      </c>
      <c r="H189" s="85" t="s">
        <v>1783</v>
      </c>
      <c r="I189" s="35" t="s">
        <v>70</v>
      </c>
      <c r="J189" s="10" t="str">
        <f>party!$A$40</f>
        <v>Rob Chadwick</v>
      </c>
      <c r="K189" s="10" t="str">
        <f>party!$A$41</f>
        <v>Hervé Douville</v>
      </c>
      <c r="L189" s="10"/>
      <c r="M189" s="152" t="str">
        <f>references!$D$14</f>
        <v>Overview CMIP6-Endorsed MIPs</v>
      </c>
      <c r="S189" s="16" t="str">
        <f>party!$A$6</f>
        <v>Charlotte Pascoe</v>
      </c>
      <c r="T189" s="20" t="b">
        <v>1</v>
      </c>
      <c r="U189" s="20" t="s">
        <v>42</v>
      </c>
    </row>
    <row r="190" spans="1:21" ht="120">
      <c r="A190" s="12" t="s">
        <v>5439</v>
      </c>
      <c r="B190" s="11" t="s">
        <v>800</v>
      </c>
      <c r="C190" s="13" t="s">
        <v>5449</v>
      </c>
      <c r="E190" s="13">
        <v>3</v>
      </c>
      <c r="F190" s="16" t="s">
        <v>801</v>
      </c>
      <c r="G190" s="19" t="s">
        <v>5440</v>
      </c>
      <c r="I190" s="35" t="s">
        <v>70</v>
      </c>
      <c r="J190" s="10" t="str">
        <f>party!$A$40</f>
        <v>Rob Chadwick</v>
      </c>
      <c r="K190" s="10" t="str">
        <f>party!$A$41</f>
        <v>Hervé Douville</v>
      </c>
      <c r="L190" s="10"/>
      <c r="M190" s="152" t="str">
        <f>references!$D$14</f>
        <v>Overview CMIP6-Endorsed MIPs</v>
      </c>
      <c r="S190" s="16" t="str">
        <f>party!$A$6</f>
        <v>Charlotte Pascoe</v>
      </c>
      <c r="T190" s="20" t="b">
        <v>1</v>
      </c>
      <c r="U190" s="20" t="s">
        <v>42</v>
      </c>
    </row>
    <row r="191" spans="1:21" ht="120">
      <c r="A191" s="12" t="s">
        <v>806</v>
      </c>
      <c r="B191" s="11" t="s">
        <v>807</v>
      </c>
      <c r="C191" s="13" t="s">
        <v>808</v>
      </c>
      <c r="E191" s="13">
        <v>4</v>
      </c>
      <c r="F191" s="16" t="s">
        <v>809</v>
      </c>
      <c r="G191" s="19" t="s">
        <v>1785</v>
      </c>
      <c r="I191" s="35" t="s">
        <v>70</v>
      </c>
      <c r="J191" s="10" t="str">
        <f>party!$A$40</f>
        <v>Rob Chadwick</v>
      </c>
      <c r="K191" s="10" t="str">
        <f>party!$A$41</f>
        <v>Hervé Douville</v>
      </c>
      <c r="L191" s="10"/>
      <c r="M191" s="152" t="str">
        <f>references!$D$14</f>
        <v>Overview CMIP6-Endorsed MIPs</v>
      </c>
      <c r="S191" s="16" t="str">
        <f>party!$A$6</f>
        <v>Charlotte Pascoe</v>
      </c>
      <c r="T191" s="20" t="b">
        <v>1</v>
      </c>
      <c r="U191" s="20" t="s">
        <v>42</v>
      </c>
    </row>
    <row r="192" spans="1:21" ht="105">
      <c r="A192" s="12" t="s">
        <v>3529</v>
      </c>
      <c r="B192" s="12" t="s">
        <v>3530</v>
      </c>
      <c r="C192" s="13" t="s">
        <v>3531</v>
      </c>
      <c r="E192" s="13">
        <v>4</v>
      </c>
      <c r="F192" s="16" t="s">
        <v>3532</v>
      </c>
      <c r="G192" s="19" t="s">
        <v>3533</v>
      </c>
      <c r="H192" s="128"/>
      <c r="I192" s="35" t="s">
        <v>162</v>
      </c>
      <c r="J192" s="10" t="str">
        <f>party!$A$40</f>
        <v>Rob Chadwick</v>
      </c>
      <c r="K192" s="10" t="str">
        <f>party!$A$41</f>
        <v>Hervé Douville</v>
      </c>
      <c r="L192" s="10" t="str">
        <f>party!$A$35</f>
        <v>Mark Webb</v>
      </c>
      <c r="M192"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92" s="16" t="str">
        <f>party!$A$6</f>
        <v>Charlotte Pascoe</v>
      </c>
      <c r="T192" s="20" t="b">
        <v>1</v>
      </c>
      <c r="U192" s="20" t="s">
        <v>42</v>
      </c>
    </row>
    <row r="193" spans="1:21" ht="60">
      <c r="A193" s="12" t="s">
        <v>5450</v>
      </c>
      <c r="B193" s="11" t="s">
        <v>811</v>
      </c>
      <c r="C193" s="13" t="s">
        <v>810</v>
      </c>
      <c r="E193" s="13">
        <v>4</v>
      </c>
      <c r="F193" s="16" t="s">
        <v>812</v>
      </c>
      <c r="G193" s="19" t="s">
        <v>1786</v>
      </c>
      <c r="H193" s="150"/>
      <c r="I193" s="10" t="s">
        <v>70</v>
      </c>
      <c r="J193" s="10" t="str">
        <f>party!$A$42</f>
        <v>Sandrine Bony</v>
      </c>
      <c r="K193" s="10" t="str">
        <f>party!$A$4</f>
        <v>Bjorn Stevens</v>
      </c>
      <c r="L193" s="10"/>
      <c r="M193" s="152" t="str">
        <f>references!$D$14</f>
        <v>Overview CMIP6-Endorsed MIPs</v>
      </c>
      <c r="S193" s="16" t="str">
        <f>party!$A$6</f>
        <v>Charlotte Pascoe</v>
      </c>
      <c r="T193" s="20" t="b">
        <v>1</v>
      </c>
      <c r="U193" s="20" t="s">
        <v>42</v>
      </c>
    </row>
    <row r="194" spans="1:21" ht="135">
      <c r="A194" s="12" t="s">
        <v>5451</v>
      </c>
      <c r="B194" s="11" t="s">
        <v>6758</v>
      </c>
      <c r="C194" s="13" t="s">
        <v>893</v>
      </c>
      <c r="E194" s="13">
        <v>2</v>
      </c>
      <c r="F194" s="16" t="s">
        <v>894</v>
      </c>
      <c r="G194" s="19" t="s">
        <v>1787</v>
      </c>
      <c r="H194" s="150"/>
      <c r="I194" s="10" t="s">
        <v>70</v>
      </c>
      <c r="J194" s="10" t="str">
        <f>party!$A$43</f>
        <v>Nathan Gillet</v>
      </c>
      <c r="K194" s="10" t="str">
        <f>party!$A$44</f>
        <v>Hideo Shiogama</v>
      </c>
      <c r="L194" s="10"/>
      <c r="M194" s="152" t="str">
        <f>references!$D$14</f>
        <v>Overview CMIP6-Endorsed MIPs</v>
      </c>
      <c r="N194" s="13"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194" s="22" t="str">
        <f>references!$D$110</f>
        <v>SOLARIS-HEPPA  Recommendations for CMIP6 solar forcing data</v>
      </c>
      <c r="P194" s="152" t="str">
        <f>references!$D$66</f>
        <v>O’Neill, B. C., C. Tebaldi, D. van Vuuren, V. Eyring, P. Fridelingstein, G. Hurtt, R. Knutti, E. Kriegler, J.-F. Lamarque, J. Lowe, J. Meehl, R. Moss, K. Riahi, B. M. Sanderson (2016),  The Scenario Model Intercomparison Project (ScenarioMIP) for CMIP6, Geosci. Model Dev., 9, 3461-3482</v>
      </c>
      <c r="R194" s="3" t="str">
        <f>url!$A$178</f>
        <v>SOLARIS-HEPPA Solar Forcing Data for CMIP6</v>
      </c>
      <c r="S194" s="16" t="str">
        <f>party!$A$6</f>
        <v>Charlotte Pascoe</v>
      </c>
      <c r="T194" s="20" t="b">
        <v>1</v>
      </c>
      <c r="U194" s="20" t="s">
        <v>338</v>
      </c>
    </row>
    <row r="195" spans="1:21" ht="90">
      <c r="A195" s="12" t="s">
        <v>5452</v>
      </c>
      <c r="B195" s="11" t="s">
        <v>895</v>
      </c>
      <c r="C195" s="13" t="s">
        <v>896</v>
      </c>
      <c r="E195" s="13">
        <v>2</v>
      </c>
      <c r="F195" s="16" t="s">
        <v>897</v>
      </c>
      <c r="G195" s="19" t="s">
        <v>1788</v>
      </c>
      <c r="H195" s="150"/>
      <c r="I195" s="10" t="s">
        <v>70</v>
      </c>
      <c r="J195" s="10" t="str">
        <f>party!$A$43</f>
        <v>Nathan Gillet</v>
      </c>
      <c r="K195" s="10" t="str">
        <f>party!$A$44</f>
        <v>Hideo Shiogama</v>
      </c>
      <c r="L195" s="10"/>
      <c r="M195" s="152" t="str">
        <f>references!$D$14</f>
        <v>Overview CMIP6-Endorsed MIPs</v>
      </c>
      <c r="N195" s="22" t="str">
        <f>references!$D$64</f>
        <v>Pincus, R., P. M. Forster, B. Stevens (2016), The Radiative Forcing Model Intercomparison Project (RFMIP): experimental protocol for CMIP6, Geosci. Model Dev., 9, 3447-3460</v>
      </c>
      <c r="O195" s="152" t="str">
        <f>references!$D$66</f>
        <v>O’Neill, B. C., C. Tebaldi, D. van Vuuren, V. Eyring, P. Fridelingstein, G. Hurtt, R. Knutti, E. Kriegler, J.-F. Lamarque, J. Lowe, J. Meehl, R. Moss, K. Riahi, B. M. Sanderson (2016),  The Scenario Model Intercomparison Project (ScenarioMIP) for CMIP6, Geosci. Model Dev., 9, 3461-3482</v>
      </c>
      <c r="S195" s="16" t="str">
        <f>party!$A$6</f>
        <v>Charlotte Pascoe</v>
      </c>
      <c r="T195" s="20" t="b">
        <v>1</v>
      </c>
      <c r="U195" s="20" t="s">
        <v>42</v>
      </c>
    </row>
    <row r="196" spans="1:21" ht="60">
      <c r="A196" s="13" t="s">
        <v>5453</v>
      </c>
      <c r="B196" s="11" t="s">
        <v>856</v>
      </c>
      <c r="C196" s="13" t="s">
        <v>855</v>
      </c>
      <c r="E196" s="13">
        <v>3</v>
      </c>
      <c r="F196" s="16" t="s">
        <v>859</v>
      </c>
      <c r="G196" s="19" t="s">
        <v>1789</v>
      </c>
      <c r="I196" s="35" t="s">
        <v>70</v>
      </c>
      <c r="J196" s="10" t="str">
        <f>party!$A$43</f>
        <v>Nathan Gillet</v>
      </c>
      <c r="K196" s="10" t="str">
        <f>party!$A$44</f>
        <v>Hideo Shiogama</v>
      </c>
      <c r="L196" s="10"/>
      <c r="M196" s="152" t="str">
        <f>references!$D$14</f>
        <v>Overview CMIP6-Endorsed MIPs</v>
      </c>
      <c r="S196" s="16" t="str">
        <f>party!$A$6</f>
        <v>Charlotte Pascoe</v>
      </c>
      <c r="T196" s="20" t="b">
        <v>1</v>
      </c>
      <c r="U196" s="20" t="s">
        <v>42</v>
      </c>
    </row>
    <row r="197" spans="1:21" s="2" customFormat="1" ht="60">
      <c r="A197" s="13" t="s">
        <v>5454</v>
      </c>
      <c r="B197" s="11" t="s">
        <v>858</v>
      </c>
      <c r="C197" s="13" t="s">
        <v>857</v>
      </c>
      <c r="D197" s="16"/>
      <c r="E197" s="13">
        <v>3</v>
      </c>
      <c r="F197" s="16" t="s">
        <v>860</v>
      </c>
      <c r="G197" s="19" t="s">
        <v>1790</v>
      </c>
      <c r="H197" s="85"/>
      <c r="I197" s="35" t="s">
        <v>70</v>
      </c>
      <c r="J197" s="10" t="str">
        <f>party!$A$43</f>
        <v>Nathan Gillet</v>
      </c>
      <c r="K197" s="10" t="str">
        <f>party!$A$44</f>
        <v>Hideo Shiogama</v>
      </c>
      <c r="L197" s="10"/>
      <c r="M197" s="152" t="str">
        <f>references!$D$14</f>
        <v>Overview CMIP6-Endorsed MIPs</v>
      </c>
      <c r="N197" s="30"/>
      <c r="O197" s="30"/>
      <c r="P197" s="30"/>
      <c r="Q197" s="30"/>
      <c r="R197" s="3"/>
      <c r="S197" s="16" t="str">
        <f>party!$A$6</f>
        <v>Charlotte Pascoe</v>
      </c>
      <c r="T197" s="20" t="b">
        <v>1</v>
      </c>
      <c r="U197" s="20" t="s">
        <v>42</v>
      </c>
    </row>
    <row r="198" spans="1:21" s="2" customFormat="1" ht="60">
      <c r="A198" s="3" t="s">
        <v>871</v>
      </c>
      <c r="B198" s="11" t="s">
        <v>871</v>
      </c>
      <c r="C198" s="13" t="s">
        <v>873</v>
      </c>
      <c r="D198" s="16"/>
      <c r="E198" s="13">
        <v>3</v>
      </c>
      <c r="F198" s="16" t="s">
        <v>875</v>
      </c>
      <c r="G198" s="19" t="s">
        <v>3558</v>
      </c>
      <c r="H198" s="85" t="s">
        <v>1731</v>
      </c>
      <c r="I198" s="35" t="s">
        <v>70</v>
      </c>
      <c r="J198" s="10" t="str">
        <f>party!$A$20</f>
        <v>Michaela I Hegglin</v>
      </c>
      <c r="K198" s="10" t="str">
        <f>party!$A$43</f>
        <v>Nathan Gillet</v>
      </c>
      <c r="L198" s="10" t="str">
        <f>party!$A$44</f>
        <v>Hideo Shiogama</v>
      </c>
      <c r="M198" s="151" t="str">
        <f>references!$D$7</f>
        <v>Ozone and stratospheric water vapour concentration databases for CMIP6</v>
      </c>
      <c r="N198" s="30"/>
      <c r="O198" s="30"/>
      <c r="P198" s="30"/>
      <c r="Q198" s="30"/>
      <c r="R198" s="3" t="str">
        <f>url!$A$7</f>
        <v>Ozone and stratospheric water vapour concentration databases for CMIP6</v>
      </c>
      <c r="S198" s="16" t="str">
        <f>party!$A$6</f>
        <v>Charlotte Pascoe</v>
      </c>
      <c r="T198" s="20" t="b">
        <v>1</v>
      </c>
      <c r="U198" s="20" t="s">
        <v>42</v>
      </c>
    </row>
    <row r="199" spans="1:21" ht="60">
      <c r="A199" s="12" t="s">
        <v>872</v>
      </c>
      <c r="B199" s="11" t="s">
        <v>872</v>
      </c>
      <c r="C199" s="13" t="s">
        <v>874</v>
      </c>
      <c r="E199" s="13">
        <v>4</v>
      </c>
      <c r="F199" s="16" t="s">
        <v>876</v>
      </c>
      <c r="G199" s="19" t="s">
        <v>5897</v>
      </c>
      <c r="H199" s="85" t="s">
        <v>1718</v>
      </c>
      <c r="I199" s="35" t="s">
        <v>70</v>
      </c>
      <c r="J199" s="10" t="str">
        <f>party!$A$20</f>
        <v>Michaela I Hegglin</v>
      </c>
      <c r="K199" s="10" t="str">
        <f>party!$A$43</f>
        <v>Nathan Gillet</v>
      </c>
      <c r="L199" s="10" t="str">
        <f>party!$A$44</f>
        <v>Hideo Shiogama</v>
      </c>
      <c r="M199" s="151" t="str">
        <f>references!$D$7</f>
        <v>Ozone and stratospheric water vapour concentration databases for CMIP6</v>
      </c>
      <c r="R199" s="3" t="str">
        <f>url!$A$7</f>
        <v>Ozone and stratospheric water vapour concentration databases for CMIP6</v>
      </c>
      <c r="S199" s="16" t="str">
        <f>party!$A$6</f>
        <v>Charlotte Pascoe</v>
      </c>
      <c r="T199" s="20" t="b">
        <v>1</v>
      </c>
      <c r="U199" s="20" t="s">
        <v>1361</v>
      </c>
    </row>
    <row r="200" spans="1:21" ht="75">
      <c r="A200" s="12" t="s">
        <v>5729</v>
      </c>
      <c r="B200" s="11" t="s">
        <v>5730</v>
      </c>
      <c r="C200" s="13" t="s">
        <v>5731</v>
      </c>
      <c r="E200" s="13">
        <v>4</v>
      </c>
      <c r="F200" s="16" t="s">
        <v>5732</v>
      </c>
      <c r="G200" s="19" t="s">
        <v>5733</v>
      </c>
      <c r="H200" s="85" t="s">
        <v>1791</v>
      </c>
      <c r="I200" s="35" t="s">
        <v>70</v>
      </c>
      <c r="J200" s="10" t="str">
        <f>party!$A$43</f>
        <v>Nathan Gillet</v>
      </c>
      <c r="K200" s="10" t="str">
        <f>party!$A$44</f>
        <v>Hideo Shiogama</v>
      </c>
      <c r="L200" s="10"/>
      <c r="M200" s="152" t="str">
        <f>references!$D$14</f>
        <v>Overview CMIP6-Endorsed MIPs</v>
      </c>
      <c r="S200" s="16" t="str">
        <f>party!$A$6</f>
        <v>Charlotte Pascoe</v>
      </c>
      <c r="T200" s="20" t="b">
        <v>1</v>
      </c>
      <c r="U200" s="20" t="s">
        <v>5863</v>
      </c>
    </row>
    <row r="201" spans="1:21" ht="60">
      <c r="A201" s="12" t="s">
        <v>5455</v>
      </c>
      <c r="B201" s="11" t="s">
        <v>878</v>
      </c>
      <c r="C201" s="13" t="s">
        <v>879</v>
      </c>
      <c r="E201" s="13">
        <v>3</v>
      </c>
      <c r="F201" s="16" t="s">
        <v>877</v>
      </c>
      <c r="G201" s="19" t="s">
        <v>1792</v>
      </c>
      <c r="H201" s="150"/>
      <c r="I201" s="10" t="s">
        <v>70</v>
      </c>
      <c r="J201" s="10" t="str">
        <f>party!$A$43</f>
        <v>Nathan Gillet</v>
      </c>
      <c r="K201" s="10" t="str">
        <f>party!$A$44</f>
        <v>Hideo Shiogama</v>
      </c>
      <c r="L201" s="10" t="str">
        <f>party!$A$20</f>
        <v>Michaela I Hegglin</v>
      </c>
      <c r="M201" s="152" t="str">
        <f>references!$D$14</f>
        <v>Overview CMIP6-Endorsed MIPs</v>
      </c>
      <c r="S201" s="16" t="str">
        <f>party!$A$6</f>
        <v>Charlotte Pascoe</v>
      </c>
      <c r="T201" s="20" t="b">
        <v>1</v>
      </c>
      <c r="U201" s="20" t="s">
        <v>338</v>
      </c>
    </row>
    <row r="202" spans="1:21" ht="75">
      <c r="A202" s="12" t="s">
        <v>880</v>
      </c>
      <c r="B202" s="11" t="s">
        <v>881</v>
      </c>
      <c r="C202" s="13" t="s">
        <v>882</v>
      </c>
      <c r="E202" s="13">
        <v>4</v>
      </c>
      <c r="F202" s="16" t="s">
        <v>883</v>
      </c>
      <c r="G202" s="19" t="s">
        <v>1793</v>
      </c>
      <c r="H202" s="85" t="s">
        <v>1794</v>
      </c>
      <c r="I202" s="35" t="s">
        <v>70</v>
      </c>
      <c r="J202" s="10" t="str">
        <f>party!$A$43</f>
        <v>Nathan Gillet</v>
      </c>
      <c r="K202" s="10" t="str">
        <f>party!$A$44</f>
        <v>Hideo Shiogama</v>
      </c>
      <c r="L202" s="10"/>
      <c r="M202" s="152" t="str">
        <f>references!$D$14</f>
        <v>Overview CMIP6-Endorsed MIPs</v>
      </c>
      <c r="S202" s="16" t="str">
        <f>party!$A$6</f>
        <v>Charlotte Pascoe</v>
      </c>
      <c r="T202" s="20" t="b">
        <v>1</v>
      </c>
      <c r="U202" s="20" t="s">
        <v>5863</v>
      </c>
    </row>
    <row r="203" spans="1:21" ht="165">
      <c r="A203" s="13" t="s">
        <v>5456</v>
      </c>
      <c r="B203" s="11" t="s">
        <v>957</v>
      </c>
      <c r="C203" s="13" t="s">
        <v>954</v>
      </c>
      <c r="E203" s="13">
        <v>3</v>
      </c>
      <c r="F203" s="16" t="s">
        <v>955</v>
      </c>
      <c r="G203" s="19" t="s">
        <v>4083</v>
      </c>
      <c r="H203" s="85" t="s">
        <v>1648</v>
      </c>
      <c r="I203" s="35" t="s">
        <v>162</v>
      </c>
      <c r="J203" s="10" t="str">
        <f>party!$A$47</f>
        <v>Jonathan Gregory</v>
      </c>
      <c r="K203" s="10" t="str">
        <f>party!$A$48</f>
        <v>Detlef Stammer</v>
      </c>
      <c r="L203" s="10" t="str">
        <f>party!$A$49</f>
        <v>Stephen Griffies</v>
      </c>
      <c r="M203" s="152" t="str">
        <f>references!$D$14</f>
        <v>Overview CMIP6-Endorsed MIPs</v>
      </c>
      <c r="N20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3" s="16" t="str">
        <f>party!$A$6</f>
        <v>Charlotte Pascoe</v>
      </c>
      <c r="T203" s="20" t="b">
        <v>1</v>
      </c>
      <c r="U203" s="20" t="s">
        <v>42</v>
      </c>
    </row>
    <row r="204" spans="1:21" ht="120">
      <c r="A204" s="12" t="s">
        <v>5457</v>
      </c>
      <c r="B204" s="11" t="s">
        <v>962</v>
      </c>
      <c r="C204" s="13" t="s">
        <v>956</v>
      </c>
      <c r="E204" s="13">
        <v>3</v>
      </c>
      <c r="F204" s="16" t="s">
        <v>958</v>
      </c>
      <c r="G204" s="19" t="s">
        <v>4092</v>
      </c>
      <c r="H204" s="85" t="s">
        <v>1647</v>
      </c>
      <c r="I204" s="35" t="s">
        <v>162</v>
      </c>
      <c r="J204" s="10" t="str">
        <f>party!$A$47</f>
        <v>Jonathan Gregory</v>
      </c>
      <c r="K204" s="10" t="str">
        <f>party!$A$48</f>
        <v>Detlef Stammer</v>
      </c>
      <c r="L204" s="10" t="str">
        <f>party!$A$49</f>
        <v>Stephen Griffies</v>
      </c>
      <c r="M204" s="152" t="str">
        <f>references!$D$14</f>
        <v>Overview CMIP6-Endorsed MIPs</v>
      </c>
      <c r="N20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4" s="13" t="str">
        <f>references!$D$78</f>
        <v>Bouttes, N., J. M. Gregory (2014), Attribution of the spatial pattern of CO2-forced sea level change to ocean surface flux changes, Environ. Res. Lett., 9, 034 004</v>
      </c>
      <c r="S204" s="16" t="str">
        <f>party!$A$6</f>
        <v>Charlotte Pascoe</v>
      </c>
      <c r="T204" s="20" t="b">
        <v>1</v>
      </c>
      <c r="U204" s="20" t="s">
        <v>42</v>
      </c>
    </row>
    <row r="205" spans="1:21" ht="105">
      <c r="A205" s="12" t="s">
        <v>5458</v>
      </c>
      <c r="B205" s="11" t="s">
        <v>961</v>
      </c>
      <c r="C205" s="13" t="s">
        <v>959</v>
      </c>
      <c r="E205" s="13">
        <v>3</v>
      </c>
      <c r="F205" s="16" t="s">
        <v>960</v>
      </c>
      <c r="G205" s="19" t="s">
        <v>4095</v>
      </c>
      <c r="I205" s="35" t="s">
        <v>162</v>
      </c>
      <c r="J205" s="10" t="str">
        <f>party!$A$47</f>
        <v>Jonathan Gregory</v>
      </c>
      <c r="K205" s="10" t="str">
        <f>party!$A$48</f>
        <v>Detlef Stammer</v>
      </c>
      <c r="L205" s="10" t="str">
        <f>party!$A$49</f>
        <v>Stephen Griffies</v>
      </c>
      <c r="M205" s="152" t="str">
        <f>references!$D$14</f>
        <v>Overview CMIP6-Endorsed MIPs</v>
      </c>
      <c r="N20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5" s="16" t="str">
        <f>party!$A$6</f>
        <v>Charlotte Pascoe</v>
      </c>
      <c r="T205" s="20" t="b">
        <v>1</v>
      </c>
      <c r="U205" s="20" t="s">
        <v>42</v>
      </c>
    </row>
    <row r="206" spans="1:21" ht="90">
      <c r="A206" s="13" t="s">
        <v>5459</v>
      </c>
      <c r="B206" s="11" t="s">
        <v>1018</v>
      </c>
      <c r="C206" s="13" t="s">
        <v>1019</v>
      </c>
      <c r="D206" s="16" t="b">
        <v>1</v>
      </c>
      <c r="E206" s="13">
        <v>3</v>
      </c>
      <c r="F206" s="16" t="s">
        <v>1020</v>
      </c>
      <c r="G206" s="19" t="s">
        <v>1795</v>
      </c>
      <c r="H206" s="7"/>
      <c r="I206" s="35" t="s">
        <v>162</v>
      </c>
      <c r="J206" s="10" t="str">
        <f>party!$A$50</f>
        <v>Ben Kravitz</v>
      </c>
      <c r="L206" s="10"/>
      <c r="M206" s="152" t="str">
        <f>references!$D$14</f>
        <v>Overview CMIP6-Endorsed MIPs</v>
      </c>
      <c r="N206" s="13" t="str">
        <f>references!$D$21</f>
        <v>Jarvis, A. and D. Leedal (2012), The Geoengineering Model Intercomparison Project (GeoMIP): A control perspective, Atmos. Sci. Lett., 13, 157-163</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42</v>
      </c>
    </row>
    <row r="207" spans="1:21" ht="195">
      <c r="A207" s="12" t="s">
        <v>5460</v>
      </c>
      <c r="B207" s="11" t="s">
        <v>1037</v>
      </c>
      <c r="C207" s="13" t="s">
        <v>1025</v>
      </c>
      <c r="D207" s="16" t="b">
        <v>1</v>
      </c>
      <c r="E207" s="13">
        <v>3</v>
      </c>
      <c r="F207" s="16" t="s">
        <v>1027</v>
      </c>
      <c r="G207" s="19" t="s">
        <v>6722</v>
      </c>
      <c r="H207" s="7"/>
      <c r="I207" s="35" t="s">
        <v>162</v>
      </c>
      <c r="J207" s="10" t="str">
        <f>party!$A$50</f>
        <v>Ben Kravitz</v>
      </c>
      <c r="L207" s="10"/>
      <c r="M207" s="152" t="str">
        <f>references!$D$14</f>
        <v>Overview CMIP6-Endorsed MIPs</v>
      </c>
      <c r="N20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7" s="13"/>
      <c r="P207" s="13"/>
      <c r="Q207" s="13"/>
      <c r="S207" s="16" t="str">
        <f>party!$A$6</f>
        <v>Charlotte Pascoe</v>
      </c>
      <c r="T207" s="20" t="b">
        <v>1</v>
      </c>
      <c r="U207" s="20" t="s">
        <v>338</v>
      </c>
    </row>
    <row r="208" spans="1:21" ht="195">
      <c r="A208" s="12" t="s">
        <v>5461</v>
      </c>
      <c r="B208" s="11" t="s">
        <v>1036</v>
      </c>
      <c r="C208" s="13" t="s">
        <v>1026</v>
      </c>
      <c r="D208" s="16" t="b">
        <v>1</v>
      </c>
      <c r="E208" s="13">
        <v>3</v>
      </c>
      <c r="F208" s="16" t="s">
        <v>1028</v>
      </c>
      <c r="G208" s="19" t="s">
        <v>6723</v>
      </c>
      <c r="I208" s="35" t="s">
        <v>162</v>
      </c>
      <c r="J208" s="10" t="str">
        <f>party!$A$50</f>
        <v>Ben Kravitz</v>
      </c>
      <c r="L208" s="10"/>
      <c r="M208" s="152" t="str">
        <f>references!$D$14</f>
        <v>Overview CMIP6-Endorsed MIPs</v>
      </c>
      <c r="N208" s="7" t="str">
        <f>references!$D$22</f>
        <v xml:space="preserve">Niemeier, U., H. Schmidt, K. Alterskjær, J. E. Kristjánsson (2013), Solar irradiance reduction via climate engineering-impact of different techniques on the energy balance and the hydrological cycle, J. Geophys. Res., 118, 11905-11917 </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338</v>
      </c>
    </row>
    <row r="209" spans="1:27" ht="90">
      <c r="A209" s="12" t="s">
        <v>5462</v>
      </c>
      <c r="B209" s="11" t="s">
        <v>1035</v>
      </c>
      <c r="C209" s="13" t="s">
        <v>1038</v>
      </c>
      <c r="D209" s="16" t="b">
        <v>1</v>
      </c>
      <c r="E209" s="13">
        <v>3</v>
      </c>
      <c r="F209" s="16" t="s">
        <v>1039</v>
      </c>
      <c r="G209" s="19" t="s">
        <v>1796</v>
      </c>
      <c r="I209" s="35" t="s">
        <v>162</v>
      </c>
      <c r="J209" s="10" t="str">
        <f>party!$A$50</f>
        <v>Ben Kravitz</v>
      </c>
      <c r="L209" s="10"/>
      <c r="M209" s="152" t="str">
        <f>references!$D$14</f>
        <v>Overview CMIP6-Endorsed MIPs</v>
      </c>
      <c r="N209" s="13" t="str">
        <f>references!$D$23</f>
        <v>Muri, H., J. E. Kristjánsson, T. Storelvmo, M. A. Pfeffer (2014), The climate effects of modifying cirrus clouds in a climate engineering framework, J. Geophys. Res., 119, 4174-4191</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13"/>
      <c r="Q209" s="13"/>
      <c r="S209" s="16" t="str">
        <f>party!$A$6</f>
        <v>Charlotte Pascoe</v>
      </c>
      <c r="T209" s="20" t="b">
        <v>1</v>
      </c>
      <c r="U209" s="20" t="s">
        <v>338</v>
      </c>
    </row>
    <row r="210" spans="1:27" ht="90">
      <c r="A210" s="12" t="s">
        <v>6759</v>
      </c>
      <c r="B210" s="11" t="s">
        <v>6760</v>
      </c>
      <c r="C210" s="13" t="s">
        <v>1052</v>
      </c>
      <c r="E210" s="13">
        <v>3</v>
      </c>
      <c r="F210" s="16" t="s">
        <v>1051</v>
      </c>
      <c r="G210" s="19" t="s">
        <v>1797</v>
      </c>
      <c r="H210" s="85" t="s">
        <v>1798</v>
      </c>
      <c r="I210" s="35" t="s">
        <v>70</v>
      </c>
      <c r="J210" s="10" t="str">
        <f>party!$A$50</f>
        <v>Ben Kravitz</v>
      </c>
      <c r="L210" s="10"/>
      <c r="M210" s="152" t="str">
        <f>references!$D$14</f>
        <v>Overview CMIP6-Endorsed MIPs</v>
      </c>
      <c r="N210" s="13" t="str">
        <f>references!$D$24</f>
        <v>Tilmes, S., M. J. Mills, U. Niemeier, H. Schmidt, A. Robock, B. Kravitz, J.-F. Lamarque, G. Pitari, J. M. English (2015), A new Geoengineering Model Intercomparison Project (GeoMIP) experiment designed for climate and chemistry models, Geosci. Model Dev., 8, 43-49</v>
      </c>
      <c r="O210"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0" s="13"/>
      <c r="Q210" s="13"/>
      <c r="S210" s="16" t="str">
        <f>party!$A$6</f>
        <v>Charlotte Pascoe</v>
      </c>
      <c r="T210" s="20" t="b">
        <v>1</v>
      </c>
      <c r="U210" s="20" t="s">
        <v>42</v>
      </c>
    </row>
    <row r="211" spans="1:27" s="124" customFormat="1" ht="90">
      <c r="A211" s="186" t="s">
        <v>5463</v>
      </c>
      <c r="B211" s="187" t="s">
        <v>1059</v>
      </c>
      <c r="C211" s="177" t="s">
        <v>1061</v>
      </c>
      <c r="D211" s="120"/>
      <c r="E211" s="177">
        <v>-4</v>
      </c>
      <c r="F211" s="120" t="s">
        <v>1060</v>
      </c>
      <c r="G211" s="188" t="s">
        <v>1058</v>
      </c>
      <c r="H211" s="195"/>
      <c r="I211" s="122" t="s">
        <v>70</v>
      </c>
      <c r="J211" s="190" t="str">
        <f>party!$A$50</f>
        <v>Ben Kravitz</v>
      </c>
      <c r="K211" s="190"/>
      <c r="L211" s="190"/>
      <c r="M211" s="191" t="str">
        <f>references!$D$14</f>
        <v>Overview CMIP6-Endorsed MIPs</v>
      </c>
      <c r="N211" s="119" t="str">
        <f>references!$D$25</f>
        <v>Cubasch, U., J. Waszkewitz, G. Hegerl,  J. Perlwitz (1995), Regional climate changes as simulated in time-slice experiments, Climatic Change, 31, 372-304</v>
      </c>
      <c r="O211"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1" s="119"/>
      <c r="Q211" s="119"/>
      <c r="R211" s="206"/>
      <c r="S211" s="120" t="str">
        <f>party!$A$6</f>
        <v>Charlotte Pascoe</v>
      </c>
      <c r="T211" s="193" t="b">
        <v>1</v>
      </c>
      <c r="U211" s="193" t="s">
        <v>42</v>
      </c>
      <c r="V211" s="194"/>
      <c r="W211" s="194"/>
      <c r="X211" s="194"/>
      <c r="Y211" s="194"/>
      <c r="Z211" s="194"/>
      <c r="AA211" s="194"/>
    </row>
    <row r="212" spans="1:27" ht="90">
      <c r="A212" s="12" t="s">
        <v>5464</v>
      </c>
      <c r="B212" s="11" t="s">
        <v>1129</v>
      </c>
      <c r="C212" s="13" t="s">
        <v>1127</v>
      </c>
      <c r="E212" s="13">
        <v>3</v>
      </c>
      <c r="F212" s="16" t="s">
        <v>1131</v>
      </c>
      <c r="G212" s="19" t="s">
        <v>4156</v>
      </c>
      <c r="H212" s="150"/>
      <c r="I212" s="10" t="s">
        <v>70</v>
      </c>
      <c r="J212" s="10" t="str">
        <f>party!$A$50</f>
        <v>Ben Kravitz</v>
      </c>
      <c r="L212" s="10"/>
      <c r="M212" s="152" t="str">
        <f>references!$D$14</f>
        <v>Overview CMIP6-Endorsed MIPs</v>
      </c>
      <c r="N212" s="7" t="str">
        <f>references!$D$25</f>
        <v>Cubasch, U., J. Waszkewitz, G. Hegerl,  J. Perlwitz (1995), Regional climate changes as simulated in time-slice experiments, Climatic Change, 31, 372-304</v>
      </c>
      <c r="O21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2" s="7"/>
      <c r="Q212" s="7"/>
      <c r="S212" s="16" t="str">
        <f>party!$A$6</f>
        <v>Charlotte Pascoe</v>
      </c>
      <c r="T212" s="20" t="b">
        <v>1</v>
      </c>
      <c r="U212" s="20" t="s">
        <v>5863</v>
      </c>
    </row>
    <row r="213" spans="1:27" ht="90">
      <c r="A213" s="12" t="s">
        <v>5465</v>
      </c>
      <c r="B213" s="11" t="s">
        <v>1130</v>
      </c>
      <c r="C213" s="13" t="s">
        <v>1128</v>
      </c>
      <c r="E213" s="13">
        <v>3</v>
      </c>
      <c r="F213" s="16" t="s">
        <v>1132</v>
      </c>
      <c r="G213" s="19" t="s">
        <v>4157</v>
      </c>
      <c r="H213" s="150"/>
      <c r="I213" s="10" t="s">
        <v>70</v>
      </c>
      <c r="J213" s="10" t="str">
        <f>party!$A$50</f>
        <v>Ben Kravitz</v>
      </c>
      <c r="L213" s="10"/>
      <c r="M213" s="152" t="str">
        <f>references!$D$14</f>
        <v>Overview CMIP6-Endorsed MIPs</v>
      </c>
      <c r="N213" s="7" t="str">
        <f>references!$D$25</f>
        <v>Cubasch, U., J. Waszkewitz, G. Hegerl,  J. Perlwitz (1995), Regional climate changes as simulated in time-slice experiments, Climatic Change, 31, 372-304</v>
      </c>
      <c r="O21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3" s="7"/>
      <c r="Q213" s="7"/>
      <c r="S213" s="16" t="str">
        <f>party!$A$6</f>
        <v>Charlotte Pascoe</v>
      </c>
      <c r="T213" s="20" t="b">
        <v>1</v>
      </c>
      <c r="U213" s="20" t="s">
        <v>5863</v>
      </c>
    </row>
    <row r="214" spans="1:27" s="124" customFormat="1" ht="270">
      <c r="A214" s="186" t="s">
        <v>1144</v>
      </c>
      <c r="B214" s="187" t="s">
        <v>1149</v>
      </c>
      <c r="C214" s="177" t="s">
        <v>1150</v>
      </c>
      <c r="D214" s="120" t="b">
        <v>1</v>
      </c>
      <c r="E214" s="177">
        <v>-4</v>
      </c>
      <c r="F214" s="120" t="s">
        <v>1155</v>
      </c>
      <c r="G214" s="188" t="s">
        <v>6724</v>
      </c>
      <c r="H214" s="195"/>
      <c r="I214" s="122" t="s">
        <v>162</v>
      </c>
      <c r="J214" s="190" t="str">
        <f>party!$A$50</f>
        <v>Ben Kravitz</v>
      </c>
      <c r="K214" s="190"/>
      <c r="L214" s="190"/>
      <c r="M214" s="191" t="str">
        <f>references!$D$14</f>
        <v>Overview CMIP6-Endorsed MIPs</v>
      </c>
      <c r="N214"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4" s="119" t="str">
        <f>references!$D$26</f>
        <v>Boucher, 0., P. R. Halloran, E. J. Burke, M. Doutriaux-Boucher, C. D. Jones, J. Lowe, M. A. Ringer, E. Robertson, P. Wu (2012), Reversibility in an Earth System model in response to CO2 concentration changes, Environ. Res. Lett., 7, 024013</v>
      </c>
      <c r="P214" s="119" t="str">
        <f>references!$D$27</f>
        <v>Wigley, T. M. L. (2006), A combined mitigation/geoengineering approach to climate stabilization, Science, 314, 452-454</v>
      </c>
      <c r="Q214" s="119"/>
      <c r="R214" s="206"/>
      <c r="S214" s="120" t="str">
        <f>party!$A$6</f>
        <v>Charlotte Pascoe</v>
      </c>
      <c r="T214" s="193" t="b">
        <v>1</v>
      </c>
      <c r="U214" s="193" t="s">
        <v>338</v>
      </c>
      <c r="V214" s="194"/>
      <c r="W214" s="194"/>
      <c r="X214" s="194"/>
      <c r="Y214" s="194"/>
      <c r="Z214" s="194"/>
      <c r="AA214" s="194"/>
    </row>
    <row r="215" spans="1:27" s="124" customFormat="1" ht="270">
      <c r="A215" s="186" t="s">
        <v>1145</v>
      </c>
      <c r="B215" s="187" t="s">
        <v>1147</v>
      </c>
      <c r="C215" s="177" t="s">
        <v>1151</v>
      </c>
      <c r="D215" s="120" t="b">
        <v>1</v>
      </c>
      <c r="E215" s="177">
        <v>-4</v>
      </c>
      <c r="F215" s="120" t="s">
        <v>1154</v>
      </c>
      <c r="G215" s="188" t="s">
        <v>6725</v>
      </c>
      <c r="H215" s="195"/>
      <c r="I215" s="122" t="s">
        <v>162</v>
      </c>
      <c r="J215" s="190" t="str">
        <f>party!$A$50</f>
        <v>Ben Kravitz</v>
      </c>
      <c r="K215" s="190"/>
      <c r="L215" s="190"/>
      <c r="M215" s="191" t="str">
        <f>references!$D$14</f>
        <v>Overview CMIP6-Endorsed MIPs</v>
      </c>
      <c r="N215" s="119" t="str">
        <f>references!$D$22</f>
        <v xml:space="preserve">Niemeier, U., H. Schmidt, K. Alterskjær, J. E. Kristjánsson (2013), Solar irradiance reduction via climate engineering-impact of different techniques on the energy balance and the hydrological cycle, J. Geophys. Res., 118, 11905-11917 </v>
      </c>
      <c r="O215" s="119" t="str">
        <f>references!$D$26</f>
        <v>Boucher, 0., P. R. Halloran, E. J. Burke, M. Doutriaux-Boucher, C. D. Jones, J. Lowe, M. A. Ringer, E. Robertson, P. Wu (2012), Reversibility in an Earth System model in response to CO2 concentration changes, Environ. Res. Lett., 7, 024013</v>
      </c>
      <c r="P215" s="119" t="str">
        <f>references!$D$27</f>
        <v>Wigley, T. M. L. (2006), A combined mitigation/geoengineering approach to climate stabilization, Science, 314, 452-454</v>
      </c>
      <c r="Q215" s="119"/>
      <c r="R215" s="206"/>
      <c r="S215" s="120" t="str">
        <f>party!$A$6</f>
        <v>Charlotte Pascoe</v>
      </c>
      <c r="T215" s="193" t="b">
        <v>1</v>
      </c>
      <c r="U215" s="193" t="s">
        <v>338</v>
      </c>
      <c r="V215" s="194"/>
      <c r="W215" s="194"/>
      <c r="X215" s="194"/>
      <c r="Y215" s="194"/>
      <c r="Z215" s="194"/>
      <c r="AA215" s="194"/>
    </row>
    <row r="216" spans="1:27" s="124" customFormat="1" ht="90">
      <c r="A216" s="186" t="s">
        <v>1146</v>
      </c>
      <c r="B216" s="187" t="s">
        <v>1148</v>
      </c>
      <c r="C216" s="177" t="s">
        <v>1152</v>
      </c>
      <c r="D216" s="120" t="b">
        <v>1</v>
      </c>
      <c r="E216" s="177">
        <v>-4</v>
      </c>
      <c r="F216" s="120" t="s">
        <v>1153</v>
      </c>
      <c r="G216" s="188" t="s">
        <v>1796</v>
      </c>
      <c r="H216" s="195"/>
      <c r="I216" s="122" t="s">
        <v>162</v>
      </c>
      <c r="J216" s="190" t="str">
        <f>party!$A$50</f>
        <v>Ben Kravitz</v>
      </c>
      <c r="K216" s="190"/>
      <c r="L216" s="190"/>
      <c r="M216" s="191" t="str">
        <f>references!$D$14</f>
        <v>Overview CMIP6-Endorsed MIPs</v>
      </c>
      <c r="N216"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6" s="192"/>
      <c r="P216" s="192"/>
      <c r="Q216" s="192"/>
      <c r="R216" s="206"/>
      <c r="S216" s="120" t="str">
        <f>party!$A$6</f>
        <v>Charlotte Pascoe</v>
      </c>
      <c r="T216" s="193" t="b">
        <v>1</v>
      </c>
      <c r="U216" s="193" t="s">
        <v>338</v>
      </c>
      <c r="V216" s="194"/>
      <c r="W216" s="194"/>
      <c r="X216" s="194"/>
      <c r="Y216" s="194"/>
      <c r="Z216" s="194"/>
      <c r="AA216" s="194"/>
    </row>
    <row r="217" spans="1:27" ht="60">
      <c r="A217" s="12" t="s">
        <v>1180</v>
      </c>
      <c r="B217" s="11" t="s">
        <v>1181</v>
      </c>
      <c r="C217" s="13" t="s">
        <v>1182</v>
      </c>
      <c r="E217" s="13">
        <v>4</v>
      </c>
      <c r="F217" s="16" t="s">
        <v>1183</v>
      </c>
      <c r="G217" s="19" t="s">
        <v>1799</v>
      </c>
      <c r="H217" s="85" t="s">
        <v>1728</v>
      </c>
      <c r="I217" s="35" t="s">
        <v>70</v>
      </c>
      <c r="J217" s="10" t="str">
        <f>party!$A$54</f>
        <v>HadISST Contact</v>
      </c>
      <c r="K217" s="10" t="str">
        <f>party!$A$51</f>
        <v>Tianjun Zhou</v>
      </c>
      <c r="L217" s="10"/>
      <c r="M217" s="151" t="str">
        <f>references!$D$29</f>
        <v>Hadley Centre Sea Ice and Sea Surface Temperature data set (HadISST)</v>
      </c>
      <c r="R217" s="3" t="str">
        <f>url!A78</f>
        <v>Hadley Centre Sea Ice and Sea Surface Temperature data set (HadISST)</v>
      </c>
      <c r="S217" s="16" t="str">
        <f>party!$A$6</f>
        <v>Charlotte Pascoe</v>
      </c>
      <c r="T217" s="20" t="b">
        <v>1</v>
      </c>
      <c r="U217" s="20" t="s">
        <v>1361</v>
      </c>
    </row>
    <row r="218" spans="1:27" ht="75">
      <c r="A218" s="12" t="s">
        <v>5466</v>
      </c>
      <c r="B218" s="11" t="s">
        <v>1206</v>
      </c>
      <c r="C218" s="13" t="s">
        <v>1205</v>
      </c>
      <c r="E218" s="13">
        <v>4</v>
      </c>
      <c r="F218" s="16" t="s">
        <v>1207</v>
      </c>
      <c r="G218" s="19" t="s">
        <v>4168</v>
      </c>
      <c r="I218" s="35" t="s">
        <v>70</v>
      </c>
      <c r="J218" s="10" t="str">
        <f>party!$A$51</f>
        <v>Tianjun Zhou</v>
      </c>
      <c r="K218" s="10" t="str">
        <f>party!$A$52</f>
        <v>Andy Turner</v>
      </c>
      <c r="L218" s="10" t="str">
        <f>party!$A$53</f>
        <v>James Kinter</v>
      </c>
      <c r="M218" s="151" t="str">
        <f>references!$D$29</f>
        <v>Hadley Centre Sea Ice and Sea Surface Temperature data set (HadISST)</v>
      </c>
      <c r="N218" s="13" t="str">
        <f>references!$D$14</f>
        <v>Overview CMIP6-Endorsed MIPs</v>
      </c>
      <c r="O218" s="7" t="str">
        <f>references!$D$32</f>
        <v>Enfield, D., A. Mestas-Nuñez, and P. Trimble (2001), The Atlantic Multidecadal Oscillation and its relation to rainfall and river flows in the continental U. S., Geophys. Res. Lett., 28, 2077-2080</v>
      </c>
      <c r="P218" s="7" t="str">
        <f>references!$D$33</f>
        <v>Trenberth, K. E., and D. J. Shea (2006), Atlantic hurricanes and natural variability in 2005, Geophys. Res. Lett., 33, L12704</v>
      </c>
      <c r="Q218" s="7" t="str">
        <f>references!$D$80</f>
        <v>Zhou, T., A. Turner, J. Kinter, B. Wang, Y. Qian, X. Chen, B. Wang, B. Liu, B. Wu, L. Zou (2016), Overview of the Global Monsoons Model Inter-comparison Project (GMMIP), Geosci. Model Dev., 9, 3589-3604</v>
      </c>
      <c r="R218" s="3" t="str">
        <f>url!A78</f>
        <v>Hadley Centre Sea Ice and Sea Surface Temperature data set (HadISST)</v>
      </c>
      <c r="S218" s="16" t="str">
        <f>party!$A$6</f>
        <v>Charlotte Pascoe</v>
      </c>
      <c r="T218" s="20" t="b">
        <v>1</v>
      </c>
      <c r="U218" s="20" t="s">
        <v>1361</v>
      </c>
    </row>
    <row r="219" spans="1:27" ht="75">
      <c r="A219" s="12" t="s">
        <v>5467</v>
      </c>
      <c r="B219" s="11" t="s">
        <v>1211</v>
      </c>
      <c r="C219" s="13" t="s">
        <v>1210</v>
      </c>
      <c r="E219" s="13">
        <v>4</v>
      </c>
      <c r="F219" s="16" t="s">
        <v>1212</v>
      </c>
      <c r="G219" s="19" t="s">
        <v>4167</v>
      </c>
      <c r="I219" s="35" t="s">
        <v>70</v>
      </c>
      <c r="J219" s="10" t="str">
        <f>party!$A$51</f>
        <v>Tianjun Zhou</v>
      </c>
      <c r="K219" s="10" t="str">
        <f>party!$A$52</f>
        <v>Andy Turner</v>
      </c>
      <c r="L219" s="10" t="str">
        <f>party!$A$53</f>
        <v>James Kinter</v>
      </c>
      <c r="M219" s="151" t="str">
        <f>references!$D$29</f>
        <v>Hadley Centre Sea Ice and Sea Surface Temperature data set (HadISST)</v>
      </c>
      <c r="N219" s="7" t="str">
        <f>references!$D$34</f>
        <v>Wu, G., Y. Liu, B. He, Q. Bao, A. Duan, F.-F. Jin (2012), Thermal controls on the Asian summer monsoon, Sci. Rep., 2, 404</v>
      </c>
      <c r="O219" s="7" t="str">
        <f>references!$D$80</f>
        <v>Zhou, T., A. Turner, J. Kinter, B. Wang, Y. Qian, X. Chen, B. Wang, B. Liu, B. Wu, L. Zou (2016), Overview of the Global Monsoons Model Inter-comparison Project (GMMIP), Geosci. Model Dev., 9, 3589-3604</v>
      </c>
      <c r="R219" s="3" t="str">
        <f>url!A78</f>
        <v>Hadley Centre Sea Ice and Sea Surface Temperature data set (HadISST)</v>
      </c>
      <c r="S219" s="16" t="str">
        <f>party!$A$6</f>
        <v>Charlotte Pascoe</v>
      </c>
      <c r="T219" s="20" t="b">
        <v>1</v>
      </c>
      <c r="U219" s="20" t="s">
        <v>1361</v>
      </c>
    </row>
    <row r="220" spans="1:27" ht="60">
      <c r="A220" s="12" t="s">
        <v>5468</v>
      </c>
      <c r="B220" s="11" t="s">
        <v>4172</v>
      </c>
      <c r="C220" s="13" t="s">
        <v>4173</v>
      </c>
      <c r="E220" s="13">
        <v>4</v>
      </c>
      <c r="F220" s="16" t="s">
        <v>4171</v>
      </c>
      <c r="G220" s="22" t="s">
        <v>4174</v>
      </c>
      <c r="H220" s="42" t="s">
        <v>4170</v>
      </c>
      <c r="I220" s="35" t="s">
        <v>70</v>
      </c>
      <c r="J220" s="10" t="str">
        <f>party!$A$51</f>
        <v>Tianjun Zhou</v>
      </c>
      <c r="K220" s="10" t="str">
        <f>party!$A$52</f>
        <v>Andy Turner</v>
      </c>
      <c r="L220" s="10" t="str">
        <f>party!$A$53</f>
        <v>James Kinter</v>
      </c>
      <c r="M220" s="152" t="str">
        <f>references!$D$14</f>
        <v>Overview CMIP6-Endorsed MIPs</v>
      </c>
      <c r="N220" s="7" t="str">
        <f>references!$D$34</f>
        <v>Wu, G., Y. Liu, B. He, Q. Bao, A. Duan, F.-F. Jin (2012), Thermal controls on the Asian summer monsoon, Sci. Rep., 2, 404</v>
      </c>
      <c r="O220" s="7" t="str">
        <f>references!$D$80</f>
        <v>Zhou, T., A. Turner, J. Kinter, B. Wang, Y. Qian, X. Chen, B. Wang, B. Liu, B. Wu, L. Zou (2016), Overview of the Global Monsoons Model Inter-comparison Project (GMMIP), Geosci. Model Dev., 9, 3589-3604</v>
      </c>
      <c r="S220" s="16" t="str">
        <f>party!$A$6</f>
        <v>Charlotte Pascoe</v>
      </c>
      <c r="T220" s="20" t="b">
        <v>1</v>
      </c>
      <c r="U220" s="20" t="s">
        <v>42</v>
      </c>
    </row>
    <row r="221" spans="1:27" ht="60">
      <c r="A221" s="12" t="s">
        <v>5469</v>
      </c>
      <c r="B221" s="11" t="s">
        <v>3015</v>
      </c>
      <c r="C221" s="13" t="s">
        <v>1236</v>
      </c>
      <c r="E221" s="13">
        <v>4</v>
      </c>
      <c r="F221" s="16" t="s">
        <v>1232</v>
      </c>
      <c r="G221" s="19" t="s">
        <v>4177</v>
      </c>
      <c r="I221" s="35" t="s">
        <v>70</v>
      </c>
      <c r="J221" s="10" t="str">
        <f>party!$A$51</f>
        <v>Tianjun Zhou</v>
      </c>
      <c r="K221" s="10" t="str">
        <f>party!$A$52</f>
        <v>Andy Turner</v>
      </c>
      <c r="L221" s="10" t="str">
        <f>party!$A$53</f>
        <v>James Kinter</v>
      </c>
      <c r="M221" s="152" t="str">
        <f>references!$D$14</f>
        <v>Overview CMIP6-Endorsed MIPs</v>
      </c>
      <c r="N221" s="7" t="str">
        <f>references!$D$34</f>
        <v>Wu, G., Y. Liu, B. He, Q. Bao, A. Duan, F.-F. Jin (2012), Thermal controls on the Asian summer monsoon, Sci. Rep., 2, 404</v>
      </c>
      <c r="O221" s="7" t="str">
        <f>references!$D$80</f>
        <v>Zhou, T., A. Turner, J. Kinter, B. Wang, Y. Qian, X. Chen, B. Wang, B. Liu, B. Wu, L. Zou (2016), Overview of the Global Monsoons Model Inter-comparison Project (GMMIP), Geosci. Model Dev., 9, 3589-3604</v>
      </c>
      <c r="S221" s="16" t="str">
        <f>party!$A$6</f>
        <v>Charlotte Pascoe</v>
      </c>
      <c r="T221" s="20" t="b">
        <v>1</v>
      </c>
      <c r="U221" s="20" t="s">
        <v>42</v>
      </c>
    </row>
    <row r="222" spans="1:27" ht="75">
      <c r="A222" s="12" t="s">
        <v>5470</v>
      </c>
      <c r="B222" s="11" t="s">
        <v>1238</v>
      </c>
      <c r="C222" s="13" t="s">
        <v>1237</v>
      </c>
      <c r="E222" s="13">
        <v>4</v>
      </c>
      <c r="F222" s="16" t="s">
        <v>1239</v>
      </c>
      <c r="G222" s="22" t="s">
        <v>4178</v>
      </c>
      <c r="H222" s="42"/>
      <c r="I222" s="35" t="s">
        <v>70</v>
      </c>
      <c r="J222" s="10" t="str">
        <f>party!$A$51</f>
        <v>Tianjun Zhou</v>
      </c>
      <c r="K222" s="10" t="str">
        <f>party!$A$52</f>
        <v>Andy Turner</v>
      </c>
      <c r="L222" s="10" t="str">
        <f>party!$A$53</f>
        <v>James Kinter</v>
      </c>
      <c r="M222" s="152" t="str">
        <f>references!$D$14</f>
        <v>Overview CMIP6-Endorsed MIPs</v>
      </c>
      <c r="N222" s="7" t="str">
        <f>references!$D$80</f>
        <v>Zhou, T., A. Turner, J. Kinter, B. Wang, Y. Qian, X. Chen, B. Wang, B. Liu, B. Wu, L. Zou (2016), Overview of the Global Monsoons Model Inter-comparison Project (GMMIP), Geosci. Model Dev., 9, 3589-3604</v>
      </c>
      <c r="S222" s="16" t="str">
        <f>party!$A$6</f>
        <v>Charlotte Pascoe</v>
      </c>
      <c r="T222" s="20" t="b">
        <v>1</v>
      </c>
      <c r="U222" s="20" t="s">
        <v>42</v>
      </c>
    </row>
    <row r="223" spans="1:27" ht="60">
      <c r="A223" s="12" t="s">
        <v>5471</v>
      </c>
      <c r="B223" s="11" t="s">
        <v>1249</v>
      </c>
      <c r="C223" s="13" t="s">
        <v>1279</v>
      </c>
      <c r="E223" s="13">
        <v>4</v>
      </c>
      <c r="F223" s="16" t="s">
        <v>1250</v>
      </c>
      <c r="G223" s="19" t="s">
        <v>5896</v>
      </c>
      <c r="H223" s="7" t="s">
        <v>4191</v>
      </c>
      <c r="I223" s="35" t="s">
        <v>70</v>
      </c>
      <c r="J223" s="10" t="str">
        <f>party!$A$55</f>
        <v>Rein Haarsma</v>
      </c>
      <c r="K223" s="10" t="str">
        <f>party!$A$56</f>
        <v>Malcolm Roberts</v>
      </c>
      <c r="L223" s="10"/>
      <c r="M223" s="152" t="str">
        <f>references!$D$82</f>
        <v>Rayner, N. A., J. J. Kennedy, R. O. Smith, H. A. Titchner (2016), The Met Office Hadley Centre Sea Ice and Sea Surface Temperature data set, version 2, part 3: the combined analysis, In prep.</v>
      </c>
      <c r="R223" s="3" t="str">
        <f>url!A78</f>
        <v>Hadley Centre Sea Ice and Sea Surface Temperature data set (HadISST)</v>
      </c>
      <c r="S223" s="16" t="str">
        <f>party!$A$6</f>
        <v>Charlotte Pascoe</v>
      </c>
      <c r="T223" s="20" t="b">
        <v>1</v>
      </c>
      <c r="U223" s="20" t="s">
        <v>1361</v>
      </c>
    </row>
    <row r="224" spans="1:27" s="2" customFormat="1" ht="120">
      <c r="A224" s="12" t="s">
        <v>4204</v>
      </c>
      <c r="B224" s="11" t="s">
        <v>4206</v>
      </c>
      <c r="C224" s="13" t="s">
        <v>4207</v>
      </c>
      <c r="D224" s="16"/>
      <c r="E224" s="13">
        <v>4</v>
      </c>
      <c r="F224" s="16" t="s">
        <v>4209</v>
      </c>
      <c r="G224" s="19" t="s">
        <v>4203</v>
      </c>
      <c r="H224" s="85"/>
      <c r="I224" s="35" t="s">
        <v>70</v>
      </c>
      <c r="J224" s="10" t="str">
        <f>party!$A$23</f>
        <v>Stefan Kinne</v>
      </c>
      <c r="K224" s="10" t="str">
        <f>party!$A$4</f>
        <v>Bjorn Stevens</v>
      </c>
      <c r="L224" s="10" t="str">
        <f>party!$A$14</f>
        <v>Karsten Peters</v>
      </c>
      <c r="M224" s="151" t="str">
        <f>references!$D$2</f>
        <v>Aerosol forcing fields for CMIP6</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30"/>
      <c r="P224" s="30"/>
      <c r="Q224" s="30"/>
      <c r="R224" s="3" t="str">
        <f>url!$A$2</f>
        <v>Aerosol forcing fields for CMIP6</v>
      </c>
      <c r="S224" s="16" t="str">
        <f>party!$A$6</f>
        <v>Charlotte Pascoe</v>
      </c>
      <c r="T224" s="20" t="b">
        <v>1</v>
      </c>
      <c r="U224" s="20" t="s">
        <v>1361</v>
      </c>
    </row>
    <row r="225" spans="1:27" s="2" customFormat="1" ht="120">
      <c r="A225" s="12" t="s">
        <v>4205</v>
      </c>
      <c r="B225" s="11" t="s">
        <v>4205</v>
      </c>
      <c r="C225" s="13" t="s">
        <v>4208</v>
      </c>
      <c r="D225" s="16"/>
      <c r="E225" s="13">
        <v>4</v>
      </c>
      <c r="F225" s="16" t="s">
        <v>4210</v>
      </c>
      <c r="G225" s="19" t="s">
        <v>4202</v>
      </c>
      <c r="H225" s="85"/>
      <c r="I225" s="35" t="s">
        <v>70</v>
      </c>
      <c r="J225" s="10" t="str">
        <f>party!$A$11</f>
        <v>Gunnar Myhre</v>
      </c>
      <c r="K225" s="10" t="str">
        <f>party!$A$19</f>
        <v>Michael Schulz</v>
      </c>
      <c r="L225" s="10"/>
      <c r="M225" s="151" t="str">
        <f>references!$D$2</f>
        <v>Aerosol forcing fields for CMIP6</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url!$A$2</f>
        <v>Aerosol forcing fields for CMIP6</v>
      </c>
      <c r="S225" s="16" t="str">
        <f>party!$A$6</f>
        <v>Charlotte Pascoe</v>
      </c>
      <c r="T225" s="20" t="b">
        <v>1</v>
      </c>
      <c r="U225" s="20" t="s">
        <v>1361</v>
      </c>
    </row>
    <row r="226" spans="1:27" s="2" customFormat="1" ht="120">
      <c r="A226" s="12" t="s">
        <v>4225</v>
      </c>
      <c r="B226" s="11" t="s">
        <v>4226</v>
      </c>
      <c r="C226" s="13" t="s">
        <v>4227</v>
      </c>
      <c r="D226" s="16"/>
      <c r="E226" s="13">
        <v>4</v>
      </c>
      <c r="F226" s="16" t="s">
        <v>4228</v>
      </c>
      <c r="G226" s="19" t="s">
        <v>4229</v>
      </c>
      <c r="H226" s="85"/>
      <c r="I226" s="35" t="s">
        <v>70</v>
      </c>
      <c r="J226" s="10" t="str">
        <f>party!$A$24</f>
        <v>Steve Smith</v>
      </c>
      <c r="K226" s="10"/>
      <c r="L226" s="10"/>
      <c r="M226" s="151"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1361</v>
      </c>
    </row>
    <row r="227" spans="1:27" s="2" customFormat="1" ht="120">
      <c r="A227" s="12" t="s">
        <v>4259</v>
      </c>
      <c r="B227" s="11" t="s">
        <v>4261</v>
      </c>
      <c r="C227" s="13" t="s">
        <v>4258</v>
      </c>
      <c r="D227" s="16"/>
      <c r="E227" s="13">
        <v>4</v>
      </c>
      <c r="F227" s="16" t="s">
        <v>4255</v>
      </c>
      <c r="G227" s="19" t="s">
        <v>4253</v>
      </c>
      <c r="H227" s="85" t="s">
        <v>1800</v>
      </c>
      <c r="I227" s="35" t="s">
        <v>70</v>
      </c>
      <c r="J227" s="10" t="str">
        <f>party!$A$3</f>
        <v>Bernd Funke</v>
      </c>
      <c r="K227" s="10" t="str">
        <f>party!$A$15</f>
        <v>Katja Matthes</v>
      </c>
      <c r="L227" s="10"/>
      <c r="M227" s="151" t="str">
        <f>references!$D$110</f>
        <v>SOLARIS-HEPPA  Recommendations for CMIP6 solar forcing data</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30"/>
      <c r="P227" s="30"/>
      <c r="Q227" s="30"/>
      <c r="R227" s="3" t="str">
        <f>url!$A$178</f>
        <v>SOLARIS-HEPPA Solar Forcing Data for CMIP6</v>
      </c>
      <c r="S227" s="16" t="str">
        <f>party!$A$6</f>
        <v>Charlotte Pascoe</v>
      </c>
      <c r="T227" s="20" t="b">
        <v>1</v>
      </c>
      <c r="U227" s="20" t="s">
        <v>1361</v>
      </c>
    </row>
    <row r="228" spans="1:27" s="2" customFormat="1" ht="135">
      <c r="A228" s="12" t="s">
        <v>4260</v>
      </c>
      <c r="B228" s="11" t="s">
        <v>4262</v>
      </c>
      <c r="C228" s="13" t="s">
        <v>4257</v>
      </c>
      <c r="D228" s="16"/>
      <c r="E228" s="13">
        <v>4</v>
      </c>
      <c r="F228" s="16" t="s">
        <v>4256</v>
      </c>
      <c r="G228" s="19" t="s">
        <v>4254</v>
      </c>
      <c r="H228" s="85" t="s">
        <v>1712</v>
      </c>
      <c r="I228" s="35" t="s">
        <v>70</v>
      </c>
      <c r="J228" s="10" t="str">
        <f>party!$A$3</f>
        <v>Bernd Funke</v>
      </c>
      <c r="K228" s="10" t="str">
        <f>party!$A$15</f>
        <v>Katja Matthes</v>
      </c>
      <c r="L228" s="10"/>
      <c r="M228" s="151" t="str">
        <f>references!$D$110</f>
        <v>SOLARIS-HEPPA  Recommendations for CMIP6 solar forcing data</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228" s="30"/>
      <c r="Q228" s="30"/>
      <c r="R228" s="3" t="str">
        <f>url!$A$178</f>
        <v>SOLARIS-HEPPA Solar Forcing Data for CMIP6</v>
      </c>
      <c r="S228" s="16" t="str">
        <f>party!$A$6</f>
        <v>Charlotte Pascoe</v>
      </c>
      <c r="T228" s="20" t="b">
        <v>1</v>
      </c>
      <c r="U228" s="20" t="s">
        <v>1361</v>
      </c>
    </row>
    <row r="229" spans="1:27" s="2" customFormat="1" ht="120">
      <c r="A229" s="12" t="s">
        <v>4230</v>
      </c>
      <c r="B229" s="11" t="s">
        <v>4232</v>
      </c>
      <c r="C229" s="13" t="s">
        <v>1293</v>
      </c>
      <c r="D229" s="16"/>
      <c r="E229" s="13">
        <v>4</v>
      </c>
      <c r="F229" s="16" t="s">
        <v>4236</v>
      </c>
      <c r="G229" s="19" t="s">
        <v>4237</v>
      </c>
      <c r="H229" s="85" t="s">
        <v>1713</v>
      </c>
      <c r="I229" s="35" t="s">
        <v>70</v>
      </c>
      <c r="J229" s="10" t="str">
        <f>party!$A$5</f>
        <v>Bob Andres</v>
      </c>
      <c r="K229" s="10"/>
      <c r="L229" s="10"/>
      <c r="M229" s="151" t="str">
        <f>references!$D$3</f>
        <v>Historical Emissions for CMIP6 (v1.0)</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url!$A$3</f>
        <v>Historical Emissions for CMIP6 (v1.0)</v>
      </c>
      <c r="S229" s="16" t="str">
        <f>party!$A$6</f>
        <v>Charlotte Pascoe</v>
      </c>
      <c r="T229" s="20" t="b">
        <v>1</v>
      </c>
      <c r="U229" s="20" t="s">
        <v>1361</v>
      </c>
    </row>
    <row r="230" spans="1:27" s="2" customFormat="1" ht="120">
      <c r="A230" s="12" t="s">
        <v>4231</v>
      </c>
      <c r="B230" s="11" t="s">
        <v>4233</v>
      </c>
      <c r="C230" s="13" t="s">
        <v>4234</v>
      </c>
      <c r="D230" s="16"/>
      <c r="E230" s="13">
        <v>4</v>
      </c>
      <c r="F230" s="16" t="s">
        <v>4235</v>
      </c>
      <c r="G230" s="19" t="s">
        <v>4238</v>
      </c>
      <c r="H230" s="85" t="s">
        <v>6745</v>
      </c>
      <c r="I230" s="35" t="s">
        <v>70</v>
      </c>
      <c r="J230" s="10" t="str">
        <f>party!$A$12</f>
        <v>Johannes Kaiser</v>
      </c>
      <c r="K230" s="10" t="str">
        <f>party!$A$7</f>
        <v>Claire Granier</v>
      </c>
      <c r="L230" s="10"/>
      <c r="M230" s="151" t="str">
        <f>references!$D$3</f>
        <v>Historical Emissions for CMIP6 (v1.0)</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url!$A$3</f>
        <v>Historical Emissions for CMIP6 (v1.0)</v>
      </c>
      <c r="S230" s="16" t="str">
        <f>party!$A$6</f>
        <v>Charlotte Pascoe</v>
      </c>
      <c r="T230" s="20" t="b">
        <v>1</v>
      </c>
      <c r="U230" s="20" t="s">
        <v>1361</v>
      </c>
    </row>
    <row r="231" spans="1:27" s="2" customFormat="1" ht="120">
      <c r="A231" s="12" t="s">
        <v>4215</v>
      </c>
      <c r="B231" s="11" t="s">
        <v>4216</v>
      </c>
      <c r="C231" s="13" t="s">
        <v>4217</v>
      </c>
      <c r="D231" s="16"/>
      <c r="E231" s="13">
        <v>4</v>
      </c>
      <c r="F231" s="16" t="s">
        <v>4218</v>
      </c>
      <c r="G231" s="19" t="s">
        <v>4219</v>
      </c>
      <c r="H231" s="85"/>
      <c r="I231" s="35" t="s">
        <v>70</v>
      </c>
      <c r="J231" s="10" t="str">
        <f>party!$A$18</f>
        <v>Malte Meinshausen</v>
      </c>
      <c r="K231" s="10" t="str">
        <f>party!$A$2</f>
        <v>Alexander Nauels</v>
      </c>
      <c r="L231" s="10"/>
      <c r="M231" s="151" t="str">
        <f>references!$D$5</f>
        <v>Historical GHG concentrations for CMIP6 Historical Runs</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231" s="30"/>
      <c r="Q231" s="30"/>
      <c r="R231" s="3" t="str">
        <f>url!$A$169</f>
        <v>Historical greenhouse gas concentrations for climate modelling (CMIP6)</v>
      </c>
      <c r="S231" s="16" t="str">
        <f>party!$A$6</f>
        <v>Charlotte Pascoe</v>
      </c>
      <c r="T231" s="20" t="b">
        <v>1</v>
      </c>
      <c r="U231" s="20" t="s">
        <v>1361</v>
      </c>
    </row>
    <row r="232" spans="1:27" s="2" customFormat="1" ht="120">
      <c r="A232" s="12" t="s">
        <v>4239</v>
      </c>
      <c r="B232" s="11" t="s">
        <v>4239</v>
      </c>
      <c r="C232" s="13" t="s">
        <v>4240</v>
      </c>
      <c r="D232" s="16"/>
      <c r="E232" s="13">
        <v>4</v>
      </c>
      <c r="F232" s="16" t="s">
        <v>4241</v>
      </c>
      <c r="G232" s="19" t="s">
        <v>4242</v>
      </c>
      <c r="H232" s="85" t="s">
        <v>1717</v>
      </c>
      <c r="I232" s="35" t="s">
        <v>70</v>
      </c>
      <c r="J232" s="10" t="str">
        <f>party!$A$10</f>
        <v>George Hurtt</v>
      </c>
      <c r="K232" s="10" t="str">
        <f>party!$A$16</f>
        <v>Louise Chini</v>
      </c>
      <c r="L232" s="10"/>
      <c r="M232" s="151" t="str">
        <f>references!$D$6</f>
        <v>Global Gridded Land Use Forcing Datasets (LUH2 v0.1)</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30"/>
      <c r="P232" s="30"/>
      <c r="Q232" s="30"/>
      <c r="R232" s="3" t="str">
        <f>url!$A$6</f>
        <v>Global Gridded Land Use Forcing Datasets</v>
      </c>
      <c r="S232" s="16" t="str">
        <f>party!$A$6</f>
        <v>Charlotte Pascoe</v>
      </c>
      <c r="T232" s="20" t="b">
        <v>1</v>
      </c>
      <c r="U232" s="20" t="s">
        <v>1361</v>
      </c>
    </row>
    <row r="233" spans="1:27" s="2" customFormat="1" ht="120">
      <c r="A233" s="12" t="s">
        <v>4263</v>
      </c>
      <c r="B233" s="11" t="s">
        <v>4268</v>
      </c>
      <c r="C233" s="13" t="s">
        <v>4273</v>
      </c>
      <c r="D233" s="16"/>
      <c r="E233" s="13">
        <v>4</v>
      </c>
      <c r="F233" s="16" t="s">
        <v>4278</v>
      </c>
      <c r="G233" s="19" t="s">
        <v>4283</v>
      </c>
      <c r="H233" s="85" t="s">
        <v>1718</v>
      </c>
      <c r="I233" s="35" t="s">
        <v>70</v>
      </c>
      <c r="J233" s="10" t="str">
        <f>party!$A$20</f>
        <v>Michaela I Hegglin</v>
      </c>
      <c r="K233" s="10"/>
      <c r="L233" s="10"/>
      <c r="M233" s="151" t="str">
        <f>references!$D$7</f>
        <v>Ozone and stratospheric water vapour concentration databases for CMIP6</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3" s="30"/>
      <c r="P233" s="30"/>
      <c r="Q233" s="30"/>
      <c r="R233" s="3" t="str">
        <f>url!$A$7</f>
        <v>Ozone and stratospheric water vapour concentration databases for CMIP6</v>
      </c>
      <c r="S233" s="16" t="str">
        <f>party!$A$6</f>
        <v>Charlotte Pascoe</v>
      </c>
      <c r="T233" s="20" t="b">
        <v>1</v>
      </c>
      <c r="U233" s="20" t="s">
        <v>1361</v>
      </c>
    </row>
    <row r="234" spans="1:27" s="2" customFormat="1" ht="120">
      <c r="A234" s="12" t="s">
        <v>4264</v>
      </c>
      <c r="B234" s="11" t="s">
        <v>4269</v>
      </c>
      <c r="C234" s="13" t="s">
        <v>4274</v>
      </c>
      <c r="D234" s="16"/>
      <c r="E234" s="13">
        <v>4</v>
      </c>
      <c r="F234" s="16" t="s">
        <v>4279</v>
      </c>
      <c r="G234" s="19" t="s">
        <v>4284</v>
      </c>
      <c r="H234" s="85" t="s">
        <v>1719</v>
      </c>
      <c r="I234" s="35" t="s">
        <v>70</v>
      </c>
      <c r="J234" s="10" t="str">
        <f>party!$A$20</f>
        <v>Michaela I Hegglin</v>
      </c>
      <c r="K234" s="10"/>
      <c r="L234" s="10"/>
      <c r="M234" s="151" t="str">
        <f>references!$D$7</f>
        <v>Ozone and stratospheric water vapour concentration databases for CMIP6</v>
      </c>
      <c r="N23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4" s="30"/>
      <c r="P234" s="30"/>
      <c r="Q234" s="30"/>
      <c r="R234" s="3" t="str">
        <f>url!$A$7</f>
        <v>Ozone and stratospheric water vapour concentration databases for CMIP6</v>
      </c>
      <c r="S234" s="16" t="str">
        <f>party!$A$6</f>
        <v>Charlotte Pascoe</v>
      </c>
      <c r="T234" s="20" t="b">
        <v>1</v>
      </c>
      <c r="U234" s="20" t="s">
        <v>1361</v>
      </c>
    </row>
    <row r="235" spans="1:27" s="2" customFormat="1" ht="120">
      <c r="A235" s="12" t="s">
        <v>4265</v>
      </c>
      <c r="B235" s="11" t="s">
        <v>4270</v>
      </c>
      <c r="C235" s="13" t="s">
        <v>4275</v>
      </c>
      <c r="D235" s="16"/>
      <c r="E235" s="13">
        <v>4</v>
      </c>
      <c r="F235" s="16" t="s">
        <v>4280</v>
      </c>
      <c r="G235" s="19" t="s">
        <v>4287</v>
      </c>
      <c r="H235" s="85" t="s">
        <v>4288</v>
      </c>
      <c r="I235" s="35" t="s">
        <v>70</v>
      </c>
      <c r="J235" s="10" t="str">
        <f>party!$A$15</f>
        <v>Katja Matthes</v>
      </c>
      <c r="K235" s="10" t="str">
        <f>party!$A$3</f>
        <v>Bernd Funke</v>
      </c>
      <c r="L235" s="10"/>
      <c r="M235" s="151" t="str">
        <f>references!$D$110</f>
        <v>SOLARIS-HEPPA  Recommendations for CMIP6 solar forcing data</v>
      </c>
      <c r="N23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5" s="30"/>
      <c r="P235" s="30"/>
      <c r="Q235" s="30"/>
      <c r="R235" s="3" t="str">
        <f>url!$A$178</f>
        <v>SOLARIS-HEPPA Solar Forcing Data for CMIP6</v>
      </c>
      <c r="S235" s="16" t="str">
        <f>party!$A$6</f>
        <v>Charlotte Pascoe</v>
      </c>
      <c r="T235" s="20" t="b">
        <v>1</v>
      </c>
      <c r="U235" s="20" t="s">
        <v>1361</v>
      </c>
    </row>
    <row r="236" spans="1:27" s="2" customFormat="1" ht="135">
      <c r="A236" s="12" t="s">
        <v>4266</v>
      </c>
      <c r="B236" s="11" t="s">
        <v>4271</v>
      </c>
      <c r="C236" s="13" t="s">
        <v>4276</v>
      </c>
      <c r="D236" s="16"/>
      <c r="E236" s="13">
        <v>4</v>
      </c>
      <c r="F236" s="16" t="s">
        <v>4281</v>
      </c>
      <c r="G236" s="19" t="s">
        <v>4286</v>
      </c>
      <c r="H236" s="85"/>
      <c r="I236" s="35" t="s">
        <v>70</v>
      </c>
      <c r="J236" s="10" t="str">
        <f>party!$A$15</f>
        <v>Katja Matthes</v>
      </c>
      <c r="K236" s="10" t="str">
        <f>party!$A$3</f>
        <v>Bernd Funke</v>
      </c>
      <c r="L236" s="10"/>
      <c r="M236" s="151" t="str">
        <f>references!$D$110</f>
        <v>SOLARIS-HEPPA  Recommendations for CMIP6 solar forcing data</v>
      </c>
      <c r="N23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6"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236" s="30"/>
      <c r="Q236" s="30"/>
      <c r="R236" s="3" t="str">
        <f>url!$A$178</f>
        <v>SOLARIS-HEPPA Solar Forcing Data for CMIP6</v>
      </c>
      <c r="S236" s="16" t="str">
        <f>party!$A$6</f>
        <v>Charlotte Pascoe</v>
      </c>
      <c r="T236" s="20" t="b">
        <v>1</v>
      </c>
      <c r="U236" s="20" t="s">
        <v>1361</v>
      </c>
    </row>
    <row r="237" spans="1:27" ht="120">
      <c r="A237" s="12" t="s">
        <v>4267</v>
      </c>
      <c r="B237" s="11" t="s">
        <v>4272</v>
      </c>
      <c r="C237" s="13" t="s">
        <v>4277</v>
      </c>
      <c r="E237" s="13">
        <v>4</v>
      </c>
      <c r="F237" s="16" t="s">
        <v>4282</v>
      </c>
      <c r="G237" s="19" t="s">
        <v>4285</v>
      </c>
      <c r="I237" s="35" t="s">
        <v>70</v>
      </c>
      <c r="J237" s="10" t="str">
        <f>party!$A$17</f>
        <v>Larry Thomason</v>
      </c>
      <c r="L237" s="10"/>
      <c r="M237" s="151" t="str">
        <f>references!$D$8</f>
        <v>Thomason, L., J.P. Vernier, A. Bourassa, F. Arefeuille, C. Bingen, T. Peter, B. Luo (2015), Stratospheric Aerosol Data Set (SADS Version 2) Prospectus, In preparation for GMD</v>
      </c>
      <c r="N23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7" s="3" t="str">
        <f>url!$A$8</f>
        <v>Stratospheric Aerosol Data Set (SADS Version 2) Prospectus</v>
      </c>
      <c r="S237" s="16" t="str">
        <f>party!$A$6</f>
        <v>Charlotte Pascoe</v>
      </c>
      <c r="T237" s="20" t="b">
        <v>1</v>
      </c>
      <c r="U237" s="20" t="s">
        <v>1361</v>
      </c>
    </row>
    <row r="238" spans="1:27" s="124" customFormat="1" ht="45">
      <c r="A238" s="186" t="s">
        <v>1403</v>
      </c>
      <c r="B238" s="187" t="s">
        <v>1404</v>
      </c>
      <c r="C238" s="177" t="s">
        <v>1403</v>
      </c>
      <c r="D238" s="120"/>
      <c r="E238" s="177">
        <v>-3</v>
      </c>
      <c r="F238" s="120" t="s">
        <v>1405</v>
      </c>
      <c r="G238" s="188" t="s">
        <v>1706</v>
      </c>
      <c r="H238" s="195"/>
      <c r="I238" s="122" t="s">
        <v>70</v>
      </c>
      <c r="J238" s="190" t="str">
        <f>party!$A$55</f>
        <v>Rein Haarsma</v>
      </c>
      <c r="K238" s="190" t="str">
        <f>party!$A$56</f>
        <v>Malcolm Roberts</v>
      </c>
      <c r="L238" s="190"/>
      <c r="M238" s="191" t="str">
        <f>references!$D$14</f>
        <v>Overview CMIP6-Endorsed MIPs</v>
      </c>
      <c r="N238" s="192"/>
      <c r="O238" s="192"/>
      <c r="P238" s="192"/>
      <c r="Q238" s="192"/>
      <c r="R238" s="206"/>
      <c r="S238" s="120" t="str">
        <f>party!$A$6</f>
        <v>Charlotte Pascoe</v>
      </c>
      <c r="T238" s="193" t="b">
        <v>1</v>
      </c>
      <c r="U238" s="193" t="s">
        <v>338</v>
      </c>
      <c r="V238" s="194"/>
      <c r="W238" s="194"/>
      <c r="X238" s="194"/>
      <c r="Y238" s="194"/>
      <c r="Z238" s="194"/>
      <c r="AA238" s="194"/>
    </row>
    <row r="239" spans="1:27" ht="135">
      <c r="A239" s="12" t="s">
        <v>5884</v>
      </c>
      <c r="B239" s="11" t="s">
        <v>5894</v>
      </c>
      <c r="C239" s="13" t="s">
        <v>5895</v>
      </c>
      <c r="E239" s="13">
        <v>3</v>
      </c>
      <c r="F239" s="16" t="s">
        <v>4666</v>
      </c>
      <c r="G239" s="19" t="s">
        <v>4535</v>
      </c>
      <c r="I239" s="35" t="s">
        <v>70</v>
      </c>
      <c r="J239" s="10" t="str">
        <f>party!$A$60</f>
        <v>Bart van den Hurk</v>
      </c>
      <c r="K239" s="10" t="str">
        <f>party!$A$61</f>
        <v>Gerhard Krinner</v>
      </c>
      <c r="L239" s="10" t="str">
        <f>party!$A$62</f>
        <v>Sonia Seneviratne</v>
      </c>
      <c r="M239" s="151" t="str">
        <f>references!D$14</f>
        <v>Overview CMIP6-Endorsed MIPs</v>
      </c>
      <c r="N23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9" s="7" t="str">
        <f>references!$D$94</f>
        <v>Global Soil Wetness Project Phase 3 Website</v>
      </c>
      <c r="P23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9" s="3" t="str">
        <f>url!$A$162</f>
        <v>Global Soil Wetness Project Phase 3 Website</v>
      </c>
      <c r="S239" s="16" t="str">
        <f>party!$A$6</f>
        <v>Charlotte Pascoe</v>
      </c>
      <c r="T239" s="20" t="b">
        <v>1</v>
      </c>
      <c r="U239" s="20" t="s">
        <v>1361</v>
      </c>
    </row>
    <row r="240" spans="1:27" ht="120">
      <c r="A240" s="12" t="s">
        <v>1536</v>
      </c>
      <c r="B240" s="11" t="s">
        <v>1535</v>
      </c>
      <c r="C240" s="13" t="s">
        <v>1536</v>
      </c>
      <c r="E240" s="13">
        <v>4</v>
      </c>
      <c r="F240" s="16" t="s">
        <v>4458</v>
      </c>
      <c r="G240" s="19" t="s">
        <v>1705</v>
      </c>
      <c r="I240" s="35" t="s">
        <v>70</v>
      </c>
      <c r="J240" s="10" t="str">
        <f>party!$A$60</f>
        <v>Bart van den Hurk</v>
      </c>
      <c r="K240" s="10" t="str">
        <f>party!$A$61</f>
        <v>Gerhard Krinner</v>
      </c>
      <c r="L240" s="10" t="str">
        <f>party!$A$62</f>
        <v>Sonia Seneviratne</v>
      </c>
      <c r="M2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240" s="151" t="str">
        <f>references!D$14</f>
        <v>Overview CMIP6-Endorsed MIPs</v>
      </c>
      <c r="R240" s="3" t="s">
        <v>7263</v>
      </c>
      <c r="S240" s="16" t="str">
        <f>party!$A$6</f>
        <v>Charlotte Pascoe</v>
      </c>
      <c r="T240" s="20" t="b">
        <v>1</v>
      </c>
      <c r="U240" s="20" t="s">
        <v>5863</v>
      </c>
    </row>
    <row r="241" spans="1:27" ht="120">
      <c r="A241" s="12" t="s">
        <v>5394</v>
      </c>
      <c r="B241" s="11" t="s">
        <v>4460</v>
      </c>
      <c r="C241" s="12" t="s">
        <v>4456</v>
      </c>
      <c r="D241" s="185"/>
      <c r="E241" s="12">
        <v>4</v>
      </c>
      <c r="F241" s="16" t="s">
        <v>4457</v>
      </c>
      <c r="G241" s="19" t="s">
        <v>4459</v>
      </c>
      <c r="I241" s="35" t="s">
        <v>70</v>
      </c>
      <c r="J241" s="10" t="str">
        <f>party!$A$60</f>
        <v>Bart van den Hurk</v>
      </c>
      <c r="K241" s="10" t="str">
        <f>party!$A$61</f>
        <v>Gerhard Krinner</v>
      </c>
      <c r="L241" s="10" t="str">
        <f>party!$A$62</f>
        <v>Sonia Seneviratne</v>
      </c>
      <c r="M24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1" s="3" t="s">
        <v>7263</v>
      </c>
      <c r="S241" s="16" t="str">
        <f>party!$A$6</f>
        <v>Charlotte Pascoe</v>
      </c>
      <c r="T241" s="20" t="b">
        <v>1</v>
      </c>
      <c r="U241" s="20" t="s">
        <v>5863</v>
      </c>
    </row>
    <row r="242" spans="1:27" ht="120">
      <c r="A242" s="12" t="s">
        <v>7397</v>
      </c>
      <c r="B242" s="11" t="s">
        <v>7398</v>
      </c>
      <c r="C242" s="12" t="s">
        <v>7399</v>
      </c>
      <c r="D242" s="185"/>
      <c r="E242" s="12">
        <v>4</v>
      </c>
      <c r="F242" s="16" t="s">
        <v>7400</v>
      </c>
      <c r="G242" s="19" t="s">
        <v>7401</v>
      </c>
      <c r="I242" s="35" t="s">
        <v>70</v>
      </c>
      <c r="J242" s="10" t="str">
        <f>party!$A$60</f>
        <v>Bart van den Hurk</v>
      </c>
      <c r="K242" s="10" t="str">
        <f>party!$A$61</f>
        <v>Gerhard Krinner</v>
      </c>
      <c r="L242" s="10" t="str">
        <f>party!$A$62</f>
        <v>Sonia Seneviratne</v>
      </c>
      <c r="M24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2" s="3" t="s">
        <v>7263</v>
      </c>
      <c r="S242" s="16" t="str">
        <f>party!$A$6</f>
        <v>Charlotte Pascoe</v>
      </c>
      <c r="T242" s="20" t="b">
        <v>1</v>
      </c>
      <c r="U242" s="20" t="s">
        <v>5863</v>
      </c>
    </row>
    <row r="243" spans="1:27" ht="45">
      <c r="A243" s="12" t="s">
        <v>1575</v>
      </c>
      <c r="B243" s="11" t="s">
        <v>1576</v>
      </c>
      <c r="C243" s="13" t="s">
        <v>1575</v>
      </c>
      <c r="E243" s="13">
        <v>3</v>
      </c>
      <c r="F243" s="16" t="s">
        <v>1577</v>
      </c>
      <c r="G243" s="19" t="s">
        <v>1682</v>
      </c>
      <c r="I243" s="35" t="s">
        <v>70</v>
      </c>
      <c r="J243" s="10" t="str">
        <f>party!$A$60</f>
        <v>Bart van den Hurk</v>
      </c>
      <c r="K243" s="10" t="str">
        <f>party!$A$61</f>
        <v>Gerhard Krinner</v>
      </c>
      <c r="L243" s="10" t="str">
        <f>party!$A$62</f>
        <v>Sonia Seneviratne</v>
      </c>
      <c r="M243" s="151" t="str">
        <f>references!D$14</f>
        <v>Overview CMIP6-Endorsed MIPs</v>
      </c>
      <c r="N243" s="7" t="str">
        <f>references!$D$96</f>
        <v>Hurtt, G., L. Chini,  S. Frolking, R. Sahajpal, Land Use Harmonisation (LUH2 v1.0h) land use forcing data (850-2100), (2016).</v>
      </c>
      <c r="R243" s="3" t="str">
        <f>url!$A$164</f>
        <v>Land Use Harmonisation (LUH2 v1.0h) land use forcing data (850-2100)</v>
      </c>
      <c r="S243" s="16" t="str">
        <f>party!$A$6</f>
        <v>Charlotte Pascoe</v>
      </c>
      <c r="T243" s="20" t="b">
        <v>1</v>
      </c>
      <c r="U243" s="20" t="s">
        <v>1361</v>
      </c>
    </row>
    <row r="244" spans="1:27" ht="45">
      <c r="A244" s="12" t="s">
        <v>1679</v>
      </c>
      <c r="B244" s="11" t="s">
        <v>1680</v>
      </c>
      <c r="C244" s="13" t="s">
        <v>1679</v>
      </c>
      <c r="E244" s="13">
        <v>3</v>
      </c>
      <c r="F244" s="16" t="s">
        <v>1681</v>
      </c>
      <c r="G244" s="19" t="s">
        <v>1683</v>
      </c>
      <c r="I244" s="35" t="s">
        <v>70</v>
      </c>
      <c r="J244" s="10" t="str">
        <f>party!$A$60</f>
        <v>Bart van den Hurk</v>
      </c>
      <c r="K244" s="10" t="str">
        <f>party!$A$61</f>
        <v>Gerhard Krinner</v>
      </c>
      <c r="L244" s="10" t="str">
        <f>party!$A$62</f>
        <v>Sonia Seneviratne</v>
      </c>
      <c r="M244" s="151" t="str">
        <f>references!D$14</f>
        <v>Overview CMIP6-Endorsed MIPs</v>
      </c>
      <c r="N244" s="7" t="str">
        <f>references!$D$96</f>
        <v>Hurtt, G., L. Chini,  S. Frolking, R. Sahajpal, Land Use Harmonisation (LUH2 v1.0h) land use forcing data (850-2100), (2016).</v>
      </c>
      <c r="R244" s="3" t="str">
        <f>url!$A$164</f>
        <v>Land Use Harmonisation (LUH2 v1.0h) land use forcing data (850-2100)</v>
      </c>
      <c r="S244" s="16" t="str">
        <f>party!$A$6</f>
        <v>Charlotte Pascoe</v>
      </c>
      <c r="T244" s="20" t="b">
        <v>1</v>
      </c>
      <c r="U244" s="20" t="s">
        <v>1361</v>
      </c>
    </row>
    <row r="245" spans="1:27" ht="150">
      <c r="A245" s="12" t="s">
        <v>4746</v>
      </c>
      <c r="B245" s="11" t="s">
        <v>4739</v>
      </c>
      <c r="C245" s="13" t="s">
        <v>1840</v>
      </c>
      <c r="D245" s="16" t="b">
        <v>1</v>
      </c>
      <c r="E245" s="13">
        <v>4</v>
      </c>
      <c r="F245" s="16" t="s">
        <v>1841</v>
      </c>
      <c r="G245" s="22" t="s">
        <v>4745</v>
      </c>
      <c r="H245" s="85" t="s">
        <v>1842</v>
      </c>
      <c r="I245" s="10" t="s">
        <v>70</v>
      </c>
      <c r="J245" s="10" t="str">
        <f>party!$A$10</f>
        <v>George Hurtt</v>
      </c>
      <c r="K245" s="10" t="str">
        <f>party!$A$67</f>
        <v>David Lawrence</v>
      </c>
      <c r="L245" s="10"/>
      <c r="M24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5" s="7" t="str">
        <f>references!$D$96</f>
        <v>Hurtt, G., L. Chini,  S. Frolking, R. Sahajpal, Land Use Harmonisation (LUH2 v1.0h) land use forcing data (850-2100), (2016).</v>
      </c>
      <c r="R245" s="3" t="str">
        <f>url!$A$164</f>
        <v>Land Use Harmonisation (LUH2 v1.0h) land use forcing data (850-2100)</v>
      </c>
      <c r="S245" s="16" t="str">
        <f>party!$A$6</f>
        <v>Charlotte Pascoe</v>
      </c>
      <c r="T245" s="20" t="b">
        <v>1</v>
      </c>
      <c r="U245" s="20" t="s">
        <v>42</v>
      </c>
    </row>
    <row r="246" spans="1:27" ht="90">
      <c r="A246" s="12" t="s">
        <v>4740</v>
      </c>
      <c r="B246" s="11" t="s">
        <v>4744</v>
      </c>
      <c r="C246" s="13" t="s">
        <v>4741</v>
      </c>
      <c r="D246" s="16" t="b">
        <v>1</v>
      </c>
      <c r="E246" s="13">
        <v>4</v>
      </c>
      <c r="F246" s="16" t="s">
        <v>4743</v>
      </c>
      <c r="G246" s="19" t="s">
        <v>4742</v>
      </c>
      <c r="I246" s="10" t="s">
        <v>70</v>
      </c>
      <c r="J246" s="10" t="str">
        <f>party!$A$10</f>
        <v>George Hurtt</v>
      </c>
      <c r="K246" s="10" t="str">
        <f>party!$A$67</f>
        <v>David Lawrence</v>
      </c>
      <c r="L246" s="10"/>
      <c r="M246" s="151" t="str">
        <f>references!D$14</f>
        <v>Overview CMIP6-Endorsed MIPs</v>
      </c>
      <c r="N2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6" s="7" t="str">
        <f>references!$D$96</f>
        <v>Hurtt, G., L. Chini,  S. Frolking, R. Sahajpal, Land Use Harmonisation (LUH2 v1.0h) land use forcing data (850-2100), (2016).</v>
      </c>
      <c r="R246" s="3" t="str">
        <f>url!$A$164</f>
        <v>Land Use Harmonisation (LUH2 v1.0h) land use forcing data (850-2100)</v>
      </c>
      <c r="S246" s="16" t="str">
        <f>party!$A$6</f>
        <v>Charlotte Pascoe</v>
      </c>
      <c r="T246" s="20" t="b">
        <v>1</v>
      </c>
      <c r="U246" s="20" t="s">
        <v>42</v>
      </c>
    </row>
    <row r="247" spans="1:27" s="124" customFormat="1" ht="45">
      <c r="A247" s="186" t="s">
        <v>1851</v>
      </c>
      <c r="B247" s="187" t="s">
        <v>1851</v>
      </c>
      <c r="C247" s="177" t="s">
        <v>1852</v>
      </c>
      <c r="D247" s="120"/>
      <c r="E247" s="177">
        <v>-3</v>
      </c>
      <c r="F247" s="120" t="s">
        <v>1856</v>
      </c>
      <c r="G247" s="188" t="s">
        <v>1862</v>
      </c>
      <c r="H247" s="195"/>
      <c r="I247" s="190" t="s">
        <v>70</v>
      </c>
      <c r="J247" s="190" t="str">
        <f>party!$A$10</f>
        <v>George Hurtt</v>
      </c>
      <c r="K247" s="190" t="str">
        <f>party!$A$67</f>
        <v>David Lawrence</v>
      </c>
      <c r="L247" s="190"/>
      <c r="M247" s="196" t="str">
        <f>references!D$14</f>
        <v>Overview CMIP6-Endorsed MIPs</v>
      </c>
      <c r="N247" s="192"/>
      <c r="O247" s="192"/>
      <c r="P247" s="192"/>
      <c r="Q247" s="192"/>
      <c r="R247" s="206"/>
      <c r="S247" s="120" t="str">
        <f>party!$A$6</f>
        <v>Charlotte Pascoe</v>
      </c>
      <c r="T247" s="193" t="b">
        <v>1</v>
      </c>
      <c r="U247" s="193" t="s">
        <v>42</v>
      </c>
      <c r="V247" s="194"/>
      <c r="W247" s="194"/>
      <c r="X247" s="194"/>
      <c r="Y247" s="194"/>
      <c r="Z247" s="194"/>
      <c r="AA247" s="194"/>
    </row>
    <row r="248" spans="1:27" s="124" customFormat="1" ht="45">
      <c r="A248" s="186" t="s">
        <v>1853</v>
      </c>
      <c r="B248" s="187" t="s">
        <v>1853</v>
      </c>
      <c r="C248" s="177" t="s">
        <v>1854</v>
      </c>
      <c r="D248" s="120"/>
      <c r="E248" s="177">
        <v>-3</v>
      </c>
      <c r="F248" s="120" t="s">
        <v>1855</v>
      </c>
      <c r="G248" s="188" t="s">
        <v>1861</v>
      </c>
      <c r="H248" s="195"/>
      <c r="I248" s="190" t="s">
        <v>70</v>
      </c>
      <c r="J248" s="190" t="str">
        <f>party!$A$10</f>
        <v>George Hurtt</v>
      </c>
      <c r="K248" s="190" t="str">
        <f>party!$A$67</f>
        <v>David Lawrence</v>
      </c>
      <c r="L248" s="190"/>
      <c r="M248" s="196" t="str">
        <f>references!D$14</f>
        <v>Overview CMIP6-Endorsed MIPs</v>
      </c>
      <c r="N248" s="192"/>
      <c r="O248" s="192"/>
      <c r="P248" s="192"/>
      <c r="Q248" s="192"/>
      <c r="R248" s="206"/>
      <c r="S248" s="120" t="str">
        <f>party!$A$6</f>
        <v>Charlotte Pascoe</v>
      </c>
      <c r="T248" s="193" t="b">
        <v>1</v>
      </c>
      <c r="U248" s="193" t="s">
        <v>42</v>
      </c>
      <c r="V248" s="194"/>
      <c r="W248" s="194"/>
      <c r="X248" s="194"/>
      <c r="Y248" s="194"/>
      <c r="Z248" s="194"/>
      <c r="AA248" s="194"/>
    </row>
    <row r="249" spans="1:27" s="124" customFormat="1" ht="30">
      <c r="A249" s="186" t="s">
        <v>1857</v>
      </c>
      <c r="B249" s="187" t="s">
        <v>1857</v>
      </c>
      <c r="C249" s="177" t="s">
        <v>1858</v>
      </c>
      <c r="D249" s="120"/>
      <c r="E249" s="177">
        <v>-3</v>
      </c>
      <c r="F249" s="120" t="s">
        <v>1859</v>
      </c>
      <c r="G249" s="188" t="s">
        <v>1860</v>
      </c>
      <c r="H249" s="195"/>
      <c r="I249" s="190" t="s">
        <v>70</v>
      </c>
      <c r="J249" s="190" t="str">
        <f>party!$A$10</f>
        <v>George Hurtt</v>
      </c>
      <c r="K249" s="190" t="str">
        <f>party!$A$67</f>
        <v>David Lawrence</v>
      </c>
      <c r="L249" s="190"/>
      <c r="M249" s="196" t="str">
        <f>references!D$14</f>
        <v>Overview CMIP6-Endorsed MIPs</v>
      </c>
      <c r="N249" s="192"/>
      <c r="O249" s="192"/>
      <c r="P249" s="192"/>
      <c r="Q249" s="192"/>
      <c r="R249" s="206"/>
      <c r="S249" s="120" t="str">
        <f>party!$A$6</f>
        <v>Charlotte Pascoe</v>
      </c>
      <c r="T249" s="193" t="b">
        <v>1</v>
      </c>
      <c r="U249" s="193" t="s">
        <v>42</v>
      </c>
      <c r="V249" s="194"/>
      <c r="W249" s="194"/>
      <c r="X249" s="194"/>
      <c r="Y249" s="194"/>
      <c r="Z249" s="194"/>
      <c r="AA249" s="194"/>
    </row>
    <row r="250" spans="1:27" ht="75">
      <c r="A250" s="12" t="s">
        <v>4865</v>
      </c>
      <c r="B250" s="11" t="s">
        <v>1977</v>
      </c>
      <c r="C250" s="13" t="s">
        <v>1979</v>
      </c>
      <c r="E250" s="13">
        <v>3</v>
      </c>
      <c r="F250" s="16" t="s">
        <v>1986</v>
      </c>
      <c r="G250" s="19" t="s">
        <v>1981</v>
      </c>
      <c r="H250" s="85" t="s">
        <v>1976</v>
      </c>
      <c r="I250" s="35" t="s">
        <v>70</v>
      </c>
      <c r="J250" s="10" t="str">
        <f>party!$A$68</f>
        <v>Gokhan Danabasoglu</v>
      </c>
      <c r="K250" s="10" t="str">
        <f>party!$A$49</f>
        <v>Stephen Griffies</v>
      </c>
      <c r="L250" s="10" t="str">
        <f>party!$A$69</f>
        <v>James Orr</v>
      </c>
      <c r="M250" s="151" t="str">
        <f>references!D$14</f>
        <v>Overview CMIP6-Endorsed MIPs</v>
      </c>
      <c r="N250" s="7" t="str">
        <f>references!$D$46</f>
        <v>Griffies, S.M., M. Winton, B. Samuels, G. Danabasoglu, S. Yeager, S. Marsland, H. Drange, M. Bentsen (2012), Datasets and protocol for the CLIVAR WGOMD Coordinated Ocean-ice Reference Experiments (COREs), WCRP Report No. 21/2012, pp.21.</v>
      </c>
      <c r="O250" s="7" t="str">
        <f>references!$D$47</f>
        <v>Large, W.G., and S. G. Yeager (2009), The global climatology of interannually varying air-sea flux data set, Climate Dynamics, 33, 341-364</v>
      </c>
      <c r="R250" s="3" t="str">
        <f>url!$A$111</f>
        <v>The global climatology of interannually varying air-sea flux data set</v>
      </c>
      <c r="S250" s="16" t="str">
        <f>party!$A$6</f>
        <v>Charlotte Pascoe</v>
      </c>
      <c r="T250" s="20" t="b">
        <v>1</v>
      </c>
      <c r="U250" s="20" t="s">
        <v>1361</v>
      </c>
    </row>
    <row r="251" spans="1:27" ht="75">
      <c r="A251" s="12" t="s">
        <v>4863</v>
      </c>
      <c r="B251" s="11" t="s">
        <v>1978</v>
      </c>
      <c r="C251" s="13" t="s">
        <v>1980</v>
      </c>
      <c r="E251" s="13">
        <v>3</v>
      </c>
      <c r="F251" s="16" t="s">
        <v>1987</v>
      </c>
      <c r="G251" s="19" t="s">
        <v>1982</v>
      </c>
      <c r="H251" s="85" t="s">
        <v>1976</v>
      </c>
      <c r="I251" s="35" t="s">
        <v>70</v>
      </c>
      <c r="J251" s="10" t="str">
        <f>party!$A$68</f>
        <v>Gokhan Danabasoglu</v>
      </c>
      <c r="K251" s="10" t="str">
        <f>party!$A$49</f>
        <v>Stephen Griffies</v>
      </c>
      <c r="L251" s="10" t="str">
        <f>party!$A$69</f>
        <v>James Orr</v>
      </c>
      <c r="M251" s="151" t="str">
        <f>references!D$14</f>
        <v>Overview CMIP6-Endorsed MIPs</v>
      </c>
      <c r="N251" s="7" t="str">
        <f>references!$D$46</f>
        <v>Griffies, S.M., M. Winton, B. Samuels, G. Danabasoglu, S. Yeager, S. Marsland, H. Drange, M. Bentsen (2012), Datasets and protocol for the CLIVAR WGOMD Coordinated Ocean-ice Reference Experiments (COREs), WCRP Report No. 21/2012, pp.21.</v>
      </c>
      <c r="O251" s="7" t="str">
        <f>references!$D$47</f>
        <v>Large, W.G., and S. G. Yeager (2009), The global climatology of interannually varying air-sea flux data set, Climate Dynamics, 33, 341-364</v>
      </c>
      <c r="R251" s="3" t="str">
        <f>url!$A$111</f>
        <v>The global climatology of interannually varying air-sea flux data set</v>
      </c>
      <c r="S251" s="16" t="str">
        <f>party!$A$6</f>
        <v>Charlotte Pascoe</v>
      </c>
      <c r="T251" s="20" t="b">
        <v>1</v>
      </c>
      <c r="U251" s="20" t="s">
        <v>1361</v>
      </c>
    </row>
    <row r="252" spans="1:27" ht="75">
      <c r="A252" s="12" t="s">
        <v>4864</v>
      </c>
      <c r="B252" s="11" t="s">
        <v>1983</v>
      </c>
      <c r="C252" s="13" t="s">
        <v>1984</v>
      </c>
      <c r="E252" s="13">
        <v>3</v>
      </c>
      <c r="F252" s="16" t="s">
        <v>1985</v>
      </c>
      <c r="G252" s="19" t="s">
        <v>1988</v>
      </c>
      <c r="H252" s="85" t="s">
        <v>1976</v>
      </c>
      <c r="I252" s="35" t="s">
        <v>70</v>
      </c>
      <c r="J252" s="10" t="str">
        <f>party!$A$68</f>
        <v>Gokhan Danabasoglu</v>
      </c>
      <c r="K252" s="10" t="str">
        <f>party!$A$49</f>
        <v>Stephen Griffies</v>
      </c>
      <c r="L252" s="10" t="str">
        <f>party!$A$69</f>
        <v>James Orr</v>
      </c>
      <c r="M252" s="151" t="str">
        <f>references!D$14</f>
        <v>Overview CMIP6-Endorsed MIPs</v>
      </c>
      <c r="N252" s="7" t="str">
        <f>references!$D$46</f>
        <v>Griffies, S.M., M. Winton, B. Samuels, G. Danabasoglu, S. Yeager, S. Marsland, H. Drange, M. Bentsen (2012), Datasets and protocol for the CLIVAR WGOMD Coordinated Ocean-ice Reference Experiments (COREs), WCRP Report No. 21/2012, pp.21.</v>
      </c>
      <c r="O252" s="7" t="str">
        <f>references!$D$47</f>
        <v>Large, W.G., and S. G. Yeager (2009), The global climatology of interannually varying air-sea flux data set, Climate Dynamics, 33, 341-364</v>
      </c>
      <c r="R252" s="3" t="str">
        <f>url!$A$111</f>
        <v>The global climatology of interannually varying air-sea flux data set</v>
      </c>
      <c r="S252" s="16" t="str">
        <f>party!$A$6</f>
        <v>Charlotte Pascoe</v>
      </c>
      <c r="T252" s="20" t="b">
        <v>1</v>
      </c>
      <c r="U252" s="20" t="s">
        <v>1361</v>
      </c>
    </row>
    <row r="253" spans="1:27" ht="60">
      <c r="A253" s="12" t="s">
        <v>4861</v>
      </c>
      <c r="B253" s="11" t="s">
        <v>3079</v>
      </c>
      <c r="C253" s="13" t="s">
        <v>2013</v>
      </c>
      <c r="E253" s="13">
        <v>3</v>
      </c>
      <c r="F253" s="16" t="s">
        <v>2014</v>
      </c>
      <c r="G253" s="19" t="s">
        <v>3080</v>
      </c>
      <c r="H253" s="85" t="s">
        <v>4614</v>
      </c>
      <c r="I253" s="35" t="s">
        <v>70</v>
      </c>
      <c r="J253" s="10" t="str">
        <f>party!$A$68</f>
        <v>Gokhan Danabasoglu</v>
      </c>
      <c r="K253" s="10" t="str">
        <f>party!$A$49</f>
        <v>Stephen Griffies</v>
      </c>
      <c r="L253" s="10" t="str">
        <f>party!$A$69</f>
        <v>James Orr</v>
      </c>
      <c r="M253" s="151" t="str">
        <f>references!D$14</f>
        <v>Overview CMIP6-Endorsed MIPs</v>
      </c>
      <c r="N253" s="7" t="str">
        <f>references!$D$49</f>
        <v>OCMIP3 biogeochemical web guide</v>
      </c>
      <c r="S253" s="16" t="str">
        <f>party!$A$6</f>
        <v>Charlotte Pascoe</v>
      </c>
      <c r="T253" s="20" t="b">
        <v>1</v>
      </c>
      <c r="U253" s="20" t="s">
        <v>42</v>
      </c>
    </row>
    <row r="254" spans="1:27" ht="45">
      <c r="A254" s="12" t="s">
        <v>4862</v>
      </c>
      <c r="B254" s="11" t="s">
        <v>2015</v>
      </c>
      <c r="C254" s="13" t="s">
        <v>2016</v>
      </c>
      <c r="E254" s="13">
        <v>1</v>
      </c>
      <c r="F254" s="16" t="s">
        <v>2017</v>
      </c>
      <c r="G254" s="19" t="s">
        <v>2018</v>
      </c>
      <c r="H254" s="85" t="s">
        <v>4614</v>
      </c>
      <c r="I254" s="35" t="s">
        <v>70</v>
      </c>
      <c r="J254" s="10" t="str">
        <f>party!$A$68</f>
        <v>Gokhan Danabasoglu</v>
      </c>
      <c r="K254" s="10" t="str">
        <f>party!$A$49</f>
        <v>Stephen Griffies</v>
      </c>
      <c r="L254" s="10" t="str">
        <f>party!$A$69</f>
        <v>James Orr</v>
      </c>
      <c r="M254" s="151" t="str">
        <f>references!D$14</f>
        <v>Overview CMIP6-Endorsed MIPs</v>
      </c>
      <c r="N254" s="7" t="str">
        <f>references!$D$49</f>
        <v>OCMIP3 biogeochemical web guide</v>
      </c>
      <c r="S254" s="16" t="str">
        <f>party!$A$6</f>
        <v>Charlotte Pascoe</v>
      </c>
      <c r="T254" s="20" t="b">
        <v>1</v>
      </c>
      <c r="U254" s="20" t="s">
        <v>1361</v>
      </c>
    </row>
    <row r="255" spans="1:27" ht="90">
      <c r="A255" s="12" t="s">
        <v>5472</v>
      </c>
      <c r="B255" s="11" t="s">
        <v>2259</v>
      </c>
      <c r="C255" s="13" t="s">
        <v>2237</v>
      </c>
      <c r="E255" s="13">
        <v>4</v>
      </c>
      <c r="F255" s="16" t="s">
        <v>2233</v>
      </c>
      <c r="G255" s="19" t="s">
        <v>2199</v>
      </c>
      <c r="H255" s="85" t="s">
        <v>2197</v>
      </c>
      <c r="I255" s="10" t="s">
        <v>70</v>
      </c>
      <c r="J255" s="10" t="str">
        <f>party!$A$45</f>
        <v>George Boer</v>
      </c>
      <c r="K255" s="10" t="str">
        <f>party!$A$46</f>
        <v>Doug Smith</v>
      </c>
      <c r="L255" s="10"/>
      <c r="M255" s="12" t="str">
        <f>references!D$14</f>
        <v>Overview CMIP6-Endorsed MIPs</v>
      </c>
      <c r="N255" s="7" t="str">
        <f>references!$D$55</f>
        <v>Kosaka, Y., S.-P. Xie (2013), Recent global-warming hiatus tied to equatorial Pacific surface cooling, Nature, 501, 403-407</v>
      </c>
      <c r="O255" s="7" t="str">
        <f>references!$D$111</f>
        <v>Technical note for DCPP-Component C. I. Definition of the Anomalous Sea Surface Temperature patterns.</v>
      </c>
      <c r="P255" s="7" t="str">
        <f>references!$D$112</f>
        <v>Technical note for DCPP-Component C. II. Recommendations for ocean restoring and ensemble generation.</v>
      </c>
      <c r="R255" s="3" t="str">
        <f>url!$A$182</f>
        <v>DCPP prescribed sea surface temperature (SST) patterns: AMV SST data, PDV SST data and Pacemaker SST data.</v>
      </c>
      <c r="S255" s="16" t="str">
        <f>party!$A$6</f>
        <v>Charlotte Pascoe</v>
      </c>
      <c r="T255" s="20" t="b">
        <v>1</v>
      </c>
      <c r="U255" s="20" t="s">
        <v>1361</v>
      </c>
    </row>
    <row r="256" spans="1:27" ht="90">
      <c r="A256" s="12" t="s">
        <v>5039</v>
      </c>
      <c r="B256" s="11" t="s">
        <v>2260</v>
      </c>
      <c r="C256" s="13" t="s">
        <v>2238</v>
      </c>
      <c r="E256" s="13">
        <v>4</v>
      </c>
      <c r="F256" s="16" t="s">
        <v>2232</v>
      </c>
      <c r="G256" s="19" t="s">
        <v>3652</v>
      </c>
      <c r="H256" s="85" t="s">
        <v>2198</v>
      </c>
      <c r="I256" s="10" t="s">
        <v>70</v>
      </c>
      <c r="J256" s="10" t="str">
        <f>party!$A$45</f>
        <v>George Boer</v>
      </c>
      <c r="K256" s="10" t="str">
        <f>party!$A$46</f>
        <v>Doug Smith</v>
      </c>
      <c r="L256" s="10"/>
      <c r="M256" s="12" t="str">
        <f>references!D$14</f>
        <v>Overview CMIP6-Endorsed MIPs</v>
      </c>
      <c r="N256" s="7" t="str">
        <f>references!$D$55</f>
        <v>Kosaka, Y., S.-P. Xie (2013), Recent global-warming hiatus tied to equatorial Pacific surface cooling, Nature, 501, 403-407</v>
      </c>
      <c r="O256" s="7" t="str">
        <f>references!$D$111</f>
        <v>Technical note for DCPP-Component C. I. Definition of the Anomalous Sea Surface Temperature patterns.</v>
      </c>
      <c r="P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1361</v>
      </c>
    </row>
    <row r="257" spans="1:27" ht="60">
      <c r="A257" s="12" t="s">
        <v>5040</v>
      </c>
      <c r="B257" s="11" t="s">
        <v>2208</v>
      </c>
      <c r="C257" s="13" t="s">
        <v>2207</v>
      </c>
      <c r="D257" s="16" t="b">
        <v>1</v>
      </c>
      <c r="E257" s="13">
        <v>3</v>
      </c>
      <c r="F257" s="16" t="s">
        <v>2209</v>
      </c>
      <c r="G257" s="19" t="s">
        <v>6726</v>
      </c>
      <c r="H257" s="85" t="s">
        <v>2205</v>
      </c>
      <c r="I257" s="10" t="s">
        <v>70</v>
      </c>
      <c r="J257" s="10" t="str">
        <f>party!$A$45</f>
        <v>George Boer</v>
      </c>
      <c r="K257" s="10" t="str">
        <f>party!$A$46</f>
        <v>Doug Smith</v>
      </c>
      <c r="L257" s="10"/>
      <c r="M257" s="12" t="str">
        <f>references!D$14</f>
        <v>Overview CMIP6-Endorsed MIPs</v>
      </c>
      <c r="S257" s="16" t="str">
        <f>party!$A$6</f>
        <v>Charlotte Pascoe</v>
      </c>
      <c r="T257" s="20" t="b">
        <v>1</v>
      </c>
      <c r="U257" s="20" t="s">
        <v>1361</v>
      </c>
    </row>
    <row r="258" spans="1:27" s="124" customFormat="1" ht="90">
      <c r="A258" s="186" t="s">
        <v>5473</v>
      </c>
      <c r="B258" s="187" t="s">
        <v>2263</v>
      </c>
      <c r="C258" s="177" t="s">
        <v>2239</v>
      </c>
      <c r="D258" s="120"/>
      <c r="E258" s="177">
        <v>-4</v>
      </c>
      <c r="F258" s="120" t="s">
        <v>2234</v>
      </c>
      <c r="G258" s="188" t="s">
        <v>2210</v>
      </c>
      <c r="H258" s="195" t="s">
        <v>2212</v>
      </c>
      <c r="I258" s="190" t="s">
        <v>70</v>
      </c>
      <c r="J258" s="190" t="str">
        <f>party!$A$45</f>
        <v>George Boer</v>
      </c>
      <c r="K258" s="190" t="str">
        <f>party!$A$46</f>
        <v>Doug Smith</v>
      </c>
      <c r="L258" s="190"/>
      <c r="M258" s="186" t="str">
        <f>references!D$14</f>
        <v>Overview CMIP6-Endorsed MIPs</v>
      </c>
      <c r="N258" s="119" t="str">
        <f>references!$D$55</f>
        <v>Kosaka, Y., S.-P. Xie (2013), Recent global-warming hiatus tied to equatorial Pacific surface cooling, Nature, 501, 403-407</v>
      </c>
      <c r="O258" s="192"/>
      <c r="P258" s="192"/>
      <c r="Q258" s="192"/>
      <c r="R258" s="206" t="str">
        <f>url!$A$9</f>
        <v>AMIP Sea Surface Temperature and Sea Ice Concentration Boundary Conditions</v>
      </c>
      <c r="S258" s="120" t="str">
        <f>party!$A$6</f>
        <v>Charlotte Pascoe</v>
      </c>
      <c r="T258" s="193" t="b">
        <v>1</v>
      </c>
      <c r="U258" s="193" t="s">
        <v>77</v>
      </c>
      <c r="V258" s="194"/>
      <c r="W258" s="194"/>
      <c r="X258" s="194"/>
      <c r="Y258" s="194"/>
      <c r="Z258" s="194"/>
      <c r="AA258" s="194"/>
    </row>
    <row r="259" spans="1:27" s="124" customFormat="1" ht="75">
      <c r="A259" s="186" t="s">
        <v>5474</v>
      </c>
      <c r="B259" s="187" t="s">
        <v>2265</v>
      </c>
      <c r="C259" s="177" t="s">
        <v>2240</v>
      </c>
      <c r="D259" s="120"/>
      <c r="E259" s="177">
        <v>-4</v>
      </c>
      <c r="F259" s="120" t="s">
        <v>2230</v>
      </c>
      <c r="G259" s="188" t="s">
        <v>2257</v>
      </c>
      <c r="H259" s="195" t="s">
        <v>2213</v>
      </c>
      <c r="I259" s="190" t="s">
        <v>70</v>
      </c>
      <c r="J259" s="190" t="str">
        <f>party!$A$45</f>
        <v>George Boer</v>
      </c>
      <c r="K259" s="190" t="str">
        <f>party!$A$46</f>
        <v>Doug Smith</v>
      </c>
      <c r="L259" s="190"/>
      <c r="M259" s="186" t="str">
        <f>references!D$14</f>
        <v>Overview CMIP6-Endorsed MIPs</v>
      </c>
      <c r="N259" s="119" t="str">
        <f>references!$D$55</f>
        <v>Kosaka, Y., S.-P. Xie (2013), Recent global-warming hiatus tied to equatorial Pacific surface cooling, Nature, 501, 403-407</v>
      </c>
      <c r="O259" s="192"/>
      <c r="P259" s="192"/>
      <c r="Q259" s="192"/>
      <c r="R259" s="206" t="str">
        <f>url!$A$9</f>
        <v>AMIP Sea Surface Temperature and Sea Ice Concentration Boundary Conditions</v>
      </c>
      <c r="S259" s="120" t="str">
        <f>party!$A$6</f>
        <v>Charlotte Pascoe</v>
      </c>
      <c r="T259" s="193" t="b">
        <v>1</v>
      </c>
      <c r="U259" s="193" t="s">
        <v>77</v>
      </c>
      <c r="V259" s="194"/>
      <c r="W259" s="194"/>
      <c r="X259" s="194"/>
      <c r="Y259" s="194"/>
      <c r="Z259" s="194"/>
      <c r="AA259" s="194"/>
    </row>
    <row r="260" spans="1:27" ht="90">
      <c r="A260" s="12" t="s">
        <v>5475</v>
      </c>
      <c r="B260" s="11" t="s">
        <v>2220</v>
      </c>
      <c r="C260" s="13" t="s">
        <v>2241</v>
      </c>
      <c r="E260" s="13">
        <v>4</v>
      </c>
      <c r="F260" s="16" t="s">
        <v>2231</v>
      </c>
      <c r="G260" s="19" t="s">
        <v>3653</v>
      </c>
      <c r="H260" s="85" t="s">
        <v>2227</v>
      </c>
      <c r="I260" s="10" t="s">
        <v>70</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0" s="7" t="str">
        <f>references!$D$112</f>
        <v>Technical note for DCPP-Component C. II. Recommendations for ocean restoring and ensemble generation.</v>
      </c>
      <c r="S260" s="16" t="str">
        <f>party!$A$6</f>
        <v>Charlotte Pascoe</v>
      </c>
      <c r="T260" s="20" t="b">
        <v>1</v>
      </c>
      <c r="U260" s="20" t="s">
        <v>5863</v>
      </c>
    </row>
    <row r="261" spans="1:27" ht="90">
      <c r="A261" s="12" t="s">
        <v>5476</v>
      </c>
      <c r="B261" s="11" t="s">
        <v>2235</v>
      </c>
      <c r="C261" s="13" t="s">
        <v>2242</v>
      </c>
      <c r="E261" s="13">
        <v>4</v>
      </c>
      <c r="F261" s="16" t="s">
        <v>3693</v>
      </c>
      <c r="G261" s="19" t="s">
        <v>3654</v>
      </c>
      <c r="H261" s="85" t="s">
        <v>2228</v>
      </c>
      <c r="I261" s="10" t="s">
        <v>70</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42</v>
      </c>
    </row>
    <row r="262" spans="1:27" ht="90">
      <c r="A262" s="12" t="s">
        <v>5477</v>
      </c>
      <c r="B262" s="11" t="s">
        <v>2236</v>
      </c>
      <c r="C262" s="13" t="s">
        <v>2243</v>
      </c>
      <c r="E262" s="13">
        <v>4</v>
      </c>
      <c r="F262" s="16" t="s">
        <v>3694</v>
      </c>
      <c r="G262" s="19" t="s">
        <v>3655</v>
      </c>
      <c r="H262" s="85" t="s">
        <v>2229</v>
      </c>
      <c r="I262" s="10" t="s">
        <v>70</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2" s="7" t="str">
        <f>references!$D$111</f>
        <v>Technical note for DCPP-Component C. I. Definition of the Anomalous Sea Surface Temperature patterns.</v>
      </c>
      <c r="Q262" s="7" t="str">
        <f>references!$D$112</f>
        <v>Technical note for DCPP-Component C. II. Recommendations for ocean restoring and ensemble generation.</v>
      </c>
      <c r="R262" s="3" t="str">
        <f>url!$A$182</f>
        <v>DCPP prescribed sea surface temperature (SST) patterns: AMV SST data, PDV SST data and Pacemaker SST data.</v>
      </c>
      <c r="S262" s="16" t="str">
        <f>party!$A$6</f>
        <v>Charlotte Pascoe</v>
      </c>
      <c r="T262" s="20" t="b">
        <v>1</v>
      </c>
      <c r="U262" s="20" t="s">
        <v>42</v>
      </c>
    </row>
    <row r="263" spans="1:27" ht="90">
      <c r="A263" s="12" t="s">
        <v>5478</v>
      </c>
      <c r="B263" s="11" t="s">
        <v>3734</v>
      </c>
      <c r="C263" s="12" t="s">
        <v>3731</v>
      </c>
      <c r="D263" s="185"/>
      <c r="E263" s="12">
        <v>4</v>
      </c>
      <c r="F263" s="16" t="s">
        <v>3738</v>
      </c>
      <c r="G263" s="19" t="s">
        <v>3742</v>
      </c>
      <c r="H263" s="85" t="s">
        <v>2228</v>
      </c>
      <c r="I263" s="10" t="s">
        <v>70</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3" s="7" t="str">
        <f>references!$D$111</f>
        <v>Technical note for DCPP-Component C. I. Definition of the Anomalous Sea Surface Temperature patterns.</v>
      </c>
      <c r="Q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42</v>
      </c>
    </row>
    <row r="264" spans="1:27" ht="90">
      <c r="A264" s="12" t="s">
        <v>5479</v>
      </c>
      <c r="B264" s="11" t="s">
        <v>3735</v>
      </c>
      <c r="C264" s="12" t="s">
        <v>3730</v>
      </c>
      <c r="D264" s="185"/>
      <c r="E264" s="12">
        <v>4</v>
      </c>
      <c r="F264" s="16" t="s">
        <v>3739</v>
      </c>
      <c r="G264" s="19" t="s">
        <v>3743</v>
      </c>
      <c r="H264" s="85" t="s">
        <v>2229</v>
      </c>
      <c r="I264" s="10" t="s">
        <v>70</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4" s="7" t="str">
        <f>references!$D$111</f>
        <v>Technical note for DCPP-Component C. I. Definition of the Anomalous Sea Surface Temperature patterns.</v>
      </c>
      <c r="Q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42</v>
      </c>
    </row>
    <row r="265" spans="1:27" ht="90">
      <c r="A265" s="12" t="s">
        <v>5480</v>
      </c>
      <c r="B265" s="11" t="s">
        <v>3736</v>
      </c>
      <c r="C265" s="12" t="s">
        <v>3733</v>
      </c>
      <c r="D265" s="185"/>
      <c r="E265" s="12">
        <v>4</v>
      </c>
      <c r="F265" s="16" t="s">
        <v>3740</v>
      </c>
      <c r="G265" s="19" t="s">
        <v>3744</v>
      </c>
      <c r="H265" s="85" t="s">
        <v>2228</v>
      </c>
      <c r="I265" s="10" t="s">
        <v>70</v>
      </c>
      <c r="J265" s="10" t="str">
        <f>party!$A$45</f>
        <v>George Boer</v>
      </c>
      <c r="K265" s="10" t="str">
        <f>party!$A$46</f>
        <v>Doug Smith</v>
      </c>
      <c r="L265" s="10"/>
      <c r="M265" s="7" t="str">
        <f>references!$D$56</f>
        <v>Ting, M., Y. Kushnir, R. Seager, C. Li (2009), Forced and internal twentieth-century SST in the North Atlantic, J. Clim., 22, 1469-1881</v>
      </c>
      <c r="N265" s="7" t="str">
        <f>references!$D$55</f>
        <v>Kosaka, Y., S.-P. Xie (2013), Recent global-warming hiatus tied to equatorial Pacific surface cooling, Nature, 501, 403-407</v>
      </c>
      <c r="O26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5" s="7" t="str">
        <f>references!$D$111</f>
        <v>Technical note for DCPP-Component C. I. Definition of the Anomalous Sea Surface Temperature patterns.</v>
      </c>
      <c r="Q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42</v>
      </c>
    </row>
    <row r="266" spans="1:27" ht="90">
      <c r="A266" s="12" t="s">
        <v>5487</v>
      </c>
      <c r="B266" s="11" t="s">
        <v>3737</v>
      </c>
      <c r="C266" s="12" t="s">
        <v>3732</v>
      </c>
      <c r="D266" s="185"/>
      <c r="E266" s="12">
        <v>4</v>
      </c>
      <c r="F266" s="16" t="s">
        <v>3741</v>
      </c>
      <c r="G266" s="19" t="s">
        <v>3745</v>
      </c>
      <c r="H266" s="85" t="s">
        <v>2229</v>
      </c>
      <c r="I266" s="10" t="s">
        <v>70</v>
      </c>
      <c r="J266" s="10" t="str">
        <f>party!$A$45</f>
        <v>George Boer</v>
      </c>
      <c r="K266" s="10" t="str">
        <f>party!$A$46</f>
        <v>Doug Smith</v>
      </c>
      <c r="L266" s="10"/>
      <c r="M266" s="7" t="str">
        <f>references!$D$56</f>
        <v>Ting, M., Y. Kushnir, R. Seager, C. Li (2009), Forced and internal twentieth-century SST in the North Atlantic, J. Clim., 22, 1469-1881</v>
      </c>
      <c r="N266" s="7" t="str">
        <f>references!$D$55</f>
        <v>Kosaka, Y., S.-P. Xie (2013), Recent global-warming hiatus tied to equatorial Pacific surface cooling, Nature, 501, 403-407</v>
      </c>
      <c r="O26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6" s="7" t="str">
        <f>references!$D$111</f>
        <v>Technical note for DCPP-Component C. I. Definition of the Anomalous Sea Surface Temperature patterns.</v>
      </c>
      <c r="Q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42</v>
      </c>
    </row>
    <row r="267" spans="1:27" ht="60">
      <c r="A267" s="12" t="s">
        <v>5481</v>
      </c>
      <c r="B267" s="11" t="s">
        <v>3673</v>
      </c>
      <c r="C267" s="13" t="s">
        <v>3674</v>
      </c>
      <c r="E267" s="13">
        <v>4</v>
      </c>
      <c r="F267" s="16" t="s">
        <v>3675</v>
      </c>
      <c r="G267" s="19" t="s">
        <v>3676</v>
      </c>
      <c r="H267" s="85" t="s">
        <v>3677</v>
      </c>
      <c r="I267" s="10" t="s">
        <v>70</v>
      </c>
      <c r="J267" s="10" t="str">
        <f>party!$A$45</f>
        <v>George Boer</v>
      </c>
      <c r="K267" s="10" t="str">
        <f>party!$A$46</f>
        <v>Doug Smith</v>
      </c>
      <c r="L267" s="10"/>
      <c r="M267" s="7" t="str">
        <f>references!$D$56</f>
        <v>Ting, M., Y. Kushnir, R. Seager, C. Li (2009), Forced and internal twentieth-century SST in the North Atlantic, J. Clim., 22, 1469-1881</v>
      </c>
      <c r="N267" s="7" t="str">
        <f>references!$D$55</f>
        <v>Kosaka, Y., S.-P. Xie (2013), Recent global-warming hiatus tied to equatorial Pacific surface cooling, Nature, 501, 403-407</v>
      </c>
      <c r="O267" s="7" t="str">
        <f>references!$D$112</f>
        <v>Technical note for DCPP-Component C. II. Recommendations for ocean restoring and ensemble generation.</v>
      </c>
      <c r="S267" s="16" t="str">
        <f>party!$A$6</f>
        <v>Charlotte Pascoe</v>
      </c>
      <c r="T267" s="20" t="b">
        <v>1</v>
      </c>
      <c r="U267" s="20" t="s">
        <v>5863</v>
      </c>
    </row>
    <row r="268" spans="1:27" ht="75">
      <c r="A268" s="12" t="s">
        <v>5482</v>
      </c>
      <c r="B268" s="11" t="s">
        <v>3691</v>
      </c>
      <c r="C268" s="13" t="s">
        <v>3689</v>
      </c>
      <c r="E268" s="13">
        <v>4</v>
      </c>
      <c r="F268" s="16" t="s">
        <v>3695</v>
      </c>
      <c r="G268" s="19" t="s">
        <v>3697</v>
      </c>
      <c r="H268" s="85" t="s">
        <v>3699</v>
      </c>
      <c r="I268" s="10" t="s">
        <v>70</v>
      </c>
      <c r="J268" s="10" t="str">
        <f>party!$A$45</f>
        <v>George Boer</v>
      </c>
      <c r="K268" s="10" t="str">
        <f>party!$A$46</f>
        <v>Doug Smith</v>
      </c>
      <c r="L268" s="10"/>
      <c r="M268" s="7" t="str">
        <f>references!$D$56</f>
        <v>Ting, M., Y. Kushnir, R. Seager, C. Li (2009), Forced and internal twentieth-century SST in the North Atlantic, J. Clim., 22, 1469-1881</v>
      </c>
      <c r="N268" s="7" t="str">
        <f>references!$D$55</f>
        <v>Kosaka, Y., S.-P. Xie (2013), Recent global-warming hiatus tied to equatorial Pacific surface cooling, Nature, 501, 403-407</v>
      </c>
      <c r="O268" s="7" t="str">
        <f>references!$D$111</f>
        <v>Technical note for DCPP-Component C. I. Definition of the Anomalous Sea Surface Temperature patterns.</v>
      </c>
      <c r="P268" s="7" t="str">
        <f>references!$D$112</f>
        <v>Technical note for DCPP-Component C. II. Recommendations for ocean restoring and ensemble generation.</v>
      </c>
      <c r="R268" s="3" t="str">
        <f>url!$A$182</f>
        <v>DCPP prescribed sea surface temperature (SST) patterns: AMV SST data, PDV SST data and Pacemaker SST data.</v>
      </c>
      <c r="S268" s="16" t="str">
        <f>party!$A$6</f>
        <v>Charlotte Pascoe</v>
      </c>
      <c r="T268" s="20" t="b">
        <v>1</v>
      </c>
      <c r="U268" s="20" t="s">
        <v>42</v>
      </c>
    </row>
    <row r="269" spans="1:27" ht="75">
      <c r="A269" s="12" t="s">
        <v>5483</v>
      </c>
      <c r="B269" s="11" t="s">
        <v>3692</v>
      </c>
      <c r="C269" s="13" t="s">
        <v>3690</v>
      </c>
      <c r="E269" s="13">
        <v>4</v>
      </c>
      <c r="F269" s="16" t="s">
        <v>6532</v>
      </c>
      <c r="G269" s="19" t="s">
        <v>3698</v>
      </c>
      <c r="H269" s="85" t="s">
        <v>3700</v>
      </c>
      <c r="I269" s="10" t="s">
        <v>70</v>
      </c>
      <c r="J269" s="10" t="str">
        <f>party!$A$45</f>
        <v>George Boer</v>
      </c>
      <c r="K269" s="10" t="str">
        <f>party!$A$46</f>
        <v>Doug Smith</v>
      </c>
      <c r="L269" s="10"/>
      <c r="M269" s="7" t="str">
        <f>references!$D$56</f>
        <v>Ting, M., Y. Kushnir, R. Seager, C. Li (2009), Forced and internal twentieth-century SST in the North Atlantic, J. Clim., 22, 1469-1881</v>
      </c>
      <c r="N269" s="7" t="str">
        <f>references!$D$55</f>
        <v>Kosaka, Y., S.-P. Xie (2013), Recent global-warming hiatus tied to equatorial Pacific surface cooling, Nature, 501, 403-407</v>
      </c>
      <c r="O269" s="7" t="str">
        <f>references!$D$111</f>
        <v>Technical note for DCPP-Component C. I. Definition of the Anomalous Sea Surface Temperature patterns.</v>
      </c>
      <c r="P269" s="7" t="str">
        <f>references!$D$112</f>
        <v>Technical note for DCPP-Component C. II. Recommendations for ocean restoring and ensemble generation.</v>
      </c>
      <c r="R269" s="3" t="str">
        <f>url!$A$182</f>
        <v>DCPP prescribed sea surface temperature (SST) patterns: AMV SST data, PDV SST data and Pacemaker SST data.</v>
      </c>
      <c r="S269" s="16" t="str">
        <f>party!$A$6</f>
        <v>Charlotte Pascoe</v>
      </c>
      <c r="T269" s="20" t="b">
        <v>1</v>
      </c>
      <c r="U269" s="20" t="s">
        <v>42</v>
      </c>
    </row>
    <row r="270" spans="1:27" ht="120">
      <c r="A270" s="12" t="s">
        <v>6534</v>
      </c>
      <c r="B270" s="11" t="s">
        <v>6761</v>
      </c>
      <c r="C270" s="13" t="s">
        <v>6537</v>
      </c>
      <c r="E270" s="13">
        <v>4</v>
      </c>
      <c r="F270" s="16" t="s">
        <v>6533</v>
      </c>
      <c r="G270" s="19" t="s">
        <v>6539</v>
      </c>
      <c r="H270" s="85" t="s">
        <v>3699</v>
      </c>
      <c r="I270" s="10" t="s">
        <v>70</v>
      </c>
      <c r="J270" s="10" t="str">
        <f>party!$A$45</f>
        <v>George Boer</v>
      </c>
      <c r="K270" s="10" t="str">
        <f>party!$A$46</f>
        <v>Doug Smith</v>
      </c>
      <c r="L270" s="10"/>
      <c r="M270" s="7" t="str">
        <f>references!$D$56</f>
        <v>Ting, M., Y. Kushnir, R. Seager, C. Li (2009), Forced and internal twentieth-century SST in the North Atlantic, J. Clim., 22, 1469-1881</v>
      </c>
      <c r="N270" s="7" t="str">
        <f>references!$D$55</f>
        <v>Kosaka, Y., S.-P. Xie (2013), Recent global-warming hiatus tied to equatorial Pacific surface cooling, Nature, 501, 403-407</v>
      </c>
      <c r="O270" s="7" t="str">
        <f>references!$D$111</f>
        <v>Technical note for DCPP-Component C. I. Definition of the Anomalous Sea Surface Temperature patterns.</v>
      </c>
      <c r="P270" s="7" t="str">
        <f>references!$D$112</f>
        <v>Technical note for DCPP-Component C. II. Recommendations for ocean restoring and ensemble generation.</v>
      </c>
      <c r="Q27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0" s="3" t="str">
        <f>url!$A$182</f>
        <v>DCPP prescribed sea surface temperature (SST) patterns: AMV SST data, PDV SST data and Pacemaker SST data.</v>
      </c>
      <c r="S270" s="16" t="str">
        <f>party!$A$6</f>
        <v>Charlotte Pascoe</v>
      </c>
      <c r="T270" s="20" t="b">
        <v>1</v>
      </c>
      <c r="U270" s="20" t="s">
        <v>42</v>
      </c>
    </row>
    <row r="271" spans="1:27" ht="120">
      <c r="A271" s="12" t="s">
        <v>6535</v>
      </c>
      <c r="B271" s="11" t="s">
        <v>6536</v>
      </c>
      <c r="C271" s="13" t="s">
        <v>6538</v>
      </c>
      <c r="E271" s="13">
        <v>4</v>
      </c>
      <c r="F271" s="16" t="s">
        <v>3696</v>
      </c>
      <c r="G271" s="19" t="s">
        <v>6540</v>
      </c>
      <c r="H271" s="85" t="s">
        <v>3700</v>
      </c>
      <c r="I271" s="10" t="s">
        <v>70</v>
      </c>
      <c r="J271" s="10" t="str">
        <f>party!$A$45</f>
        <v>George Boer</v>
      </c>
      <c r="K271" s="10" t="str">
        <f>party!$A$46</f>
        <v>Doug Smith</v>
      </c>
      <c r="L271" s="10"/>
      <c r="M271" s="7" t="str">
        <f>references!$D$56</f>
        <v>Ting, M., Y. Kushnir, R. Seager, C. Li (2009), Forced and internal twentieth-century SST in the North Atlantic, J. Clim., 22, 1469-1881</v>
      </c>
      <c r="N271" s="7" t="str">
        <f>references!$D$55</f>
        <v>Kosaka, Y., S.-P. Xie (2013), Recent global-warming hiatus tied to equatorial Pacific surface cooling, Nature, 501, 403-407</v>
      </c>
      <c r="O271" s="7" t="str">
        <f>references!$D$111</f>
        <v>Technical note for DCPP-Component C. I. Definition of the Anomalous Sea Surface Temperature patterns.</v>
      </c>
      <c r="P271" s="7" t="str">
        <f>references!$D$112</f>
        <v>Technical note for DCPP-Component C. II. Recommendations for ocean restoring and ensemble generation.</v>
      </c>
      <c r="Q27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1" s="3" t="str">
        <f>url!$A$182</f>
        <v>DCPP prescribed sea surface temperature (SST) patterns: AMV SST data, PDV SST data and Pacemaker SST data.</v>
      </c>
      <c r="S271" s="16" t="str">
        <f>party!$A$6</f>
        <v>Charlotte Pascoe</v>
      </c>
      <c r="T271" s="20" t="b">
        <v>1</v>
      </c>
      <c r="U271" s="20" t="s">
        <v>42</v>
      </c>
    </row>
    <row r="272" spans="1:27" ht="75">
      <c r="A272" s="13" t="s">
        <v>5484</v>
      </c>
      <c r="B272" s="11" t="s">
        <v>2261</v>
      </c>
      <c r="C272" s="13" t="s">
        <v>2244</v>
      </c>
      <c r="D272" s="16" t="b">
        <v>1</v>
      </c>
      <c r="E272" s="13">
        <v>4</v>
      </c>
      <c r="F272" s="16" t="s">
        <v>2251</v>
      </c>
      <c r="G272" s="19" t="s">
        <v>2256</v>
      </c>
      <c r="H272" s="85" t="s">
        <v>2197</v>
      </c>
      <c r="I272" s="10" t="s">
        <v>70</v>
      </c>
      <c r="J272" s="10" t="str">
        <f>party!$A$45</f>
        <v>George Boer</v>
      </c>
      <c r="K272" s="10" t="str">
        <f>party!$A$46</f>
        <v>Doug Smith</v>
      </c>
      <c r="L272" s="10"/>
      <c r="M272" s="12" t="str">
        <f>references!D$14</f>
        <v>Overview CMIP6-Endorsed MIPs</v>
      </c>
      <c r="N272" s="7" t="str">
        <f>references!$D$55</f>
        <v>Kosaka, Y., S.-P. Xie (2013), Recent global-warming hiatus tied to equatorial Pacific surface cooling, Nature, 501, 403-407</v>
      </c>
      <c r="O272" s="7" t="str">
        <f>references!$D$111</f>
        <v>Technical note for DCPP-Component C. I. Definition of the Anomalous Sea Surface Temperature patterns.</v>
      </c>
      <c r="P272" s="7" t="str">
        <f>references!$D$112</f>
        <v>Technical note for DCPP-Component C. II. Recommendations for ocean restoring and ensemble generation.</v>
      </c>
      <c r="R272" s="3" t="str">
        <f>url!$A$182</f>
        <v>DCPP prescribed sea surface temperature (SST) patterns: AMV SST data, PDV SST data and Pacemaker SST data.</v>
      </c>
      <c r="S272" s="16" t="str">
        <f>party!$A$6</f>
        <v>Charlotte Pascoe</v>
      </c>
      <c r="T272" s="20" t="b">
        <v>1</v>
      </c>
      <c r="U272" s="20" t="s">
        <v>42</v>
      </c>
    </row>
    <row r="273" spans="1:27" ht="75">
      <c r="A273" s="13" t="s">
        <v>5485</v>
      </c>
      <c r="B273" s="11" t="s">
        <v>2262</v>
      </c>
      <c r="C273" s="13" t="s">
        <v>2245</v>
      </c>
      <c r="D273" s="16" t="b">
        <v>1</v>
      </c>
      <c r="E273" s="13">
        <v>4</v>
      </c>
      <c r="F273" s="16" t="s">
        <v>2252</v>
      </c>
      <c r="G273" s="19" t="s">
        <v>5489</v>
      </c>
      <c r="H273" s="85" t="s">
        <v>2198</v>
      </c>
      <c r="I273" s="10" t="s">
        <v>70</v>
      </c>
      <c r="J273" s="10" t="str">
        <f>party!$A$45</f>
        <v>George Boer</v>
      </c>
      <c r="K273" s="10" t="str">
        <f>party!$A$46</f>
        <v>Doug Smith</v>
      </c>
      <c r="L273" s="10"/>
      <c r="M273" s="12" t="str">
        <f>references!D$14</f>
        <v>Overview CMIP6-Endorsed MIPs</v>
      </c>
      <c r="N273" s="7" t="str">
        <f>references!$D$55</f>
        <v>Kosaka, Y., S.-P. Xie (2013), Recent global-warming hiatus tied to equatorial Pacific surface cooling, Nature, 501, 403-407</v>
      </c>
      <c r="O273" s="7" t="str">
        <f>references!$D$111</f>
        <v>Technical note for DCPP-Component C. I. Definition of the Anomalous Sea Surface Temperature patterns.</v>
      </c>
      <c r="P273" s="7" t="str">
        <f>references!$D$112</f>
        <v>Technical note for DCPP-Component C. II. Recommendations for ocean restoring and ensemble generation.</v>
      </c>
      <c r="R273" s="3" t="str">
        <f>url!$A$182</f>
        <v>DCPP prescribed sea surface temperature (SST) patterns: AMV SST data, PDV SST data and Pacemaker SST data.</v>
      </c>
      <c r="S273" s="16" t="str">
        <f>party!$A$6</f>
        <v>Charlotte Pascoe</v>
      </c>
      <c r="T273" s="20" t="b">
        <v>1</v>
      </c>
      <c r="U273" s="20" t="s">
        <v>42</v>
      </c>
    </row>
    <row r="274" spans="1:27" s="124" customFormat="1" ht="60">
      <c r="A274" s="177" t="s">
        <v>5486</v>
      </c>
      <c r="B274" s="187" t="s">
        <v>2264</v>
      </c>
      <c r="C274" s="177" t="s">
        <v>2246</v>
      </c>
      <c r="D274" s="120" t="b">
        <v>1</v>
      </c>
      <c r="E274" s="177">
        <v>-4</v>
      </c>
      <c r="F274" s="120" t="s">
        <v>2253</v>
      </c>
      <c r="G274" s="188" t="s">
        <v>5488</v>
      </c>
      <c r="H274" s="195" t="s">
        <v>2212</v>
      </c>
      <c r="I274" s="190" t="s">
        <v>70</v>
      </c>
      <c r="J274" s="190" t="str">
        <f>party!$A$45</f>
        <v>George Boer</v>
      </c>
      <c r="K274" s="190" t="str">
        <f>party!$A$46</f>
        <v>Doug Smith</v>
      </c>
      <c r="L274" s="190"/>
      <c r="M274" s="186" t="str">
        <f>references!D$14</f>
        <v>Overview CMIP6-Endorsed MIPs</v>
      </c>
      <c r="N274" s="119" t="str">
        <f>references!$D$55</f>
        <v>Kosaka, Y., S.-P. Xie (2013), Recent global-warming hiatus tied to equatorial Pacific surface cooling, Nature, 501, 403-407</v>
      </c>
      <c r="O274" s="192"/>
      <c r="P274" s="192"/>
      <c r="Q274" s="192"/>
      <c r="R274" s="206"/>
      <c r="S274" s="120" t="str">
        <f>party!$A$6</f>
        <v>Charlotte Pascoe</v>
      </c>
      <c r="T274" s="193" t="b">
        <v>1</v>
      </c>
      <c r="U274" s="193" t="s">
        <v>77</v>
      </c>
      <c r="V274" s="194"/>
      <c r="W274" s="194"/>
      <c r="X274" s="194"/>
      <c r="Y274" s="194"/>
      <c r="Z274" s="194"/>
      <c r="AA274" s="194"/>
    </row>
    <row r="275" spans="1:27" s="124" customFormat="1" ht="60">
      <c r="A275" s="177" t="s">
        <v>5490</v>
      </c>
      <c r="B275" s="187" t="s">
        <v>2266</v>
      </c>
      <c r="C275" s="177" t="s">
        <v>2247</v>
      </c>
      <c r="D275" s="120" t="b">
        <v>1</v>
      </c>
      <c r="E275" s="177">
        <v>-4</v>
      </c>
      <c r="F275" s="120" t="s">
        <v>2254</v>
      </c>
      <c r="G275" s="188" t="s">
        <v>2258</v>
      </c>
      <c r="H275" s="195" t="s">
        <v>2213</v>
      </c>
      <c r="I275" s="190" t="s">
        <v>70</v>
      </c>
      <c r="J275" s="190" t="str">
        <f>party!$A$45</f>
        <v>George Boer</v>
      </c>
      <c r="K275" s="190" t="str">
        <f>party!$A$46</f>
        <v>Doug Smith</v>
      </c>
      <c r="L275" s="190"/>
      <c r="M275" s="186" t="str">
        <f>references!D$14</f>
        <v>Overview CMIP6-Endorsed MIPs</v>
      </c>
      <c r="N275" s="119" t="str">
        <f>references!$D$55</f>
        <v>Kosaka, Y., S.-P. Xie (2013), Recent global-warming hiatus tied to equatorial Pacific surface cooling, Nature, 501, 403-407</v>
      </c>
      <c r="O275" s="192"/>
      <c r="P275" s="192"/>
      <c r="Q275" s="192"/>
      <c r="R275" s="206"/>
      <c r="S275" s="120" t="str">
        <f>party!$A$6</f>
        <v>Charlotte Pascoe</v>
      </c>
      <c r="T275" s="193" t="b">
        <v>1</v>
      </c>
      <c r="U275" s="193" t="s">
        <v>77</v>
      </c>
      <c r="V275" s="194"/>
      <c r="W275" s="194"/>
      <c r="X275" s="194"/>
      <c r="Y275" s="194"/>
      <c r="Z275" s="194"/>
      <c r="AA275" s="194"/>
    </row>
    <row r="276" spans="1:27" ht="120">
      <c r="A276" s="13" t="s">
        <v>5491</v>
      </c>
      <c r="B276" s="11" t="s">
        <v>2268</v>
      </c>
      <c r="C276" s="13" t="s">
        <v>2248</v>
      </c>
      <c r="D276" s="16" t="b">
        <v>1</v>
      </c>
      <c r="E276" s="13">
        <v>4</v>
      </c>
      <c r="F276" s="16" t="s">
        <v>2255</v>
      </c>
      <c r="G276" s="19" t="s">
        <v>3656</v>
      </c>
      <c r="H276" s="85" t="s">
        <v>2227</v>
      </c>
      <c r="I276" s="10" t="s">
        <v>70</v>
      </c>
      <c r="J276" s="10" t="str">
        <f>party!$A$45</f>
        <v>George Boer</v>
      </c>
      <c r="K276" s="10" t="str">
        <f>party!$A$46</f>
        <v>Doug Smith</v>
      </c>
      <c r="L276" s="10"/>
      <c r="M276" s="12" t="str">
        <f>references!D$14</f>
        <v>Overview CMIP6-Endorsed MIPs</v>
      </c>
      <c r="N276" s="7" t="str">
        <f>references!$D$56</f>
        <v>Ting, M., Y. Kushnir, R. Seager, C. Li (2009), Forced and internal twentieth-century SST in the North Atlantic, J. Clim., 22, 1469-1881</v>
      </c>
      <c r="O276" s="7" t="str">
        <f>references!$D$55</f>
        <v>Kosaka, Y., S.-P. Xie (2013), Recent global-warming hiatus tied to equatorial Pacific surface cooling, Nature, 501, 403-407</v>
      </c>
      <c r="P27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6" s="7" t="str">
        <f>references!$D$111</f>
        <v>Technical note for DCPP-Component C. I. Definition of the Anomalous Sea Surface Temperature patterns.</v>
      </c>
      <c r="R276" s="3" t="str">
        <f>url!$A$182</f>
        <v>DCPP prescribed sea surface temperature (SST) patterns: AMV SST data, PDV SST data and Pacemaker SST data.</v>
      </c>
      <c r="S276" s="16" t="str">
        <f>party!$A$6</f>
        <v>Charlotte Pascoe</v>
      </c>
      <c r="T276" s="20" t="b">
        <v>1</v>
      </c>
      <c r="U276" s="20" t="s">
        <v>42</v>
      </c>
    </row>
    <row r="277" spans="1:27" ht="120">
      <c r="A277" s="13" t="s">
        <v>5492</v>
      </c>
      <c r="B277" s="11" t="s">
        <v>2267</v>
      </c>
      <c r="C277" s="13" t="s">
        <v>2249</v>
      </c>
      <c r="D277" s="16" t="b">
        <v>1</v>
      </c>
      <c r="E277" s="13">
        <v>4</v>
      </c>
      <c r="F277" s="16" t="s">
        <v>3703</v>
      </c>
      <c r="G277" s="19" t="s">
        <v>3762</v>
      </c>
      <c r="H277" s="85" t="s">
        <v>2228</v>
      </c>
      <c r="I277" s="10" t="s">
        <v>70</v>
      </c>
      <c r="J277" s="10" t="str">
        <f>party!$A$45</f>
        <v>George Boer</v>
      </c>
      <c r="K277" s="10" t="str">
        <f>party!$A$46</f>
        <v>Doug Smith</v>
      </c>
      <c r="L277" s="10"/>
      <c r="M277" s="12" t="str">
        <f>references!D$14</f>
        <v>Overview CMIP6-Endorsed MIPs</v>
      </c>
      <c r="N277" s="7" t="str">
        <f>references!$D$56</f>
        <v>Ting, M., Y. Kushnir, R. Seager, C. Li (2009), Forced and internal twentieth-century SST in the North Atlantic, J. Clim., 22, 1469-1881</v>
      </c>
      <c r="O277" s="7" t="str">
        <f>references!$D$55</f>
        <v>Kosaka, Y., S.-P. Xie (2013), Recent global-warming hiatus tied to equatorial Pacific surface cooling, Nature, 501, 403-407</v>
      </c>
      <c r="P27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42</v>
      </c>
    </row>
    <row r="278" spans="1:27" ht="120">
      <c r="A278" s="13" t="s">
        <v>5493</v>
      </c>
      <c r="B278" s="11" t="s">
        <v>2269</v>
      </c>
      <c r="C278" s="13" t="s">
        <v>2250</v>
      </c>
      <c r="D278" s="16" t="b">
        <v>1</v>
      </c>
      <c r="E278" s="13">
        <v>4</v>
      </c>
      <c r="F278" s="16" t="s">
        <v>3702</v>
      </c>
      <c r="G278" s="19" t="s">
        <v>3657</v>
      </c>
      <c r="H278" s="85" t="s">
        <v>2229</v>
      </c>
      <c r="I278" s="10" t="s">
        <v>70</v>
      </c>
      <c r="J278" s="10" t="str">
        <f>party!$A$45</f>
        <v>George Boer</v>
      </c>
      <c r="K278" s="10" t="str">
        <f>party!$A$46</f>
        <v>Doug Smith</v>
      </c>
      <c r="L278" s="10"/>
      <c r="M278" s="12" t="str">
        <f>references!D$14</f>
        <v>Overview CMIP6-Endorsed MIPs</v>
      </c>
      <c r="N278" s="7" t="str">
        <f>references!$D$56</f>
        <v>Ting, M., Y. Kushnir, R. Seager, C. Li (2009), Forced and internal twentieth-century SST in the North Atlantic, J. Clim., 22, 1469-1881</v>
      </c>
      <c r="O278" s="7" t="str">
        <f>references!$D$55</f>
        <v>Kosaka, Y., S.-P. Xie (2013), Recent global-warming hiatus tied to equatorial Pacific surface cooling, Nature, 501, 403-407</v>
      </c>
      <c r="P27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42</v>
      </c>
    </row>
    <row r="279" spans="1:27" ht="90">
      <c r="A279" s="13" t="s">
        <v>5494</v>
      </c>
      <c r="B279" s="11" t="s">
        <v>3750</v>
      </c>
      <c r="C279" s="13" t="s">
        <v>3746</v>
      </c>
      <c r="D279" s="16" t="b">
        <v>1</v>
      </c>
      <c r="E279" s="13">
        <v>4</v>
      </c>
      <c r="F279" s="16" t="s">
        <v>3754</v>
      </c>
      <c r="G279" s="19" t="s">
        <v>3761</v>
      </c>
      <c r="H279" s="85" t="s">
        <v>2228</v>
      </c>
      <c r="I279" s="10" t="s">
        <v>70</v>
      </c>
      <c r="J279" s="10" t="str">
        <f>party!$A$45</f>
        <v>George Boer</v>
      </c>
      <c r="K279" s="10" t="str">
        <f>party!$A$46</f>
        <v>Doug Smith</v>
      </c>
      <c r="L279" s="10"/>
      <c r="M279" s="7" t="str">
        <f>references!$D$56</f>
        <v>Ting, M., Y. Kushnir, R. Seager, C. Li (2009), Forced and internal twentieth-century SST in the North Atlantic, J. Clim., 22, 1469-1881</v>
      </c>
      <c r="N279" s="7" t="str">
        <f>references!$D$55</f>
        <v>Kosaka, Y., S.-P. Xie (2013), Recent global-warming hiatus tied to equatorial Pacific surface cooling, Nature, 501, 403-407</v>
      </c>
      <c r="O27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9" s="7" t="str">
        <f>references!$D$111</f>
        <v>Technical note for DCPP-Component C. I. Definition of the Anomalous Sea Surface Temperature patterns.</v>
      </c>
      <c r="R279" s="3" t="str">
        <f>url!$A$182</f>
        <v>DCPP prescribed sea surface temperature (SST) patterns: AMV SST data, PDV SST data and Pacemaker SST data.</v>
      </c>
      <c r="S279" s="16" t="str">
        <f>party!$A$6</f>
        <v>Charlotte Pascoe</v>
      </c>
      <c r="T279" s="20" t="b">
        <v>1</v>
      </c>
      <c r="U279" s="20" t="s">
        <v>42</v>
      </c>
    </row>
    <row r="280" spans="1:27" ht="90">
      <c r="A280" s="13" t="s">
        <v>5495</v>
      </c>
      <c r="B280" s="11" t="s">
        <v>3751</v>
      </c>
      <c r="C280" s="13" t="s">
        <v>3747</v>
      </c>
      <c r="D280" s="16" t="b">
        <v>1</v>
      </c>
      <c r="E280" s="13">
        <v>4</v>
      </c>
      <c r="F280" s="16" t="s">
        <v>3755</v>
      </c>
      <c r="G280" s="19" t="s">
        <v>3758</v>
      </c>
      <c r="H280" s="85" t="s">
        <v>2229</v>
      </c>
      <c r="I280" s="10" t="s">
        <v>70</v>
      </c>
      <c r="J280" s="10" t="str">
        <f>party!$A$45</f>
        <v>George Boer</v>
      </c>
      <c r="K280" s="10" t="str">
        <f>party!$A$46</f>
        <v>Doug Smith</v>
      </c>
      <c r="L280" s="10"/>
      <c r="M280" s="7" t="str">
        <f>references!$D$56</f>
        <v>Ting, M., Y. Kushnir, R. Seager, C. Li (2009), Forced and internal twentieth-century SST in the North Atlantic, J. Clim., 22, 1469-1881</v>
      </c>
      <c r="N280" s="7" t="str">
        <f>references!$D$55</f>
        <v>Kosaka, Y., S.-P. Xie (2013), Recent global-warming hiatus tied to equatorial Pacific surface cooling, Nature, 501, 403-407</v>
      </c>
      <c r="O28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0" s="7" t="str">
        <f>references!$D$111</f>
        <v>Technical note for DCPP-Component C. I. Definition of the Anomalous Sea Surface Temperature patterns.</v>
      </c>
      <c r="R280" s="3" t="str">
        <f>url!$A$182</f>
        <v>DCPP prescribed sea surface temperature (SST) patterns: AMV SST data, PDV SST data and Pacemaker SST data.</v>
      </c>
      <c r="S280" s="16" t="str">
        <f>party!$A$6</f>
        <v>Charlotte Pascoe</v>
      </c>
      <c r="T280" s="20" t="b">
        <v>1</v>
      </c>
      <c r="U280" s="20" t="s">
        <v>42</v>
      </c>
    </row>
    <row r="281" spans="1:27" ht="90">
      <c r="A281" s="13" t="s">
        <v>5496</v>
      </c>
      <c r="B281" s="11" t="s">
        <v>3752</v>
      </c>
      <c r="C281" s="13" t="s">
        <v>3748</v>
      </c>
      <c r="D281" s="16" t="b">
        <v>1</v>
      </c>
      <c r="E281" s="13">
        <v>4</v>
      </c>
      <c r="F281" s="16" t="s">
        <v>3756</v>
      </c>
      <c r="G281" s="19" t="s">
        <v>3760</v>
      </c>
      <c r="H281" s="85" t="s">
        <v>2228</v>
      </c>
      <c r="I281" s="10" t="s">
        <v>70</v>
      </c>
      <c r="J281" s="10" t="str">
        <f>party!$A$45</f>
        <v>George Boer</v>
      </c>
      <c r="K281" s="10" t="str">
        <f>party!$A$46</f>
        <v>Doug Smith</v>
      </c>
      <c r="L281" s="10"/>
      <c r="M281" s="7" t="str">
        <f>references!$D$56</f>
        <v>Ting, M., Y. Kushnir, R. Seager, C. Li (2009), Forced and internal twentieth-century SST in the North Atlantic, J. Clim., 22, 1469-1881</v>
      </c>
      <c r="N281" s="7" t="str">
        <f>references!$D$55</f>
        <v>Kosaka, Y., S.-P. Xie (2013), Recent global-warming hiatus tied to equatorial Pacific surface cooling, Nature, 501, 403-407</v>
      </c>
      <c r="O28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1" s="7" t="str">
        <f>references!$D$111</f>
        <v>Technical note for DCPP-Component C. I. Definition of the Anomalous Sea Surface Temperature patterns.</v>
      </c>
      <c r="R281" s="3" t="str">
        <f>url!$A$182</f>
        <v>DCPP prescribed sea surface temperature (SST) patterns: AMV SST data, PDV SST data and Pacemaker SST data.</v>
      </c>
      <c r="S281" s="16" t="str">
        <f>party!$A$6</f>
        <v>Charlotte Pascoe</v>
      </c>
      <c r="T281" s="20" t="b">
        <v>1</v>
      </c>
      <c r="U281" s="20" t="s">
        <v>42</v>
      </c>
    </row>
    <row r="282" spans="1:27" ht="90">
      <c r="A282" s="13" t="s">
        <v>5497</v>
      </c>
      <c r="B282" s="11" t="s">
        <v>3753</v>
      </c>
      <c r="C282" s="13" t="s">
        <v>3749</v>
      </c>
      <c r="D282" s="16" t="b">
        <v>1</v>
      </c>
      <c r="E282" s="13">
        <v>4</v>
      </c>
      <c r="F282" s="16" t="s">
        <v>3757</v>
      </c>
      <c r="G282" s="19" t="s">
        <v>3759</v>
      </c>
      <c r="H282" s="85" t="s">
        <v>2229</v>
      </c>
      <c r="I282" s="10" t="s">
        <v>70</v>
      </c>
      <c r="J282" s="10" t="str">
        <f>party!$A$45</f>
        <v>George Boer</v>
      </c>
      <c r="K282" s="10" t="str">
        <f>party!$A$46</f>
        <v>Doug Smith</v>
      </c>
      <c r="L282" s="10"/>
      <c r="M282" s="7" t="str">
        <f>references!$D$56</f>
        <v>Ting, M., Y. Kushnir, R. Seager, C. Li (2009), Forced and internal twentieth-century SST in the North Atlantic, J. Clim., 22, 1469-1881</v>
      </c>
      <c r="N282" s="7" t="str">
        <f>references!$D$55</f>
        <v>Kosaka, Y., S.-P. Xie (2013), Recent global-warming hiatus tied to equatorial Pacific surface cooling, Nature, 501, 403-407</v>
      </c>
      <c r="O28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2" s="7" t="str">
        <f>references!$D$111</f>
        <v>Technical note for DCPP-Component C. I. Definition of the Anomalous Sea Surface Temperature patterns.</v>
      </c>
      <c r="R282" s="3" t="str">
        <f>url!$A$182</f>
        <v>DCPP prescribed sea surface temperature (SST) patterns: AMV SST data, PDV SST data and Pacemaker SST data.</v>
      </c>
      <c r="S282" s="16" t="str">
        <f>party!$A$6</f>
        <v>Charlotte Pascoe</v>
      </c>
      <c r="T282" s="20" t="b">
        <v>1</v>
      </c>
      <c r="U282" s="20" t="s">
        <v>42</v>
      </c>
    </row>
    <row r="283" spans="1:27" ht="90">
      <c r="A283" s="152" t="s">
        <v>5498</v>
      </c>
      <c r="B283" s="11" t="s">
        <v>3679</v>
      </c>
      <c r="C283" s="13" t="s">
        <v>3678</v>
      </c>
      <c r="D283" s="16" t="b">
        <v>1</v>
      </c>
      <c r="E283" s="13">
        <v>4</v>
      </c>
      <c r="F283" s="16" t="s">
        <v>3680</v>
      </c>
      <c r="G283" s="19" t="s">
        <v>3681</v>
      </c>
      <c r="H283" s="85" t="s">
        <v>3677</v>
      </c>
      <c r="I283" s="10" t="s">
        <v>70</v>
      </c>
      <c r="J283" s="10" t="str">
        <f>party!$A$45</f>
        <v>George Boer</v>
      </c>
      <c r="K283" s="10" t="str">
        <f>party!$A$46</f>
        <v>Doug Smith</v>
      </c>
      <c r="L283" s="10"/>
      <c r="M283" s="7" t="str">
        <f>references!$D$56</f>
        <v>Ting, M., Y. Kushnir, R. Seager, C. Li (2009), Forced and internal twentieth-century SST in the North Atlantic, J. Clim., 22, 1469-1881</v>
      </c>
      <c r="N283" s="7" t="str">
        <f>references!$D$55</f>
        <v>Kosaka, Y., S.-P. Xie (2013), Recent global-warming hiatus tied to equatorial Pacific surface cooling, Nature, 501, 403-407</v>
      </c>
      <c r="O28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3" s="7" t="str">
        <f>references!$D$111</f>
        <v>Technical note for DCPP-Component C. I. Definition of the Anomalous Sea Surface Temperature patterns.</v>
      </c>
      <c r="S283" s="16" t="str">
        <f>party!$A$6</f>
        <v>Charlotte Pascoe</v>
      </c>
      <c r="T283" s="20" t="b">
        <v>1</v>
      </c>
      <c r="U283" s="20" t="s">
        <v>42</v>
      </c>
    </row>
    <row r="284" spans="1:27" ht="90">
      <c r="A284" s="13" t="s">
        <v>5499</v>
      </c>
      <c r="B284" s="11" t="s">
        <v>3710</v>
      </c>
      <c r="C284" s="13" t="s">
        <v>3708</v>
      </c>
      <c r="D284" s="16" t="b">
        <v>1</v>
      </c>
      <c r="E284" s="13">
        <v>4</v>
      </c>
      <c r="F284" s="16" t="s">
        <v>3701</v>
      </c>
      <c r="G284" s="19" t="s">
        <v>3705</v>
      </c>
      <c r="H284" s="85" t="s">
        <v>3707</v>
      </c>
      <c r="I284" s="10" t="s">
        <v>70</v>
      </c>
      <c r="J284" s="10" t="str">
        <f>party!$A$45</f>
        <v>George Boer</v>
      </c>
      <c r="K284" s="10" t="str">
        <f>party!$A$46</f>
        <v>Doug Smith</v>
      </c>
      <c r="L284" s="10"/>
      <c r="M284" s="7" t="str">
        <f>references!$D$56</f>
        <v>Ting, M., Y. Kushnir, R. Seager, C. Li (2009), Forced and internal twentieth-century SST in the North Atlantic, J. Clim., 22, 1469-1881</v>
      </c>
      <c r="N284" s="7" t="str">
        <f>references!$D$55</f>
        <v>Kosaka, Y., S.-P. Xie (2013), Recent global-warming hiatus tied to equatorial Pacific surface cooling, Nature, 501, 403-407</v>
      </c>
      <c r="O28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4" s="7" t="str">
        <f>references!$D$111</f>
        <v>Technical note for DCPP-Component C. I. Definition of the Anomalous Sea Surface Temperature patterns.</v>
      </c>
      <c r="R284" s="3" t="str">
        <f>url!$A$182</f>
        <v>DCPP prescribed sea surface temperature (SST) patterns: AMV SST data, PDV SST data and Pacemaker SST data.</v>
      </c>
      <c r="S284" s="16" t="str">
        <f>party!$A$6</f>
        <v>Charlotte Pascoe</v>
      </c>
      <c r="T284" s="20" t="b">
        <v>1</v>
      </c>
      <c r="U284" s="20" t="s">
        <v>42</v>
      </c>
    </row>
    <row r="285" spans="1:27" ht="90">
      <c r="A285" s="13" t="s">
        <v>5500</v>
      </c>
      <c r="B285" s="11" t="s">
        <v>3711</v>
      </c>
      <c r="C285" s="13" t="s">
        <v>3709</v>
      </c>
      <c r="D285" s="16" t="b">
        <v>1</v>
      </c>
      <c r="E285" s="13">
        <v>4</v>
      </c>
      <c r="F285" s="16" t="s">
        <v>3704</v>
      </c>
      <c r="G285" s="19" t="s">
        <v>3706</v>
      </c>
      <c r="H285" s="85" t="s">
        <v>6541</v>
      </c>
      <c r="I285" s="10" t="s">
        <v>70</v>
      </c>
      <c r="J285" s="10" t="str">
        <f>party!$A$45</f>
        <v>George Boer</v>
      </c>
      <c r="K285" s="10" t="str">
        <f>party!$A$46</f>
        <v>Doug Smith</v>
      </c>
      <c r="L285" s="10"/>
      <c r="M285" s="7" t="str">
        <f>references!$D$56</f>
        <v>Ting, M., Y. Kushnir, R. Seager, C. Li (2009), Forced and internal twentieth-century SST in the North Atlantic, J. Clim., 22, 1469-1881</v>
      </c>
      <c r="N285" s="7" t="str">
        <f>references!$D$55</f>
        <v>Kosaka, Y., S.-P. Xie (2013), Recent global-warming hiatus tied to equatorial Pacific surface cooling, Nature, 501, 403-407</v>
      </c>
      <c r="O28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5" s="7" t="str">
        <f>references!$D$111</f>
        <v>Technical note for DCPP-Component C. I. Definition of the Anomalous Sea Surface Temperature patterns.</v>
      </c>
      <c r="R285" s="3" t="str">
        <f>url!$A$182</f>
        <v>DCPP prescribed sea surface temperature (SST) patterns: AMV SST data, PDV SST data and Pacemaker SST data.</v>
      </c>
      <c r="S285" s="16" t="str">
        <f>party!$A$6</f>
        <v>Charlotte Pascoe</v>
      </c>
      <c r="T285" s="20" t="b">
        <v>1</v>
      </c>
      <c r="U285" s="20" t="s">
        <v>42</v>
      </c>
    </row>
    <row r="286" spans="1:27" ht="90">
      <c r="A286" s="13" t="s">
        <v>6542</v>
      </c>
      <c r="B286" s="11" t="s">
        <v>6545</v>
      </c>
      <c r="C286" s="13" t="s">
        <v>6546</v>
      </c>
      <c r="D286" s="16" t="b">
        <v>1</v>
      </c>
      <c r="E286" s="13">
        <v>4</v>
      </c>
      <c r="F286" s="16" t="s">
        <v>6548</v>
      </c>
      <c r="G286" s="19" t="s">
        <v>6551</v>
      </c>
      <c r="H286" s="85" t="s">
        <v>3707</v>
      </c>
      <c r="I286" s="10" t="s">
        <v>70</v>
      </c>
      <c r="J286" s="10" t="str">
        <f>party!$A$45</f>
        <v>George Boer</v>
      </c>
      <c r="K286" s="10" t="str">
        <f>party!$A$46</f>
        <v>Doug Smith</v>
      </c>
      <c r="L286" s="10"/>
      <c r="M286" s="7" t="str">
        <f>references!$D$56</f>
        <v>Ting, M., Y. Kushnir, R. Seager, C. Li (2009), Forced and internal twentieth-century SST in the North Atlantic, J. Clim., 22, 1469-1881</v>
      </c>
      <c r="N286" s="7" t="str">
        <f>references!$D$55</f>
        <v>Kosaka, Y., S.-P. Xie (2013), Recent global-warming hiatus tied to equatorial Pacific surface cooling, Nature, 501, 403-407</v>
      </c>
      <c r="O28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6" s="7" t="str">
        <f>references!$D$111</f>
        <v>Technical note for DCPP-Component C. I. Definition of the Anomalous Sea Surface Temperature patterns.</v>
      </c>
      <c r="R286" s="3" t="str">
        <f>url!$A$182</f>
        <v>DCPP prescribed sea surface temperature (SST) patterns: AMV SST data, PDV SST data and Pacemaker SST data.</v>
      </c>
      <c r="S286" s="16" t="str">
        <f>party!$A$6</f>
        <v>Charlotte Pascoe</v>
      </c>
      <c r="T286" s="20" t="b">
        <v>1</v>
      </c>
      <c r="U286" s="20" t="s">
        <v>42</v>
      </c>
    </row>
    <row r="287" spans="1:27" ht="90">
      <c r="A287" s="13" t="s">
        <v>6543</v>
      </c>
      <c r="B287" s="11" t="s">
        <v>6544</v>
      </c>
      <c r="C287" s="13" t="s">
        <v>6547</v>
      </c>
      <c r="D287" s="16" t="b">
        <v>1</v>
      </c>
      <c r="E287" s="13">
        <v>4</v>
      </c>
      <c r="F287" s="16" t="s">
        <v>6549</v>
      </c>
      <c r="G287" s="19" t="s">
        <v>6550</v>
      </c>
      <c r="H287" s="85" t="s">
        <v>6541</v>
      </c>
      <c r="I287" s="10" t="s">
        <v>70</v>
      </c>
      <c r="J287" s="10" t="str">
        <f>party!$A$45</f>
        <v>George Boer</v>
      </c>
      <c r="K287" s="10" t="str">
        <f>party!$A$46</f>
        <v>Doug Smith</v>
      </c>
      <c r="L287" s="10"/>
      <c r="M287" s="7" t="str">
        <f>references!$D$56</f>
        <v>Ting, M., Y. Kushnir, R. Seager, C. Li (2009), Forced and internal twentieth-century SST in the North Atlantic, J. Clim., 22, 1469-1881</v>
      </c>
      <c r="N287" s="7" t="str">
        <f>references!$D$55</f>
        <v>Kosaka, Y., S.-P. Xie (2013), Recent global-warming hiatus tied to equatorial Pacific surface cooling, Nature, 501, 403-407</v>
      </c>
      <c r="O28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7" s="7" t="str">
        <f>references!$D$111</f>
        <v>Technical note for DCPP-Component C. I. Definition of the Anomalous Sea Surface Temperature patterns.</v>
      </c>
      <c r="R287" s="3" t="str">
        <f>url!$A$182</f>
        <v>DCPP prescribed sea surface temperature (SST) patterns: AMV SST data, PDV SST data and Pacemaker SST data.</v>
      </c>
      <c r="S287" s="16" t="str">
        <f>party!$A$6</f>
        <v>Charlotte Pascoe</v>
      </c>
      <c r="T287" s="20" t="b">
        <v>1</v>
      </c>
      <c r="U287" s="20" t="s">
        <v>42</v>
      </c>
    </row>
    <row r="288" spans="1:27" ht="45">
      <c r="A288" s="12" t="s">
        <v>5244</v>
      </c>
      <c r="B288" s="11" t="s">
        <v>2357</v>
      </c>
      <c r="C288" s="13" t="s">
        <v>2358</v>
      </c>
      <c r="E288" s="13">
        <v>2</v>
      </c>
      <c r="F288" s="16" t="s">
        <v>2361</v>
      </c>
      <c r="G288" s="19" t="s">
        <v>2735</v>
      </c>
      <c r="H288" s="85" t="s">
        <v>2364</v>
      </c>
      <c r="I288" s="10" t="s">
        <v>70</v>
      </c>
      <c r="J288" s="10" t="str">
        <f>party!$A$45</f>
        <v>George Boer</v>
      </c>
      <c r="K288" s="10" t="str">
        <f>party!$A$46</f>
        <v>Doug Smith</v>
      </c>
      <c r="L288" s="10"/>
      <c r="M288" s="12" t="str">
        <f>references!D$14</f>
        <v>Overview CMIP6-Endorsed MIPs</v>
      </c>
      <c r="N288" s="7" t="str">
        <f>references!$D$8</f>
        <v>Thomason, L., J.P. Vernier, A. Bourassa, F. Arefeuille, C. Bingen, T. Peter, B. Luo (2015), Stratospheric Aerosol Data Set (SADS Version 2) Prospectus, In preparation for GMD</v>
      </c>
      <c r="O288" s="7"/>
      <c r="R288" s="3" t="str">
        <f>url!$A$8</f>
        <v>Stratospheric Aerosol Data Set (SADS Version 2) Prospectus</v>
      </c>
      <c r="S288" s="16" t="str">
        <f>party!$A$6</f>
        <v>Charlotte Pascoe</v>
      </c>
      <c r="T288" s="20" t="b">
        <v>1</v>
      </c>
      <c r="U288" s="20" t="s">
        <v>1361</v>
      </c>
    </row>
    <row r="289" spans="1:21" ht="45">
      <c r="A289" s="12" t="s">
        <v>5245</v>
      </c>
      <c r="B289" s="11" t="s">
        <v>2356</v>
      </c>
      <c r="C289" s="13" t="s">
        <v>2359</v>
      </c>
      <c r="E289" s="13">
        <v>4</v>
      </c>
      <c r="F289" s="16" t="s">
        <v>2362</v>
      </c>
      <c r="G289" s="19" t="s">
        <v>2736</v>
      </c>
      <c r="H289" s="85" t="s">
        <v>2364</v>
      </c>
      <c r="I289" s="10" t="s">
        <v>70</v>
      </c>
      <c r="J289" s="10" t="str">
        <f>party!$A$45</f>
        <v>George Boer</v>
      </c>
      <c r="K289" s="10" t="str">
        <f>party!$A$46</f>
        <v>Doug Smith</v>
      </c>
      <c r="L289" s="10"/>
      <c r="M289" s="12" t="str">
        <f>references!D$14</f>
        <v>Overview CMIP6-Endorsed MIPs</v>
      </c>
      <c r="N289" s="7" t="str">
        <f>references!$D$8</f>
        <v>Thomason, L., J.P. Vernier, A. Bourassa, F. Arefeuille, C. Bingen, T. Peter, B. Luo (2015), Stratospheric Aerosol Data Set (SADS Version 2) Prospectus, In preparation for GMD</v>
      </c>
      <c r="R289" s="3" t="str">
        <f>url!$A$8</f>
        <v>Stratospheric Aerosol Data Set (SADS Version 2) Prospectus</v>
      </c>
      <c r="S289" s="16" t="str">
        <f>party!$A$6</f>
        <v>Charlotte Pascoe</v>
      </c>
      <c r="T289" s="20" t="b">
        <v>1</v>
      </c>
      <c r="U289" s="20" t="s">
        <v>1361</v>
      </c>
    </row>
    <row r="290" spans="1:21" ht="45">
      <c r="A290" s="12" t="s">
        <v>5246</v>
      </c>
      <c r="B290" s="11" t="s">
        <v>2355</v>
      </c>
      <c r="C290" s="13" t="s">
        <v>2360</v>
      </c>
      <c r="E290" s="13">
        <v>4</v>
      </c>
      <c r="F290" s="16" t="s">
        <v>2363</v>
      </c>
      <c r="G290" s="19" t="s">
        <v>2737</v>
      </c>
      <c r="H290" s="85" t="s">
        <v>2364</v>
      </c>
      <c r="I290" s="10" t="s">
        <v>70</v>
      </c>
      <c r="J290" s="10" t="str">
        <f>party!$A$45</f>
        <v>George Boer</v>
      </c>
      <c r="K290" s="10" t="str">
        <f>party!$A$46</f>
        <v>Doug Smith</v>
      </c>
      <c r="L290" s="10"/>
      <c r="M290" s="12" t="str">
        <f>references!D$14</f>
        <v>Overview CMIP6-Endorsed MIPs</v>
      </c>
      <c r="N290" s="7" t="str">
        <f>references!$D$8</f>
        <v>Thomason, L., J.P. Vernier, A. Bourassa, F. Arefeuille, C. Bingen, T. Peter, B. Luo (2015), Stratospheric Aerosol Data Set (SADS Version 2) Prospectus, In preparation for GMD</v>
      </c>
      <c r="R290" s="3" t="str">
        <f>url!$A$8</f>
        <v>Stratospheric Aerosol Data Set (SADS Version 2) Prospectus</v>
      </c>
      <c r="S290" s="16" t="str">
        <f>party!$A$6</f>
        <v>Charlotte Pascoe</v>
      </c>
      <c r="T290" s="20" t="b">
        <v>1</v>
      </c>
      <c r="U290" s="20" t="s">
        <v>1361</v>
      </c>
    </row>
    <row r="291" spans="1:21" ht="150">
      <c r="A291" s="12" t="s">
        <v>5250</v>
      </c>
      <c r="B291" s="11" t="s">
        <v>6762</v>
      </c>
      <c r="C291" s="12" t="s">
        <v>2424</v>
      </c>
      <c r="D291" s="185" t="b">
        <v>1</v>
      </c>
      <c r="E291" s="200">
        <v>2</v>
      </c>
      <c r="F291" s="16" t="s">
        <v>2428</v>
      </c>
      <c r="G291" s="19" t="s">
        <v>6727</v>
      </c>
      <c r="H291" s="85" t="s">
        <v>6728</v>
      </c>
      <c r="I291" s="10" t="s">
        <v>70</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1361</v>
      </c>
    </row>
    <row r="292" spans="1:21" ht="150">
      <c r="A292" s="12" t="s">
        <v>5247</v>
      </c>
      <c r="B292" s="11" t="s">
        <v>6763</v>
      </c>
      <c r="C292" s="12" t="s">
        <v>2425</v>
      </c>
      <c r="D292" s="185" t="b">
        <v>1</v>
      </c>
      <c r="E292" s="200">
        <v>4</v>
      </c>
      <c r="F292" s="16" t="s">
        <v>2429</v>
      </c>
      <c r="G292" s="19" t="s">
        <v>6729</v>
      </c>
      <c r="H292" s="85" t="s">
        <v>6728</v>
      </c>
      <c r="I292" s="10" t="s">
        <v>70</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1361</v>
      </c>
    </row>
    <row r="293" spans="1:21" ht="150">
      <c r="A293" s="12" t="s">
        <v>5248</v>
      </c>
      <c r="B293" s="11" t="s">
        <v>6764</v>
      </c>
      <c r="C293" s="12" t="s">
        <v>2426</v>
      </c>
      <c r="D293" s="185" t="b">
        <v>1</v>
      </c>
      <c r="E293" s="12">
        <v>4</v>
      </c>
      <c r="F293" s="16" t="s">
        <v>2430</v>
      </c>
      <c r="G293" s="19" t="s">
        <v>6730</v>
      </c>
      <c r="H293" s="85" t="s">
        <v>6728</v>
      </c>
      <c r="I293" s="10" t="s">
        <v>70</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1361</v>
      </c>
    </row>
    <row r="294" spans="1:21" ht="150">
      <c r="A294" s="12" t="s">
        <v>5249</v>
      </c>
      <c r="B294" s="11" t="s">
        <v>6765</v>
      </c>
      <c r="C294" s="12" t="s">
        <v>2427</v>
      </c>
      <c r="D294" s="185" t="b">
        <v>1</v>
      </c>
      <c r="E294" s="12">
        <v>4</v>
      </c>
      <c r="F294" s="16" t="s">
        <v>2431</v>
      </c>
      <c r="G294" s="19" t="s">
        <v>6731</v>
      </c>
      <c r="H294" s="85" t="s">
        <v>6728</v>
      </c>
      <c r="I294" s="10" t="s">
        <v>70</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1361</v>
      </c>
    </row>
    <row r="295" spans="1:21" ht="150">
      <c r="A295" s="12" t="s">
        <v>4922</v>
      </c>
      <c r="B295" s="11" t="s">
        <v>6766</v>
      </c>
      <c r="C295" s="12" t="s">
        <v>4921</v>
      </c>
      <c r="D295" s="185" t="b">
        <v>1</v>
      </c>
      <c r="E295" s="12">
        <v>4</v>
      </c>
      <c r="F295" s="16" t="s">
        <v>4923</v>
      </c>
      <c r="G295" s="19" t="s">
        <v>6732</v>
      </c>
      <c r="H295" s="85" t="s">
        <v>6728</v>
      </c>
      <c r="I295" s="10" t="s">
        <v>70</v>
      </c>
      <c r="J295" s="10" t="str">
        <f>party!$A$70</f>
        <v>Pascale Braconnot</v>
      </c>
      <c r="K295" s="10" t="str">
        <f>party!$A$71</f>
        <v>Sandy Harrison</v>
      </c>
      <c r="L295" s="10"/>
      <c r="M295" s="12" t="str">
        <f>references!D$14</f>
        <v>Overview CMIP6-Endorsed MIPs</v>
      </c>
      <c r="N295" s="12" t="str">
        <f>references!$D$102</f>
        <v>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v>
      </c>
      <c r="O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1361</v>
      </c>
    </row>
    <row r="296" spans="1:21" ht="150">
      <c r="A296" s="12" t="s">
        <v>4896</v>
      </c>
      <c r="B296" s="11" t="s">
        <v>4895</v>
      </c>
      <c r="C296" s="12" t="s">
        <v>4894</v>
      </c>
      <c r="D296" s="185" t="b">
        <v>1</v>
      </c>
      <c r="E296" s="12">
        <v>4</v>
      </c>
      <c r="F296" s="16" t="s">
        <v>4897</v>
      </c>
      <c r="G296" s="19" t="s">
        <v>4898</v>
      </c>
      <c r="H296" s="85" t="s">
        <v>2469</v>
      </c>
      <c r="I296" s="10" t="s">
        <v>70</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42</v>
      </c>
    </row>
    <row r="297" spans="1:21" ht="150">
      <c r="A297" s="12" t="s">
        <v>4980</v>
      </c>
      <c r="B297" s="11" t="s">
        <v>2435</v>
      </c>
      <c r="C297" s="12" t="s">
        <v>4920</v>
      </c>
      <c r="D297" s="185" t="b">
        <v>1</v>
      </c>
      <c r="E297" s="12">
        <v>4</v>
      </c>
      <c r="F297" s="16" t="s">
        <v>2436</v>
      </c>
      <c r="G297" s="22" t="s">
        <v>4977</v>
      </c>
      <c r="H297" s="85" t="s">
        <v>2470</v>
      </c>
      <c r="I297" s="10" t="s">
        <v>70</v>
      </c>
      <c r="J297" s="10" t="str">
        <f>party!$A$70</f>
        <v>Pascale Braconnot</v>
      </c>
      <c r="K297" s="10" t="str">
        <f>party!$A$71</f>
        <v>Sandy Harrison</v>
      </c>
      <c r="L297" s="10"/>
      <c r="M297" s="12" t="str">
        <f>references!D$14</f>
        <v>Overview CMIP6-Endorsed MIPs</v>
      </c>
      <c r="N29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7" s="16" t="str">
        <f>party!$A$6</f>
        <v>Charlotte Pascoe</v>
      </c>
      <c r="T297" s="20" t="b">
        <v>1</v>
      </c>
      <c r="U297" s="20" t="s">
        <v>42</v>
      </c>
    </row>
    <row r="298" spans="1:21" ht="150">
      <c r="A298" s="12" t="s">
        <v>4981</v>
      </c>
      <c r="B298" s="11" t="s">
        <v>2438</v>
      </c>
      <c r="C298" s="12" t="s">
        <v>2437</v>
      </c>
      <c r="D298" s="185" t="b">
        <v>1</v>
      </c>
      <c r="E298" s="12">
        <v>4</v>
      </c>
      <c r="F298" s="16" t="s">
        <v>2439</v>
      </c>
      <c r="G298" s="19" t="s">
        <v>2442</v>
      </c>
      <c r="H298" s="85" t="s">
        <v>2470</v>
      </c>
      <c r="I298" s="10" t="s">
        <v>70</v>
      </c>
      <c r="J298" s="10" t="str">
        <f>party!$A$70</f>
        <v>Pascale Braconnot</v>
      </c>
      <c r="K298" s="10" t="str">
        <f>party!$A$71</f>
        <v>Sandy Harrison</v>
      </c>
      <c r="L298" s="10"/>
      <c r="M298" s="12" t="str">
        <f>references!D$14</f>
        <v>Overview CMIP6-Endorsed MIPs</v>
      </c>
      <c r="N29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8" s="16" t="str">
        <f>party!$A$6</f>
        <v>Charlotte Pascoe</v>
      </c>
      <c r="T298" s="20" t="b">
        <v>1</v>
      </c>
      <c r="U298" s="20" t="s">
        <v>42</v>
      </c>
    </row>
    <row r="299" spans="1:21" ht="150">
      <c r="A299" s="12" t="s">
        <v>4933</v>
      </c>
      <c r="B299" s="11" t="s">
        <v>4936</v>
      </c>
      <c r="C299" s="12" t="s">
        <v>4919</v>
      </c>
      <c r="D299" s="185" t="b">
        <v>1</v>
      </c>
      <c r="E299" s="12">
        <v>4</v>
      </c>
      <c r="F299" s="16" t="s">
        <v>4903</v>
      </c>
      <c r="G299" s="19" t="s">
        <v>4937</v>
      </c>
      <c r="H299" s="85" t="s">
        <v>4940</v>
      </c>
      <c r="I299" s="10" t="s">
        <v>70</v>
      </c>
      <c r="J299" s="10" t="str">
        <f>party!$A$70</f>
        <v>Pascale Braconnot</v>
      </c>
      <c r="K299" s="10" t="str">
        <f>party!$A$71</f>
        <v>Sandy Harrison</v>
      </c>
      <c r="L299" s="10"/>
      <c r="M299" s="12" t="str">
        <f>references!D$14</f>
        <v>Overview CMIP6-Endorsed MIPs</v>
      </c>
      <c r="N29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9" s="16" t="str">
        <f>party!$A$6</f>
        <v>Charlotte Pascoe</v>
      </c>
      <c r="T299" s="20" t="b">
        <v>1</v>
      </c>
      <c r="U299" s="20" t="s">
        <v>42</v>
      </c>
    </row>
    <row r="300" spans="1:21" ht="150">
      <c r="A300" s="12" t="s">
        <v>4934</v>
      </c>
      <c r="B300" s="11" t="s">
        <v>4935</v>
      </c>
      <c r="C300" s="12" t="s">
        <v>4918</v>
      </c>
      <c r="D300" s="185" t="b">
        <v>1</v>
      </c>
      <c r="E300" s="12">
        <v>4</v>
      </c>
      <c r="F300" s="16" t="s">
        <v>4902</v>
      </c>
      <c r="G300" s="22" t="s">
        <v>4938</v>
      </c>
      <c r="H300" s="85" t="s">
        <v>4939</v>
      </c>
      <c r="I300" s="10" t="s">
        <v>70</v>
      </c>
      <c r="J300" s="10" t="str">
        <f>party!$A$70</f>
        <v>Pascale Braconnot</v>
      </c>
      <c r="K300" s="10" t="str">
        <f>party!$A$71</f>
        <v>Sandy Harrison</v>
      </c>
      <c r="L300" s="10"/>
      <c r="M300" s="12" t="str">
        <f>references!D$14</f>
        <v>Overview CMIP6-Endorsed MIPs</v>
      </c>
      <c r="N30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0" s="16" t="str">
        <f>party!$A$6</f>
        <v>Charlotte Pascoe</v>
      </c>
      <c r="T300" s="20" t="b">
        <v>1</v>
      </c>
      <c r="U300" s="20" t="s">
        <v>42</v>
      </c>
    </row>
    <row r="301" spans="1:21" ht="150">
      <c r="A301" s="12" t="s">
        <v>6767</v>
      </c>
      <c r="B301" s="11" t="s">
        <v>2447</v>
      </c>
      <c r="C301" s="12" t="s">
        <v>4917</v>
      </c>
      <c r="D301" s="185" t="b">
        <v>1</v>
      </c>
      <c r="E301" s="12">
        <v>4</v>
      </c>
      <c r="F301" s="16" t="s">
        <v>2448</v>
      </c>
      <c r="G301" s="22" t="s">
        <v>4978</v>
      </c>
      <c r="H301" s="85" t="s">
        <v>2468</v>
      </c>
      <c r="I301" s="10" t="s">
        <v>70</v>
      </c>
      <c r="J301" s="10" t="str">
        <f>party!$A$70</f>
        <v>Pascale Braconnot</v>
      </c>
      <c r="K301" s="10" t="str">
        <f>party!$A$71</f>
        <v>Sandy Harrison</v>
      </c>
      <c r="L301" s="10"/>
      <c r="M301" s="12" t="str">
        <f>references!D$14</f>
        <v>Overview CMIP6-Endorsed MIPs</v>
      </c>
      <c r="N30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1" s="16" t="str">
        <f>party!$A$6</f>
        <v>Charlotte Pascoe</v>
      </c>
      <c r="T301" s="20" t="b">
        <v>1</v>
      </c>
      <c r="U301" s="20" t="s">
        <v>42</v>
      </c>
    </row>
    <row r="302" spans="1:21" ht="150">
      <c r="A302" s="12" t="s">
        <v>5501</v>
      </c>
      <c r="B302" s="11" t="s">
        <v>2449</v>
      </c>
      <c r="C302" s="13" t="s">
        <v>4916</v>
      </c>
      <c r="D302" s="16" t="b">
        <v>1</v>
      </c>
      <c r="E302" s="13">
        <v>4</v>
      </c>
      <c r="F302" s="16" t="s">
        <v>2450</v>
      </c>
      <c r="G302" s="19" t="s">
        <v>2451</v>
      </c>
      <c r="H302" s="85" t="s">
        <v>2468</v>
      </c>
      <c r="I302" s="10" t="s">
        <v>70</v>
      </c>
      <c r="J302" s="10" t="str">
        <f>party!$A$70</f>
        <v>Pascale Braconnot</v>
      </c>
      <c r="K302" s="10" t="str">
        <f>party!$A$71</f>
        <v>Sandy Harrison</v>
      </c>
      <c r="L302" s="10"/>
      <c r="M302" s="12" t="str">
        <f>references!D$14</f>
        <v>Overview CMIP6-Endorsed MIPs</v>
      </c>
      <c r="N30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2" s="16" t="str">
        <f>party!$A$6</f>
        <v>Charlotte Pascoe</v>
      </c>
      <c r="T302" s="20" t="b">
        <v>1</v>
      </c>
      <c r="U302" s="20" t="s">
        <v>42</v>
      </c>
    </row>
    <row r="303" spans="1:21" ht="150">
      <c r="A303" s="12" t="s">
        <v>4913</v>
      </c>
      <c r="B303" s="11" t="s">
        <v>2452</v>
      </c>
      <c r="C303" s="13" t="s">
        <v>4914</v>
      </c>
      <c r="D303" s="16" t="b">
        <v>1</v>
      </c>
      <c r="E303" s="13">
        <v>4</v>
      </c>
      <c r="F303" s="16" t="s">
        <v>2453</v>
      </c>
      <c r="G303" s="19" t="s">
        <v>2454</v>
      </c>
      <c r="H303" s="85" t="s">
        <v>2475</v>
      </c>
      <c r="I303" s="10" t="s">
        <v>70</v>
      </c>
      <c r="J303" s="10" t="str">
        <f>party!$A$70</f>
        <v>Pascale Braconnot</v>
      </c>
      <c r="K303" s="10" t="str">
        <f>party!$A$71</f>
        <v>Sandy Harrison</v>
      </c>
      <c r="L303" s="10"/>
      <c r="M303" s="12" t="str">
        <f>references!D$14</f>
        <v>Overview CMIP6-Endorsed MIPs</v>
      </c>
      <c r="N30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3" s="16" t="str">
        <f>party!$A$6</f>
        <v>Charlotte Pascoe</v>
      </c>
      <c r="T303" s="20" t="b">
        <v>1</v>
      </c>
      <c r="U303" s="20" t="s">
        <v>42</v>
      </c>
    </row>
    <row r="304" spans="1:21" ht="150">
      <c r="A304" s="12" t="s">
        <v>4905</v>
      </c>
      <c r="B304" s="11" t="s">
        <v>4912</v>
      </c>
      <c r="C304" s="12" t="s">
        <v>4915</v>
      </c>
      <c r="D304" s="185" t="b">
        <v>1</v>
      </c>
      <c r="E304" s="12">
        <v>4</v>
      </c>
      <c r="F304" s="16" t="s">
        <v>4911</v>
      </c>
      <c r="G304" s="19" t="s">
        <v>4904</v>
      </c>
      <c r="H304" s="85" t="s">
        <v>2475</v>
      </c>
      <c r="I304" s="10" t="s">
        <v>70</v>
      </c>
      <c r="J304" s="10" t="str">
        <f>party!$A$70</f>
        <v>Pascale Braconnot</v>
      </c>
      <c r="K304" s="10" t="str">
        <f>party!$A$71</f>
        <v>Sandy Harrison</v>
      </c>
      <c r="L304" s="10"/>
      <c r="M304" s="12" t="str">
        <f>references!D$14</f>
        <v>Overview CMIP6-Endorsed MIPs</v>
      </c>
      <c r="N30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4" s="16" t="str">
        <f>party!$A$6</f>
        <v>Charlotte Pascoe</v>
      </c>
      <c r="T304" s="20" t="b">
        <v>1</v>
      </c>
      <c r="U304" s="20" t="s">
        <v>42</v>
      </c>
    </row>
    <row r="305" spans="1:21" ht="150">
      <c r="A305" s="12" t="s">
        <v>4907</v>
      </c>
      <c r="B305" s="11" t="s">
        <v>4906</v>
      </c>
      <c r="C305" s="13" t="s">
        <v>4908</v>
      </c>
      <c r="D305" s="16" t="b">
        <v>1</v>
      </c>
      <c r="E305" s="13">
        <v>4</v>
      </c>
      <c r="F305" s="16" t="s">
        <v>4909</v>
      </c>
      <c r="G305" s="19" t="s">
        <v>4910</v>
      </c>
      <c r="H305" s="85" t="s">
        <v>2475</v>
      </c>
      <c r="I305" s="10" t="s">
        <v>70</v>
      </c>
      <c r="J305" s="10" t="str">
        <f>party!$A$70</f>
        <v>Pascale Braconnot</v>
      </c>
      <c r="K305" s="10" t="str">
        <f>party!$A$71</f>
        <v>Sandy Harrison</v>
      </c>
      <c r="L305" s="10"/>
      <c r="M305" s="12" t="str">
        <f>references!D$14</f>
        <v>Overview CMIP6-Endorsed MIPs</v>
      </c>
      <c r="N30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5" s="16" t="str">
        <f>party!$A$6</f>
        <v>Charlotte Pascoe</v>
      </c>
      <c r="T305" s="20" t="b">
        <v>1</v>
      </c>
      <c r="U305" s="20" t="s">
        <v>42</v>
      </c>
    </row>
    <row r="306" spans="1:21" ht="60">
      <c r="A306" s="12" t="s">
        <v>6233</v>
      </c>
      <c r="B306" s="11" t="s">
        <v>6238</v>
      </c>
      <c r="C306" s="12" t="s">
        <v>2487</v>
      </c>
      <c r="D306" s="185"/>
      <c r="E306" s="12">
        <v>2</v>
      </c>
      <c r="F306" s="16" t="s">
        <v>6239</v>
      </c>
      <c r="G306" s="19" t="s">
        <v>6248</v>
      </c>
      <c r="H306" s="85" t="s">
        <v>6249</v>
      </c>
      <c r="I306" s="10" t="s">
        <v>70</v>
      </c>
      <c r="J306" s="10" t="str">
        <f>party!$A$72</f>
        <v xml:space="preserve">Robert Pincus </v>
      </c>
      <c r="K306" s="10" t="str">
        <f>party!$A$73</f>
        <v>Piers Forster</v>
      </c>
      <c r="L306" s="10" t="str">
        <f>party!$A$4</f>
        <v>Bjorn Stevens</v>
      </c>
      <c r="M306" s="12" t="str">
        <f>references!D$14</f>
        <v>Overview CMIP6-Endorsed MIPs</v>
      </c>
      <c r="N306" s="22" t="str">
        <f>references!$D$64</f>
        <v>Pincus, R., P. M. Forster, B. Stevens (2016), The Radiative Forcing Model Intercomparison Project (RFMIP): experimental protocol for CMIP6, Geosci. Model Dev., 9, 3447-3460</v>
      </c>
      <c r="S306" s="16" t="str">
        <f>party!$A$6</f>
        <v>Charlotte Pascoe</v>
      </c>
      <c r="T306" s="20" t="b">
        <v>1</v>
      </c>
      <c r="U306" s="20" t="s">
        <v>42</v>
      </c>
    </row>
    <row r="307" spans="1:21" ht="45">
      <c r="A307" s="42" t="s">
        <v>6234</v>
      </c>
      <c r="B307" s="11" t="s">
        <v>6237</v>
      </c>
      <c r="C307" s="42" t="s">
        <v>5129</v>
      </c>
      <c r="D307" s="10"/>
      <c r="E307" s="201">
        <v>4</v>
      </c>
      <c r="F307" s="16" t="s">
        <v>6240</v>
      </c>
      <c r="G307" s="128" t="s">
        <v>6247</v>
      </c>
      <c r="H307" s="128" t="s">
        <v>6250</v>
      </c>
      <c r="I307" s="10" t="s">
        <v>70</v>
      </c>
      <c r="J307" s="10" t="str">
        <f>party!$A$72</f>
        <v xml:space="preserve">Robert Pincus </v>
      </c>
      <c r="K307" s="10" t="str">
        <f>party!$A$73</f>
        <v>Piers Forster</v>
      </c>
      <c r="L307" s="10" t="str">
        <f>party!$A$4</f>
        <v>Bjorn Stevens</v>
      </c>
      <c r="M307" s="22" t="str">
        <f>references!$D$64</f>
        <v>Pincus, R., P. M. Forster, B. Stevens (2016), The Radiative Forcing Model Intercomparison Project (RFMIP): experimental protocol for CMIP6, Geosci. Model Dev., 9, 3447-3460</v>
      </c>
      <c r="N307" s="22"/>
      <c r="O307" s="128"/>
      <c r="S307" s="16" t="str">
        <f>party!$A$6</f>
        <v>Charlotte Pascoe</v>
      </c>
      <c r="T307" s="20" t="b">
        <v>1</v>
      </c>
      <c r="U307" s="20" t="s">
        <v>42</v>
      </c>
    </row>
    <row r="308" spans="1:21" ht="60">
      <c r="A308" s="3" t="s">
        <v>5127</v>
      </c>
      <c r="B308" s="11" t="s">
        <v>2499</v>
      </c>
      <c r="C308" s="3" t="s">
        <v>2497</v>
      </c>
      <c r="D308" s="202"/>
      <c r="E308" s="203">
        <v>4</v>
      </c>
      <c r="F308" s="16" t="s">
        <v>2476</v>
      </c>
      <c r="G308" s="3" t="s">
        <v>6246</v>
      </c>
      <c r="H308" s="3" t="s">
        <v>2501</v>
      </c>
      <c r="I308" s="10" t="s">
        <v>70</v>
      </c>
      <c r="J308" s="10" t="str">
        <f>party!$A$72</f>
        <v xml:space="preserve">Robert Pincus </v>
      </c>
      <c r="K308" s="10" t="str">
        <f>party!$A$73</f>
        <v>Piers Forster</v>
      </c>
      <c r="L308" s="10" t="str">
        <f>party!$A$4</f>
        <v>Bjorn Stevens</v>
      </c>
      <c r="M308" s="12" t="str">
        <f>references!D$14</f>
        <v>Overview CMIP6-Endorsed MIPs</v>
      </c>
      <c r="N308" s="22" t="str">
        <f>references!$D$64</f>
        <v>Pincus, R., P. M. Forster, B. Stevens (2016), The Radiative Forcing Model Intercomparison Project (RFMIP): experimental protocol for CMIP6, Geosci. Model Dev., 9, 3447-3460</v>
      </c>
      <c r="O308" s="3"/>
      <c r="S308" s="16" t="str">
        <f>party!$A$6</f>
        <v>Charlotte Pascoe</v>
      </c>
      <c r="T308" s="20" t="b">
        <v>1</v>
      </c>
      <c r="U308" s="20" t="s">
        <v>42</v>
      </c>
    </row>
    <row r="309" spans="1:21" ht="60">
      <c r="A309" s="12" t="s">
        <v>5128</v>
      </c>
      <c r="B309" s="11" t="s">
        <v>2500</v>
      </c>
      <c r="C309" s="13" t="s">
        <v>2498</v>
      </c>
      <c r="E309" s="13">
        <v>4</v>
      </c>
      <c r="F309" s="16" t="s">
        <v>2472</v>
      </c>
      <c r="G309" s="19" t="s">
        <v>6245</v>
      </c>
      <c r="H309" s="85" t="s">
        <v>2502</v>
      </c>
      <c r="I309" s="10" t="s">
        <v>70</v>
      </c>
      <c r="J309" s="10" t="str">
        <f>party!$A$72</f>
        <v xml:space="preserve">Robert Pincus </v>
      </c>
      <c r="K309" s="10" t="str">
        <f>party!$A$73</f>
        <v>Piers Forster</v>
      </c>
      <c r="L309" s="10" t="str">
        <f>party!$A$4</f>
        <v>Bjorn Stevens</v>
      </c>
      <c r="M309" s="12" t="str">
        <f>references!D$14</f>
        <v>Overview CMIP6-Endorsed MIPs</v>
      </c>
      <c r="N309" s="22" t="str">
        <f>references!$D$64</f>
        <v>Pincus, R., P. M. Forster, B. Stevens (2016), The Radiative Forcing Model Intercomparison Project (RFMIP): experimental protocol for CMIP6, Geosci. Model Dev., 9, 3447-3460</v>
      </c>
      <c r="S309" s="16" t="str">
        <f>party!$A$6</f>
        <v>Charlotte Pascoe</v>
      </c>
      <c r="T309" s="20" t="b">
        <v>1</v>
      </c>
      <c r="U309" s="20" t="s">
        <v>42</v>
      </c>
    </row>
    <row r="310" spans="1:21" ht="60">
      <c r="A310" s="12" t="s">
        <v>5052</v>
      </c>
      <c r="B310" s="11" t="s">
        <v>2488</v>
      </c>
      <c r="C310" s="13" t="s">
        <v>2486</v>
      </c>
      <c r="E310" s="13">
        <v>4</v>
      </c>
      <c r="F310" s="16" t="s">
        <v>2522</v>
      </c>
      <c r="G310" s="19" t="s">
        <v>2473</v>
      </c>
      <c r="H310" s="85" t="s">
        <v>2474</v>
      </c>
      <c r="I310" s="10" t="s">
        <v>70</v>
      </c>
      <c r="J310" s="10" t="str">
        <f>party!$A$72</f>
        <v xml:space="preserve">Robert Pincus </v>
      </c>
      <c r="K310" s="10" t="str">
        <f>party!$A$73</f>
        <v>Piers Forster</v>
      </c>
      <c r="L310" s="10" t="str">
        <f>party!$A$4</f>
        <v>Bjorn Stevens</v>
      </c>
      <c r="M310" s="12" t="str">
        <f>references!D$14</f>
        <v>Overview CMIP6-Endorsed MIPs</v>
      </c>
      <c r="N310" s="22" t="str">
        <f>references!$D$64</f>
        <v>Pincus, R., P. M. Forster, B. Stevens (2016), The Radiative Forcing Model Intercomparison Project (RFMIP): experimental protocol for CMIP6, Geosci. Model Dev., 9, 3447-3460</v>
      </c>
      <c r="S310" s="16" t="str">
        <f>party!$A$6</f>
        <v>Charlotte Pascoe</v>
      </c>
      <c r="T310" s="20" t="b">
        <v>1</v>
      </c>
      <c r="U310" s="20" t="s">
        <v>42</v>
      </c>
    </row>
    <row r="311" spans="1:21" ht="60">
      <c r="A311" s="12" t="s">
        <v>2479</v>
      </c>
      <c r="B311" s="11" t="s">
        <v>2480</v>
      </c>
      <c r="C311" s="13" t="s">
        <v>2479</v>
      </c>
      <c r="E311" s="13">
        <v>4</v>
      </c>
      <c r="F311" s="16" t="s">
        <v>2523</v>
      </c>
      <c r="G311" s="19" t="s">
        <v>2482</v>
      </c>
      <c r="H311" s="85" t="s">
        <v>2481</v>
      </c>
      <c r="I311" s="10" t="s">
        <v>70</v>
      </c>
      <c r="J311" s="10" t="str">
        <f>party!$A$72</f>
        <v xml:space="preserve">Robert Pincus </v>
      </c>
      <c r="K311" s="10" t="str">
        <f>party!$A$73</f>
        <v>Piers Forster</v>
      </c>
      <c r="L311" s="10" t="str">
        <f>party!$A$4</f>
        <v>Bjorn Stevens</v>
      </c>
      <c r="M311" s="12" t="str">
        <f>references!D$14</f>
        <v>Overview CMIP6-Endorsed MIPs</v>
      </c>
      <c r="N311" s="22" t="str">
        <f>references!$D$64</f>
        <v>Pincus, R., P. M. Forster, B. Stevens (2016), The Radiative Forcing Model Intercomparison Project (RFMIP): experimental protocol for CMIP6, Geosci. Model Dev., 9, 3447-3460</v>
      </c>
      <c r="S311" s="16" t="str">
        <f>party!$A$6</f>
        <v>Charlotte Pascoe</v>
      </c>
      <c r="T311" s="20" t="b">
        <v>1</v>
      </c>
      <c r="U311" s="20" t="s">
        <v>42</v>
      </c>
    </row>
    <row r="312" spans="1:21" ht="60">
      <c r="A312" s="12" t="s">
        <v>6235</v>
      </c>
      <c r="B312" s="11" t="s">
        <v>6236</v>
      </c>
      <c r="C312" s="12" t="s">
        <v>2485</v>
      </c>
      <c r="D312" s="185"/>
      <c r="E312" s="12">
        <v>4</v>
      </c>
      <c r="F312" s="16" t="s">
        <v>6241</v>
      </c>
      <c r="G312" s="19" t="s">
        <v>6244</v>
      </c>
      <c r="H312" s="85" t="s">
        <v>6251</v>
      </c>
      <c r="I312" s="10" t="s">
        <v>70</v>
      </c>
      <c r="J312" s="10" t="str">
        <f>party!$A$72</f>
        <v xml:space="preserve">Robert Pincus </v>
      </c>
      <c r="K312" s="10" t="str">
        <f>party!$A$73</f>
        <v>Piers Forster</v>
      </c>
      <c r="L312" s="10" t="str">
        <f>party!$A$4</f>
        <v>Bjorn Stevens</v>
      </c>
      <c r="M312" s="12" t="str">
        <f>references!D$14</f>
        <v>Overview CMIP6-Endorsed MIPs</v>
      </c>
      <c r="N312" s="22" t="str">
        <f>references!$D$64</f>
        <v>Pincus, R., P. M. Forster, B. Stevens (2016), The Radiative Forcing Model Intercomparison Project (RFMIP): experimental protocol for CMIP6, Geosci. Model Dev., 9, 3447-3460</v>
      </c>
      <c r="S312" s="16" t="str">
        <f>party!$A$6</f>
        <v>Charlotte Pascoe</v>
      </c>
      <c r="T312" s="20" t="b">
        <v>1</v>
      </c>
      <c r="U312" s="20" t="s">
        <v>42</v>
      </c>
    </row>
    <row r="313" spans="1:21" ht="60">
      <c r="A313" s="12" t="s">
        <v>5152</v>
      </c>
      <c r="B313" s="11" t="s">
        <v>2492</v>
      </c>
      <c r="C313" s="13" t="s">
        <v>2491</v>
      </c>
      <c r="E313" s="13">
        <v>4</v>
      </c>
      <c r="F313" s="16" t="s">
        <v>6242</v>
      </c>
      <c r="G313" s="19" t="s">
        <v>2493</v>
      </c>
      <c r="H313" s="85" t="s">
        <v>2503</v>
      </c>
      <c r="I313" s="10" t="s">
        <v>70</v>
      </c>
      <c r="J313" s="10" t="str">
        <f>party!$A$72</f>
        <v xml:space="preserve">Robert Pincus </v>
      </c>
      <c r="K313" s="10" t="str">
        <f>party!$A$73</f>
        <v>Piers Forster</v>
      </c>
      <c r="L313" s="10" t="str">
        <f>party!$A$4</f>
        <v>Bjorn Stevens</v>
      </c>
      <c r="M313" s="12" t="str">
        <f>references!D$14</f>
        <v>Overview CMIP6-Endorsed MIPs</v>
      </c>
      <c r="N313" s="22" t="str">
        <f>references!$D$64</f>
        <v>Pincus, R., P. M. Forster, B. Stevens (2016), The Radiative Forcing Model Intercomparison Project (RFMIP): experimental protocol for CMIP6, Geosci. Model Dev., 9, 3447-3460</v>
      </c>
      <c r="S313" s="16" t="str">
        <f>party!$A$6</f>
        <v>Charlotte Pascoe</v>
      </c>
      <c r="T313" s="20" t="b">
        <v>1</v>
      </c>
      <c r="U313" s="20" t="s">
        <v>42</v>
      </c>
    </row>
    <row r="314" spans="1:21" ht="60">
      <c r="A314" s="12" t="s">
        <v>5151</v>
      </c>
      <c r="B314" s="11" t="s">
        <v>2495</v>
      </c>
      <c r="C314" s="12" t="s">
        <v>2494</v>
      </c>
      <c r="D314" s="185"/>
      <c r="E314" s="12">
        <v>4</v>
      </c>
      <c r="F314" s="16" t="s">
        <v>6243</v>
      </c>
      <c r="G314" s="19" t="s">
        <v>2496</v>
      </c>
      <c r="H314" s="85" t="s">
        <v>2504</v>
      </c>
      <c r="I314" s="10" t="s">
        <v>70</v>
      </c>
      <c r="J314" s="10" t="str">
        <f>party!$A$72</f>
        <v xml:space="preserve">Robert Pincus </v>
      </c>
      <c r="K314" s="10" t="str">
        <f>party!$A$73</f>
        <v>Piers Forster</v>
      </c>
      <c r="L314" s="10" t="str">
        <f>party!$A$4</f>
        <v>Bjorn Stevens</v>
      </c>
      <c r="M314" s="12" t="str">
        <f>references!D$14</f>
        <v>Overview CMIP6-Endorsed MIPs</v>
      </c>
      <c r="N314" s="22" t="str">
        <f>references!$D$64</f>
        <v>Pincus, R., P. M. Forster, B. Stevens (2016), The Radiative Forcing Model Intercomparison Project (RFMIP): experimental protocol for CMIP6, Geosci. Model Dev., 9, 3447-3460</v>
      </c>
      <c r="S314" s="16" t="str">
        <f>party!$A$6</f>
        <v>Charlotte Pascoe</v>
      </c>
      <c r="T314" s="20" t="b">
        <v>1</v>
      </c>
      <c r="U314" s="20" t="s">
        <v>42</v>
      </c>
    </row>
    <row r="315" spans="1:21" ht="60">
      <c r="A315" s="3" t="s">
        <v>5150</v>
      </c>
      <c r="B315" s="11" t="s">
        <v>2505</v>
      </c>
      <c r="C315" s="3" t="s">
        <v>2506</v>
      </c>
      <c r="D315" s="204"/>
      <c r="E315" s="205">
        <v>4</v>
      </c>
      <c r="F315" s="16" t="s">
        <v>2509</v>
      </c>
      <c r="G315" s="3" t="s">
        <v>5131</v>
      </c>
      <c r="H315" s="3" t="s">
        <v>2511</v>
      </c>
      <c r="I315" s="10" t="s">
        <v>70</v>
      </c>
      <c r="J315" s="10" t="str">
        <f>party!$A$72</f>
        <v xml:space="preserve">Robert Pincus </v>
      </c>
      <c r="K315" s="10" t="str">
        <f>party!$A$73</f>
        <v>Piers Forster</v>
      </c>
      <c r="L315" s="10" t="str">
        <f>party!$A$4</f>
        <v>Bjorn Stevens</v>
      </c>
      <c r="M315" s="12" t="str">
        <f>references!D$14</f>
        <v>Overview CMIP6-Endorsed MIPs</v>
      </c>
      <c r="N315" s="22" t="str">
        <f>references!$D$64</f>
        <v>Pincus, R., P. M. Forster, B. Stevens (2016), The Radiative Forcing Model Intercomparison Project (RFMIP): experimental protocol for CMIP6, Geosci. Model Dev., 9, 3447-3460</v>
      </c>
      <c r="O315" s="3"/>
      <c r="S315" s="16" t="str">
        <f>party!$A$6</f>
        <v>Charlotte Pascoe</v>
      </c>
      <c r="T315" s="20" t="b">
        <v>1</v>
      </c>
      <c r="U315" s="20" t="s">
        <v>42</v>
      </c>
    </row>
    <row r="316" spans="1:21" ht="60">
      <c r="A316" s="12" t="s">
        <v>5149</v>
      </c>
      <c r="B316" s="11" t="s">
        <v>2508</v>
      </c>
      <c r="C316" s="13" t="s">
        <v>2507</v>
      </c>
      <c r="E316" s="13">
        <v>4</v>
      </c>
      <c r="F316" s="16" t="s">
        <v>2510</v>
      </c>
      <c r="G316" s="19" t="s">
        <v>5132</v>
      </c>
      <c r="H316" s="85" t="s">
        <v>2512</v>
      </c>
      <c r="I316" s="10" t="s">
        <v>70</v>
      </c>
      <c r="J316" s="10" t="str">
        <f>party!$A$72</f>
        <v xml:space="preserve">Robert Pincus </v>
      </c>
      <c r="K316" s="10" t="str">
        <f>party!$A$73</f>
        <v>Piers Forster</v>
      </c>
      <c r="L316" s="10" t="str">
        <f>party!$A$4</f>
        <v>Bjorn Stevens</v>
      </c>
      <c r="M316" s="12" t="str">
        <f>references!D$14</f>
        <v>Overview CMIP6-Endorsed MIPs</v>
      </c>
      <c r="N316" s="22" t="str">
        <f>references!$D$64</f>
        <v>Pincus, R., P. M. Forster, B. Stevens (2016), The Radiative Forcing Model Intercomparison Project (RFMIP): experimental protocol for CMIP6, Geosci. Model Dev., 9, 3447-3460</v>
      </c>
      <c r="S316" s="16" t="str">
        <f>party!$A$6</f>
        <v>Charlotte Pascoe</v>
      </c>
      <c r="T316" s="20" t="b">
        <v>1</v>
      </c>
      <c r="U316" s="20" t="s">
        <v>42</v>
      </c>
    </row>
    <row r="317" spans="1:21" ht="60">
      <c r="A317" s="12" t="s">
        <v>5148</v>
      </c>
      <c r="B317" s="11" t="s">
        <v>5147</v>
      </c>
      <c r="C317" s="13" t="s">
        <v>5146</v>
      </c>
      <c r="E317" s="13">
        <v>4</v>
      </c>
      <c r="F317" s="16" t="s">
        <v>5145</v>
      </c>
      <c r="G317" s="19" t="s">
        <v>5143</v>
      </c>
      <c r="H317" s="85" t="s">
        <v>5144</v>
      </c>
      <c r="I317" s="10" t="s">
        <v>70</v>
      </c>
      <c r="J317" s="10" t="str">
        <f>party!$A$72</f>
        <v xml:space="preserve">Robert Pincus </v>
      </c>
      <c r="K317" s="10" t="str">
        <f>party!$A$73</f>
        <v>Piers Forster</v>
      </c>
      <c r="L317" s="10" t="str">
        <f>party!$A$4</f>
        <v>Bjorn Stevens</v>
      </c>
      <c r="M317" s="12" t="str">
        <f>references!D$14</f>
        <v>Overview CMIP6-Endorsed MIPs</v>
      </c>
      <c r="N317" s="22" t="str">
        <f>references!$D$64</f>
        <v>Pincus, R., P. M. Forster, B. Stevens (2016), The Radiative Forcing Model Intercomparison Project (RFMIP): experimental protocol for CMIP6, Geosci. Model Dev., 9, 3447-3460</v>
      </c>
      <c r="S317" s="16" t="str">
        <f>party!$A$6</f>
        <v>Charlotte Pascoe</v>
      </c>
      <c r="T317" s="20" t="b">
        <v>1</v>
      </c>
      <c r="U317" s="20" t="s">
        <v>42</v>
      </c>
    </row>
    <row r="318" spans="1:21" ht="60">
      <c r="A318" s="12" t="s">
        <v>2514</v>
      </c>
      <c r="B318" s="11" t="s">
        <v>2515</v>
      </c>
      <c r="C318" s="13" t="s">
        <v>2514</v>
      </c>
      <c r="E318" s="13">
        <v>4</v>
      </c>
      <c r="F318" s="16" t="s">
        <v>2524</v>
      </c>
      <c r="G318" s="19" t="s">
        <v>2528</v>
      </c>
      <c r="H318" s="85" t="s">
        <v>2532</v>
      </c>
      <c r="I318" s="10" t="s">
        <v>70</v>
      </c>
      <c r="J318" s="10" t="str">
        <f>party!$A$72</f>
        <v xml:space="preserve">Robert Pincus </v>
      </c>
      <c r="K318" s="10" t="str">
        <f>party!$A$73</f>
        <v>Piers Forster</v>
      </c>
      <c r="L318" s="10" t="str">
        <f>party!$A$4</f>
        <v>Bjorn Stevens</v>
      </c>
      <c r="M318" s="12" t="str">
        <f>references!D$14</f>
        <v>Overview CMIP6-Endorsed MIPs</v>
      </c>
      <c r="N318" s="22" t="str">
        <f>references!$D$64</f>
        <v>Pincus, R., P. M. Forster, B. Stevens (2016), The Radiative Forcing Model Intercomparison Project (RFMIP): experimental protocol for CMIP6, Geosci. Model Dev., 9, 3447-3460</v>
      </c>
      <c r="S318" s="16" t="str">
        <f>party!$A$6</f>
        <v>Charlotte Pascoe</v>
      </c>
      <c r="T318" s="20" t="b">
        <v>1</v>
      </c>
      <c r="U318" s="20" t="s">
        <v>42</v>
      </c>
    </row>
    <row r="319" spans="1:21" ht="60">
      <c r="A319" s="12" t="s">
        <v>2516</v>
      </c>
      <c r="B319" s="11" t="s">
        <v>2517</v>
      </c>
      <c r="C319" s="13" t="s">
        <v>2516</v>
      </c>
      <c r="E319" s="13">
        <v>4</v>
      </c>
      <c r="F319" s="16" t="s">
        <v>2525</v>
      </c>
      <c r="G319" s="107" t="s">
        <v>2529</v>
      </c>
      <c r="H319" s="108" t="s">
        <v>2533</v>
      </c>
      <c r="I319" s="10" t="s">
        <v>70</v>
      </c>
      <c r="J319" s="10" t="str">
        <f>party!$A$72</f>
        <v xml:space="preserve">Robert Pincus </v>
      </c>
      <c r="K319" s="10" t="str">
        <f>party!$A$73</f>
        <v>Piers Forster</v>
      </c>
      <c r="L319" s="10" t="str">
        <f>party!$A$4</f>
        <v>Bjorn Stevens</v>
      </c>
      <c r="M319" s="12" t="str">
        <f>references!D$14</f>
        <v>Overview CMIP6-Endorsed MIPs</v>
      </c>
      <c r="N319" s="22" t="str">
        <f>references!$D$64</f>
        <v>Pincus, R., P. M. Forster, B. Stevens (2016), The Radiative Forcing Model Intercomparison Project (RFMIP): experimental protocol for CMIP6, Geosci. Model Dev., 9, 3447-3460</v>
      </c>
      <c r="S319" s="16" t="str">
        <f>party!$A$6</f>
        <v>Charlotte Pascoe</v>
      </c>
      <c r="T319" s="20" t="b">
        <v>1</v>
      </c>
      <c r="U319" s="20" t="s">
        <v>42</v>
      </c>
    </row>
    <row r="320" spans="1:21" ht="60">
      <c r="A320" s="12" t="s">
        <v>2518</v>
      </c>
      <c r="B320" s="11" t="s">
        <v>2519</v>
      </c>
      <c r="C320" s="13" t="s">
        <v>2518</v>
      </c>
      <c r="E320" s="13">
        <v>4</v>
      </c>
      <c r="F320" s="16" t="s">
        <v>2526</v>
      </c>
      <c r="G320" s="107" t="s">
        <v>2530</v>
      </c>
      <c r="H320" s="108" t="s">
        <v>2534</v>
      </c>
      <c r="I320" s="10" t="s">
        <v>70</v>
      </c>
      <c r="J320" s="10" t="str">
        <f>party!$A$72</f>
        <v xml:space="preserve">Robert Pincus </v>
      </c>
      <c r="K320" s="10" t="str">
        <f>party!$A$73</f>
        <v>Piers Forster</v>
      </c>
      <c r="L320" s="10" t="str">
        <f>party!$A$4</f>
        <v>Bjorn Stevens</v>
      </c>
      <c r="M320" s="12" t="str">
        <f>references!D$14</f>
        <v>Overview CMIP6-Endorsed MIPs</v>
      </c>
      <c r="N320" s="22" t="str">
        <f>references!$D$64</f>
        <v>Pincus, R., P. M. Forster, B. Stevens (2016), The Radiative Forcing Model Intercomparison Project (RFMIP): experimental protocol for CMIP6, Geosci. Model Dev., 9, 3447-3460</v>
      </c>
      <c r="S320" s="16" t="str">
        <f>party!$A$6</f>
        <v>Charlotte Pascoe</v>
      </c>
      <c r="T320" s="20" t="b">
        <v>1</v>
      </c>
      <c r="U320" s="20" t="s">
        <v>42</v>
      </c>
    </row>
    <row r="321" spans="1:21" ht="60">
      <c r="A321" s="12" t="s">
        <v>2520</v>
      </c>
      <c r="B321" s="11" t="s">
        <v>2521</v>
      </c>
      <c r="C321" s="13" t="s">
        <v>2520</v>
      </c>
      <c r="E321" s="13">
        <v>4</v>
      </c>
      <c r="F321" s="16" t="s">
        <v>2527</v>
      </c>
      <c r="G321" s="107" t="s">
        <v>2531</v>
      </c>
      <c r="H321" s="108" t="s">
        <v>2535</v>
      </c>
      <c r="I321" s="10" t="s">
        <v>70</v>
      </c>
      <c r="J321" s="10" t="str">
        <f>party!$A$72</f>
        <v xml:space="preserve">Robert Pincus </v>
      </c>
      <c r="K321" s="10" t="str">
        <f>party!$A$73</f>
        <v>Piers Forster</v>
      </c>
      <c r="L321" s="10" t="str">
        <f>party!$A$4</f>
        <v>Bjorn Stevens</v>
      </c>
      <c r="M321" s="12" t="str">
        <f>references!D$14</f>
        <v>Overview CMIP6-Endorsed MIPs</v>
      </c>
      <c r="N321" s="22" t="str">
        <f>references!$D$64</f>
        <v>Pincus, R., P. M. Forster, B. Stevens (2016), The Radiative Forcing Model Intercomparison Project (RFMIP): experimental protocol for CMIP6, Geosci. Model Dev., 9, 3447-3460</v>
      </c>
      <c r="S321" s="16" t="str">
        <f>party!$A$6</f>
        <v>Charlotte Pascoe</v>
      </c>
      <c r="T321" s="20" t="b">
        <v>1</v>
      </c>
      <c r="U321" s="20" t="s">
        <v>42</v>
      </c>
    </row>
    <row r="322" spans="1:21" ht="60">
      <c r="A322" s="12" t="s">
        <v>6125</v>
      </c>
      <c r="B322" s="11" t="s">
        <v>6146</v>
      </c>
      <c r="C322" s="12" t="s">
        <v>6166</v>
      </c>
      <c r="D322" s="185"/>
      <c r="E322" s="12">
        <v>4</v>
      </c>
      <c r="F322" s="16" t="s">
        <v>6188</v>
      </c>
      <c r="G322" s="19" t="s">
        <v>6207</v>
      </c>
      <c r="H322" s="85" t="s">
        <v>2544</v>
      </c>
      <c r="I322" s="10" t="s">
        <v>70</v>
      </c>
      <c r="J322" s="10" t="str">
        <f>party!$A$72</f>
        <v xml:space="preserve">Robert Pincus </v>
      </c>
      <c r="K322" s="10" t="str">
        <f>party!$A$73</f>
        <v>Piers Forster</v>
      </c>
      <c r="L322" s="10" t="str">
        <f>party!$A$4</f>
        <v>Bjorn Stevens</v>
      </c>
      <c r="M322" s="12" t="str">
        <f>references!D$14</f>
        <v>Overview CMIP6-Endorsed MIPs</v>
      </c>
      <c r="N322" s="22" t="str">
        <f>references!$D$64</f>
        <v>Pincus, R., P. M. Forster, B. Stevens (2016), The Radiative Forcing Model Intercomparison Project (RFMIP): experimental protocol for CMIP6, Geosci. Model Dev., 9, 3447-3460</v>
      </c>
      <c r="S322" s="16" t="str">
        <f>party!$A$6</f>
        <v>Charlotte Pascoe</v>
      </c>
      <c r="T322" s="20" t="b">
        <v>1</v>
      </c>
      <c r="U322" s="20" t="s">
        <v>42</v>
      </c>
    </row>
    <row r="323" spans="1:21" ht="60">
      <c r="A323" s="12" t="s">
        <v>6126</v>
      </c>
      <c r="B323" s="11" t="s">
        <v>6147</v>
      </c>
      <c r="C323" s="12" t="s">
        <v>6167</v>
      </c>
      <c r="D323" s="185"/>
      <c r="E323" s="12">
        <v>4</v>
      </c>
      <c r="F323" s="16" t="s">
        <v>6189</v>
      </c>
      <c r="G323" s="19" t="s">
        <v>6208</v>
      </c>
      <c r="H323" s="85" t="s">
        <v>2545</v>
      </c>
      <c r="I323" s="10" t="s">
        <v>70</v>
      </c>
      <c r="J323" s="10" t="str">
        <f>party!$A$72</f>
        <v xml:space="preserve">Robert Pincus </v>
      </c>
      <c r="K323" s="10" t="str">
        <f>party!$A$73</f>
        <v>Piers Forster</v>
      </c>
      <c r="L323" s="10" t="str">
        <f>party!$A$4</f>
        <v>Bjorn Stevens</v>
      </c>
      <c r="M323" s="12" t="str">
        <f>references!D$14</f>
        <v>Overview CMIP6-Endorsed MIPs</v>
      </c>
      <c r="N323" s="22" t="str">
        <f>references!$D$64</f>
        <v>Pincus, R., P. M. Forster, B. Stevens (2016), The Radiative Forcing Model Intercomparison Project (RFMIP): experimental protocol for CMIP6, Geosci. Model Dev., 9, 3447-3460</v>
      </c>
      <c r="S323" s="16" t="str">
        <f>party!$A$6</f>
        <v>Charlotte Pascoe</v>
      </c>
      <c r="T323" s="20" t="b">
        <v>1</v>
      </c>
      <c r="U323" s="20" t="s">
        <v>42</v>
      </c>
    </row>
    <row r="324" spans="1:21" ht="60">
      <c r="A324" s="12" t="s">
        <v>6127</v>
      </c>
      <c r="B324" s="11" t="s">
        <v>6768</v>
      </c>
      <c r="C324" s="12" t="s">
        <v>6168</v>
      </c>
      <c r="D324" s="185"/>
      <c r="E324" s="12">
        <v>4</v>
      </c>
      <c r="F324" s="16" t="s">
        <v>6190</v>
      </c>
      <c r="G324" s="19" t="s">
        <v>6209</v>
      </c>
      <c r="H324" s="108" t="s">
        <v>5124</v>
      </c>
      <c r="I324" s="10" t="s">
        <v>70</v>
      </c>
      <c r="J324" s="10" t="str">
        <f>party!$A$72</f>
        <v xml:space="preserve">Robert Pincus </v>
      </c>
      <c r="K324" s="10" t="str">
        <f>party!$A$73</f>
        <v>Piers Forster</v>
      </c>
      <c r="L324" s="10" t="str">
        <f>party!$A$4</f>
        <v>Bjorn Stevens</v>
      </c>
      <c r="M324" s="12" t="str">
        <f>references!D$14</f>
        <v>Overview CMIP6-Endorsed MIPs</v>
      </c>
      <c r="N324" s="22" t="str">
        <f>references!$D$64</f>
        <v>Pincus, R., P. M. Forster, B. Stevens (2016), The Radiative Forcing Model Intercomparison Project (RFMIP): experimental protocol for CMIP6, Geosci. Model Dev., 9, 3447-3460</v>
      </c>
      <c r="S324" s="16" t="str">
        <f>party!$A$6</f>
        <v>Charlotte Pascoe</v>
      </c>
      <c r="T324" s="20" t="b">
        <v>1</v>
      </c>
      <c r="U324" s="20" t="s">
        <v>42</v>
      </c>
    </row>
    <row r="325" spans="1:21" ht="60">
      <c r="A325" s="12" t="s">
        <v>6128</v>
      </c>
      <c r="B325" s="11" t="s">
        <v>6148</v>
      </c>
      <c r="C325" s="12" t="s">
        <v>6169</v>
      </c>
      <c r="D325" s="185"/>
      <c r="E325" s="12">
        <v>4</v>
      </c>
      <c r="F325" s="16" t="s">
        <v>6191</v>
      </c>
      <c r="G325" s="19" t="s">
        <v>6210</v>
      </c>
      <c r="H325" s="108" t="s">
        <v>5125</v>
      </c>
      <c r="I325" s="10" t="s">
        <v>70</v>
      </c>
      <c r="J325" s="10" t="str">
        <f>party!$A$72</f>
        <v xml:space="preserve">Robert Pincus </v>
      </c>
      <c r="K325" s="10" t="str">
        <f>party!$A$73</f>
        <v>Piers Forster</v>
      </c>
      <c r="L325" s="10" t="str">
        <f>party!$A$4</f>
        <v>Bjorn Stevens</v>
      </c>
      <c r="M325" s="12" t="str">
        <f>references!D$14</f>
        <v>Overview CMIP6-Endorsed MIPs</v>
      </c>
      <c r="N325" s="22" t="str">
        <f>references!$D$64</f>
        <v>Pincus, R., P. M. Forster, B. Stevens (2016), The Radiative Forcing Model Intercomparison Project (RFMIP): experimental protocol for CMIP6, Geosci. Model Dev., 9, 3447-3460</v>
      </c>
      <c r="S325" s="16" t="str">
        <f>party!$A$6</f>
        <v>Charlotte Pascoe</v>
      </c>
      <c r="T325" s="20" t="b">
        <v>1</v>
      </c>
      <c r="U325" s="20" t="s">
        <v>42</v>
      </c>
    </row>
    <row r="326" spans="1:21" ht="60">
      <c r="A326" s="12" t="s">
        <v>6129</v>
      </c>
      <c r="B326" s="11" t="s">
        <v>6149</v>
      </c>
      <c r="C326" s="12" t="s">
        <v>6170</v>
      </c>
      <c r="D326" s="185"/>
      <c r="E326" s="12">
        <v>4</v>
      </c>
      <c r="F326" s="16" t="s">
        <v>6192</v>
      </c>
      <c r="G326" s="19" t="s">
        <v>6211</v>
      </c>
      <c r="H326" s="108" t="s">
        <v>2546</v>
      </c>
      <c r="I326" s="10" t="s">
        <v>70</v>
      </c>
      <c r="J326" s="10" t="str">
        <f>party!$A$72</f>
        <v xml:space="preserve">Robert Pincus </v>
      </c>
      <c r="K326" s="10" t="str">
        <f>party!$A$73</f>
        <v>Piers Forster</v>
      </c>
      <c r="L326" s="10" t="str">
        <f>party!$A$4</f>
        <v>Bjorn Stevens</v>
      </c>
      <c r="M326" s="12" t="str">
        <f>references!D$14</f>
        <v>Overview CMIP6-Endorsed MIPs</v>
      </c>
      <c r="N326" s="22" t="str">
        <f>references!$D$64</f>
        <v>Pincus, R., P. M. Forster, B. Stevens (2016), The Radiative Forcing Model Intercomparison Project (RFMIP): experimental protocol for CMIP6, Geosci. Model Dev., 9, 3447-3460</v>
      </c>
      <c r="S326" s="16" t="str">
        <f>party!$A$6</f>
        <v>Charlotte Pascoe</v>
      </c>
      <c r="T326" s="20" t="b">
        <v>1</v>
      </c>
      <c r="U326" s="20" t="s">
        <v>42</v>
      </c>
    </row>
    <row r="327" spans="1:21" ht="120">
      <c r="A327" s="12" t="s">
        <v>6130</v>
      </c>
      <c r="B327" s="11" t="s">
        <v>6150</v>
      </c>
      <c r="C327" s="12" t="s">
        <v>6171</v>
      </c>
      <c r="D327" s="185"/>
      <c r="E327" s="12">
        <v>3</v>
      </c>
      <c r="F327" s="16" t="s">
        <v>6193</v>
      </c>
      <c r="G327" s="19" t="s">
        <v>6212</v>
      </c>
      <c r="H327" s="85" t="s">
        <v>2569</v>
      </c>
      <c r="I327" s="10" t="s">
        <v>70</v>
      </c>
      <c r="J327" s="10" t="str">
        <f>party!$A$72</f>
        <v xml:space="preserve">Robert Pincus </v>
      </c>
      <c r="K327" s="10" t="str">
        <f>party!$A$73</f>
        <v>Piers Forster</v>
      </c>
      <c r="L327" s="10" t="str">
        <f>party!$A$4</f>
        <v>Bjorn Stevens</v>
      </c>
      <c r="M327" s="12" t="str">
        <f>references!D$14</f>
        <v>Overview CMIP6-Endorsed MIPs</v>
      </c>
      <c r="N327" s="22" t="str">
        <f>references!$D$64</f>
        <v>Pincus, R., P. M. Forster, B. Stevens (2016), The Radiative Forcing Model Intercomparison Project (RFMIP): experimental protocol for CMIP6, Geosci. Model Dev., 9, 3447-3460</v>
      </c>
      <c r="O327"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327" s="3" t="str">
        <f>url!$A$169</f>
        <v>Historical greenhouse gas concentrations for climate modelling (CMIP6)</v>
      </c>
      <c r="S327" s="16" t="str">
        <f>party!$A$6</f>
        <v>Charlotte Pascoe</v>
      </c>
      <c r="T327" s="20" t="b">
        <v>1</v>
      </c>
      <c r="U327" s="20" t="s">
        <v>42</v>
      </c>
    </row>
    <row r="328" spans="1:21" ht="60">
      <c r="A328" s="49" t="s">
        <v>6131</v>
      </c>
      <c r="B328" s="11" t="s">
        <v>6151</v>
      </c>
      <c r="C328" s="13" t="s">
        <v>6172</v>
      </c>
      <c r="E328" s="13">
        <v>3</v>
      </c>
      <c r="F328" s="16" t="s">
        <v>6194</v>
      </c>
      <c r="G328" s="19" t="s">
        <v>6213</v>
      </c>
      <c r="H328" s="85" t="s">
        <v>2569</v>
      </c>
      <c r="I328" s="10" t="s">
        <v>70</v>
      </c>
      <c r="J328" s="10" t="str">
        <f>party!$A$72</f>
        <v xml:space="preserve">Robert Pincus </v>
      </c>
      <c r="K328" s="10" t="str">
        <f>party!$A$73</f>
        <v>Piers Forster</v>
      </c>
      <c r="L328" s="10" t="str">
        <f>party!$A$4</f>
        <v>Bjorn Stevens</v>
      </c>
      <c r="M328" s="12" t="str">
        <f>references!D$14</f>
        <v>Overview CMIP6-Endorsed MIPs</v>
      </c>
      <c r="N328" s="151" t="str">
        <f>references!$D$6</f>
        <v>Global Gridded Land Use Forcing Datasets (LUH2 v0.1)</v>
      </c>
      <c r="O328" s="22" t="str">
        <f>references!$D$64</f>
        <v>Pincus, R., P. M. Forster, B. Stevens (2016), The Radiative Forcing Model Intercomparison Project (RFMIP): experimental protocol for CMIP6, Geosci. Model Dev., 9, 3447-3460</v>
      </c>
      <c r="R328" s="3" t="str">
        <f>url!$A$6</f>
        <v>Global Gridded Land Use Forcing Datasets</v>
      </c>
      <c r="S328" s="16" t="str">
        <f>party!$A$6</f>
        <v>Charlotte Pascoe</v>
      </c>
      <c r="T328" s="20" t="b">
        <v>1</v>
      </c>
      <c r="U328" s="20" t="s">
        <v>42</v>
      </c>
    </row>
    <row r="329" spans="1:21" ht="60">
      <c r="A329" s="12" t="s">
        <v>6132</v>
      </c>
      <c r="B329" s="11" t="s">
        <v>6152</v>
      </c>
      <c r="C329" s="12" t="s">
        <v>6173</v>
      </c>
      <c r="D329" s="185"/>
      <c r="E329" s="12">
        <v>4</v>
      </c>
      <c r="F329" s="16" t="s">
        <v>6195</v>
      </c>
      <c r="G329" s="107" t="s">
        <v>6214</v>
      </c>
      <c r="H329" s="85" t="s">
        <v>2569</v>
      </c>
      <c r="I329" s="10" t="s">
        <v>70</v>
      </c>
      <c r="J329" s="10" t="str">
        <f>party!$A$72</f>
        <v xml:space="preserve">Robert Pincus </v>
      </c>
      <c r="K329" s="10" t="str">
        <f>party!$A$73</f>
        <v>Piers Forster</v>
      </c>
      <c r="L329" s="10" t="str">
        <f>party!$A$4</f>
        <v>Bjorn Stevens</v>
      </c>
      <c r="M329" s="12" t="str">
        <f>references!D$14</f>
        <v>Overview CMIP6-Endorsed MIPs</v>
      </c>
      <c r="N329" s="151" t="str">
        <f>references!$D$2</f>
        <v>Aerosol forcing fields for CMIP6</v>
      </c>
      <c r="O329" s="22" t="str">
        <f>references!$D$64</f>
        <v>Pincus, R., P. M. Forster, B. Stevens (2016), The Radiative Forcing Model Intercomparison Project (RFMIP): experimental protocol for CMIP6, Geosci. Model Dev., 9, 3447-3460</v>
      </c>
      <c r="R329" s="3" t="str">
        <f>url!$A$2</f>
        <v>Aerosol forcing fields for CMIP6</v>
      </c>
      <c r="S329" s="16" t="str">
        <f>party!$A$6</f>
        <v>Charlotte Pascoe</v>
      </c>
      <c r="T329" s="20" t="b">
        <v>1</v>
      </c>
      <c r="U329" s="20" t="s">
        <v>42</v>
      </c>
    </row>
    <row r="330" spans="1:21" ht="60">
      <c r="A330" s="12" t="s">
        <v>6138</v>
      </c>
      <c r="B330" s="11" t="s">
        <v>6153</v>
      </c>
      <c r="C330" s="12" t="s">
        <v>6174</v>
      </c>
      <c r="D330" s="185"/>
      <c r="E330" s="12">
        <v>4</v>
      </c>
      <c r="F330" s="16" t="s">
        <v>6196</v>
      </c>
      <c r="G330" s="107" t="s">
        <v>6215</v>
      </c>
      <c r="H330" s="85" t="s">
        <v>2569</v>
      </c>
      <c r="I330" s="10" t="s">
        <v>70</v>
      </c>
      <c r="J330" s="10" t="str">
        <f>party!$A$72</f>
        <v xml:space="preserve">Robert Pincus </v>
      </c>
      <c r="K330" s="10" t="str">
        <f>party!$A$73</f>
        <v>Piers Forster</v>
      </c>
      <c r="L330" s="10" t="str">
        <f>party!$A$4</f>
        <v>Bjorn Stevens</v>
      </c>
      <c r="M330" s="12" t="str">
        <f>references!D$14</f>
        <v>Overview CMIP6-Endorsed MIPs</v>
      </c>
      <c r="N330" s="151" t="str">
        <f>references!$D$2</f>
        <v>Aerosol forcing fields for CMIP6</v>
      </c>
      <c r="O330" s="22" t="str">
        <f>references!$D$64</f>
        <v>Pincus, R., P. M. Forster, B. Stevens (2016), The Radiative Forcing Model Intercomparison Project (RFMIP): experimental protocol for CMIP6, Geosci. Model Dev., 9, 3447-3460</v>
      </c>
      <c r="R330" s="3" t="str">
        <f>url!$A$2</f>
        <v>Aerosol forcing fields for CMIP6</v>
      </c>
      <c r="S330" s="16" t="str">
        <f>party!$A$6</f>
        <v>Charlotte Pascoe</v>
      </c>
      <c r="T330" s="20" t="b">
        <v>1</v>
      </c>
      <c r="U330" s="20" t="s">
        <v>42</v>
      </c>
    </row>
    <row r="331" spans="1:21" ht="60">
      <c r="A331" s="12" t="s">
        <v>6139</v>
      </c>
      <c r="B331" s="11" t="s">
        <v>6154</v>
      </c>
      <c r="C331" s="12" t="s">
        <v>6175</v>
      </c>
      <c r="D331" s="185"/>
      <c r="E331" s="12">
        <v>4</v>
      </c>
      <c r="F331" s="16" t="s">
        <v>6197</v>
      </c>
      <c r="G331" s="19" t="s">
        <v>6216</v>
      </c>
      <c r="H331" s="85" t="s">
        <v>2569</v>
      </c>
      <c r="I331" s="10" t="s">
        <v>70</v>
      </c>
      <c r="J331" s="10" t="str">
        <f>party!$A$72</f>
        <v xml:space="preserve">Robert Pincus </v>
      </c>
      <c r="K331" s="10" t="str">
        <f>party!$A$73</f>
        <v>Piers Forster</v>
      </c>
      <c r="L331" s="10" t="str">
        <f>party!$A$4</f>
        <v>Bjorn Stevens</v>
      </c>
      <c r="M331" s="12" t="str">
        <f>references!D$14</f>
        <v>Overview CMIP6-Endorsed MIPs</v>
      </c>
      <c r="N331" s="151" t="str">
        <f>references!$D$7</f>
        <v>Ozone and stratospheric water vapour concentration databases for CMIP6</v>
      </c>
      <c r="O331" s="22" t="str">
        <f>references!$D$64</f>
        <v>Pincus, R., P. M. Forster, B. Stevens (2016), The Radiative Forcing Model Intercomparison Project (RFMIP): experimental protocol for CMIP6, Geosci. Model Dev., 9, 3447-3460</v>
      </c>
      <c r="R331" s="3" t="str">
        <f>url!$A$7</f>
        <v>Ozone and stratospheric water vapour concentration databases for CMIP6</v>
      </c>
      <c r="S331" s="16" t="str">
        <f>party!$A$6</f>
        <v>Charlotte Pascoe</v>
      </c>
      <c r="T331" s="20" t="b">
        <v>1</v>
      </c>
      <c r="U331" s="20" t="s">
        <v>42</v>
      </c>
    </row>
    <row r="332" spans="1:21" ht="60">
      <c r="A332" s="12" t="s">
        <v>6140</v>
      </c>
      <c r="B332" s="11" t="s">
        <v>6155</v>
      </c>
      <c r="C332" s="12" t="s">
        <v>6176</v>
      </c>
      <c r="D332" s="185"/>
      <c r="E332" s="12">
        <v>4</v>
      </c>
      <c r="F332" s="16" t="s">
        <v>6198</v>
      </c>
      <c r="G332" s="107" t="s">
        <v>6217</v>
      </c>
      <c r="H332" s="85" t="s">
        <v>2569</v>
      </c>
      <c r="I332" s="10" t="s">
        <v>70</v>
      </c>
      <c r="J332" s="10" t="str">
        <f>party!$A$72</f>
        <v xml:space="preserve">Robert Pincus </v>
      </c>
      <c r="K332" s="10" t="str">
        <f>party!$A$73</f>
        <v>Piers Forster</v>
      </c>
      <c r="L332" s="10" t="str">
        <f>party!$A$4</f>
        <v>Bjorn Stevens</v>
      </c>
      <c r="M332" s="12" t="str">
        <f>references!D$14</f>
        <v>Overview CMIP6-Endorsed MIPs</v>
      </c>
      <c r="N332" s="151" t="str">
        <f>references!$D$2</f>
        <v>Aerosol forcing fields for CMIP6</v>
      </c>
      <c r="O332" s="22" t="str">
        <f>references!$D$64</f>
        <v>Pincus, R., P. M. Forster, B. Stevens (2016), The Radiative Forcing Model Intercomparison Project (RFMIP): experimental protocol for CMIP6, Geosci. Model Dev., 9, 3447-3460</v>
      </c>
      <c r="R332" s="3" t="str">
        <f>url!$A$2</f>
        <v>Aerosol forcing fields for CMIP6</v>
      </c>
      <c r="S332" s="16" t="str">
        <f>party!$A$6</f>
        <v>Charlotte Pascoe</v>
      </c>
      <c r="T332" s="20" t="b">
        <v>1</v>
      </c>
      <c r="U332" s="20" t="s">
        <v>42</v>
      </c>
    </row>
    <row r="333" spans="1:21" ht="60">
      <c r="A333" s="12" t="s">
        <v>6141</v>
      </c>
      <c r="B333" s="11" t="s">
        <v>6156</v>
      </c>
      <c r="C333" s="12" t="s">
        <v>6177</v>
      </c>
      <c r="D333" s="185"/>
      <c r="E333" s="12">
        <v>4</v>
      </c>
      <c r="F333" s="16" t="s">
        <v>6199</v>
      </c>
      <c r="G333" s="107" t="s">
        <v>6218</v>
      </c>
      <c r="H333" s="85" t="s">
        <v>2569</v>
      </c>
      <c r="I333" s="10" t="s">
        <v>70</v>
      </c>
      <c r="J333" s="10" t="str">
        <f>party!$A$72</f>
        <v xml:space="preserve">Robert Pincus </v>
      </c>
      <c r="K333" s="10" t="str">
        <f>party!$A$73</f>
        <v>Piers Forster</v>
      </c>
      <c r="L333" s="10" t="str">
        <f>party!$A$4</f>
        <v>Bjorn Stevens</v>
      </c>
      <c r="M333" s="12" t="str">
        <f>references!D$14</f>
        <v>Overview CMIP6-Endorsed MIPs</v>
      </c>
      <c r="N333" s="151" t="str">
        <f>references!$D$2</f>
        <v>Aerosol forcing fields for CMIP6</v>
      </c>
      <c r="O333" s="22" t="str">
        <f>references!$D$64</f>
        <v>Pincus, R., P. M. Forster, B. Stevens (2016), The Radiative Forcing Model Intercomparison Project (RFMIP): experimental protocol for CMIP6, Geosci. Model Dev., 9, 3447-3460</v>
      </c>
      <c r="R333" s="3" t="str">
        <f>url!$A$2</f>
        <v>Aerosol forcing fields for CMIP6</v>
      </c>
      <c r="S333" s="16" t="str">
        <f>party!$A$6</f>
        <v>Charlotte Pascoe</v>
      </c>
      <c r="T333" s="20" t="b">
        <v>1</v>
      </c>
      <c r="U333" s="20" t="s">
        <v>42</v>
      </c>
    </row>
    <row r="334" spans="1:21" ht="60">
      <c r="A334" s="12" t="s">
        <v>6142</v>
      </c>
      <c r="B334" s="11" t="s">
        <v>6157</v>
      </c>
      <c r="C334" s="12" t="s">
        <v>6178</v>
      </c>
      <c r="D334" s="185"/>
      <c r="E334" s="12">
        <v>3</v>
      </c>
      <c r="F334" s="16" t="s">
        <v>6200</v>
      </c>
      <c r="G334" s="19" t="s">
        <v>6219</v>
      </c>
      <c r="H334" s="85" t="s">
        <v>2569</v>
      </c>
      <c r="I334" s="10" t="s">
        <v>70</v>
      </c>
      <c r="J334" s="10" t="str">
        <f>party!$A$72</f>
        <v xml:space="preserve">Robert Pincus </v>
      </c>
      <c r="K334" s="10" t="str">
        <f>party!$A$73</f>
        <v>Piers Forster</v>
      </c>
      <c r="L334" s="10" t="str">
        <f>party!$A$4</f>
        <v>Bjorn Stevens</v>
      </c>
      <c r="M334" s="12" t="str">
        <f>references!D$14</f>
        <v>Overview CMIP6-Endorsed MIPs</v>
      </c>
      <c r="N334" s="151" t="str">
        <f>references!$D$7</f>
        <v>Ozone and stratospheric water vapour concentration databases for CMIP6</v>
      </c>
      <c r="O334" s="22" t="str">
        <f>references!$D$64</f>
        <v>Pincus, R., P. M. Forster, B. Stevens (2016), The Radiative Forcing Model Intercomparison Project (RFMIP): experimental protocol for CMIP6, Geosci. Model Dev., 9, 3447-3460</v>
      </c>
      <c r="R334" s="3" t="str">
        <f>url!$A$7</f>
        <v>Ozone and stratospheric water vapour concentration databases for CMIP6</v>
      </c>
      <c r="S334" s="16" t="str">
        <f>party!$A$6</f>
        <v>Charlotte Pascoe</v>
      </c>
      <c r="T334" s="20" t="b">
        <v>1</v>
      </c>
      <c r="U334" s="20" t="s">
        <v>42</v>
      </c>
    </row>
    <row r="335" spans="1:21" ht="60">
      <c r="A335" s="12" t="s">
        <v>6143</v>
      </c>
      <c r="B335" s="11" t="s">
        <v>6158</v>
      </c>
      <c r="C335" s="12" t="s">
        <v>6179</v>
      </c>
      <c r="D335" s="185"/>
      <c r="E335" s="12">
        <v>4</v>
      </c>
      <c r="F335" s="16" t="s">
        <v>6201</v>
      </c>
      <c r="G335" s="19" t="s">
        <v>6220</v>
      </c>
      <c r="H335" s="85" t="s">
        <v>2569</v>
      </c>
      <c r="I335" s="10" t="s">
        <v>70</v>
      </c>
      <c r="J335" s="10" t="str">
        <f>party!$A$72</f>
        <v xml:space="preserve">Robert Pincus </v>
      </c>
      <c r="K335" s="10" t="str">
        <f>party!$A$73</f>
        <v>Piers Forster</v>
      </c>
      <c r="L335" s="10" t="str">
        <f>party!$A$4</f>
        <v>Bjorn Stevens</v>
      </c>
      <c r="M335" s="12" t="str">
        <f>references!D$14</f>
        <v>Overview CMIP6-Endorsed MIPs</v>
      </c>
      <c r="N335" s="151" t="str">
        <f>references!$D$6</f>
        <v>Global Gridded Land Use Forcing Datasets (LUH2 v0.1)</v>
      </c>
      <c r="O335" s="22" t="str">
        <f>references!$D$64</f>
        <v>Pincus, R., P. M. Forster, B. Stevens (2016), The Radiative Forcing Model Intercomparison Project (RFMIP): experimental protocol for CMIP6, Geosci. Model Dev., 9, 3447-3460</v>
      </c>
      <c r="R335" s="3" t="str">
        <f>url!$A$6</f>
        <v>Global Gridded Land Use Forcing Datasets</v>
      </c>
      <c r="S335" s="16" t="str">
        <f>party!$A$6</f>
        <v>Charlotte Pascoe</v>
      </c>
      <c r="T335" s="20" t="b">
        <v>1</v>
      </c>
      <c r="U335" s="20" t="s">
        <v>42</v>
      </c>
    </row>
    <row r="336" spans="1:21" ht="60">
      <c r="A336" s="12" t="s">
        <v>6144</v>
      </c>
      <c r="B336" s="11" t="s">
        <v>6159</v>
      </c>
      <c r="C336" s="12" t="s">
        <v>6180</v>
      </c>
      <c r="D336" s="185"/>
      <c r="E336" s="12">
        <v>4</v>
      </c>
      <c r="F336" s="16" t="s">
        <v>6202</v>
      </c>
      <c r="G336" s="107" t="s">
        <v>6221</v>
      </c>
      <c r="H336" s="85" t="s">
        <v>2578</v>
      </c>
      <c r="I336" s="10" t="s">
        <v>70</v>
      </c>
      <c r="J336" s="10" t="str">
        <f>party!$A$72</f>
        <v xml:space="preserve">Robert Pincus </v>
      </c>
      <c r="K336" s="10" t="str">
        <f>party!$A$73</f>
        <v>Piers Forster</v>
      </c>
      <c r="L336" s="10" t="str">
        <f>party!$A$4</f>
        <v>Bjorn Stevens</v>
      </c>
      <c r="M336" s="12" t="str">
        <f>references!D$14</f>
        <v>Overview CMIP6-Endorsed MIPs</v>
      </c>
      <c r="N336" s="151" t="str">
        <f>references!$D$2</f>
        <v>Aerosol forcing fields for CMIP6</v>
      </c>
      <c r="O336" s="22" t="str">
        <f>references!$D$64</f>
        <v>Pincus, R., P. M. Forster, B. Stevens (2016), The Radiative Forcing Model Intercomparison Project (RFMIP): experimental protocol for CMIP6, Geosci. Model Dev., 9, 3447-3460</v>
      </c>
      <c r="R336" s="3" t="str">
        <f>url!$A$2</f>
        <v>Aerosol forcing fields for CMIP6</v>
      </c>
      <c r="S336" s="16" t="str">
        <f>party!$A$6</f>
        <v>Charlotte Pascoe</v>
      </c>
      <c r="T336" s="20" t="b">
        <v>1</v>
      </c>
      <c r="U336" s="20" t="s">
        <v>42</v>
      </c>
    </row>
    <row r="337" spans="1:27" ht="60">
      <c r="A337" s="12" t="s">
        <v>6145</v>
      </c>
      <c r="B337" s="11" t="s">
        <v>6160</v>
      </c>
      <c r="C337" s="12" t="s">
        <v>6181</v>
      </c>
      <c r="D337" s="185"/>
      <c r="E337" s="12">
        <v>4</v>
      </c>
      <c r="F337" s="16" t="s">
        <v>6203</v>
      </c>
      <c r="G337" s="107" t="s">
        <v>6222</v>
      </c>
      <c r="H337" s="85" t="s">
        <v>2578</v>
      </c>
      <c r="I337" s="10" t="s">
        <v>70</v>
      </c>
      <c r="J337" s="10" t="str">
        <f>party!$A$72</f>
        <v xml:space="preserve">Robert Pincus </v>
      </c>
      <c r="K337" s="10" t="str">
        <f>party!$A$73</f>
        <v>Piers Forster</v>
      </c>
      <c r="L337" s="10" t="str">
        <f>party!$A$4</f>
        <v>Bjorn Stevens</v>
      </c>
      <c r="M337" s="12" t="str">
        <f>references!D$14</f>
        <v>Overview CMIP6-Endorsed MIPs</v>
      </c>
      <c r="N337" s="151" t="str">
        <f>references!$D$2</f>
        <v>Aerosol forcing fields for CMIP6</v>
      </c>
      <c r="O337" s="22" t="str">
        <f>references!$D$64</f>
        <v>Pincus, R., P. M. Forster, B. Stevens (2016), The Radiative Forcing Model Intercomparison Project (RFMIP): experimental protocol for CMIP6, Geosci. Model Dev., 9, 3447-3460</v>
      </c>
      <c r="R337" s="3" t="str">
        <f>url!$A$2</f>
        <v>Aerosol forcing fields for CMIP6</v>
      </c>
      <c r="S337" s="16" t="str">
        <f>party!$A$6</f>
        <v>Charlotte Pascoe</v>
      </c>
      <c r="T337" s="20" t="b">
        <v>1</v>
      </c>
      <c r="U337" s="20" t="s">
        <v>42</v>
      </c>
    </row>
    <row r="338" spans="1:27" ht="60">
      <c r="A338" s="12" t="s">
        <v>6137</v>
      </c>
      <c r="B338" s="11" t="s">
        <v>6161</v>
      </c>
      <c r="C338" s="12" t="s">
        <v>6182</v>
      </c>
      <c r="D338" s="185"/>
      <c r="E338" s="12">
        <v>4</v>
      </c>
      <c r="F338" s="16" t="s">
        <v>6204</v>
      </c>
      <c r="G338" s="107" t="s">
        <v>6223</v>
      </c>
      <c r="H338" s="85" t="s">
        <v>2578</v>
      </c>
      <c r="I338" s="10" t="s">
        <v>70</v>
      </c>
      <c r="J338" s="10" t="str">
        <f>party!$A$72</f>
        <v xml:space="preserve">Robert Pincus </v>
      </c>
      <c r="K338" s="10" t="str">
        <f>party!$A$73</f>
        <v>Piers Forster</v>
      </c>
      <c r="L338" s="10" t="str">
        <f>party!$A$4</f>
        <v>Bjorn Stevens</v>
      </c>
      <c r="M338" s="12" t="str">
        <f>references!D$14</f>
        <v>Overview CMIP6-Endorsed MIPs</v>
      </c>
      <c r="N338" s="151" t="str">
        <f>references!$D$2</f>
        <v>Aerosol forcing fields for CMIP6</v>
      </c>
      <c r="O338" s="22" t="str">
        <f>references!$D$64</f>
        <v>Pincus, R., P. M. Forster, B. Stevens (2016), The Radiative Forcing Model Intercomparison Project (RFMIP): experimental protocol for CMIP6, Geosci. Model Dev., 9, 3447-3460</v>
      </c>
      <c r="R338" s="3" t="str">
        <f>url!$A$2</f>
        <v>Aerosol forcing fields for CMIP6</v>
      </c>
      <c r="S338" s="16" t="str">
        <f>party!$A$6</f>
        <v>Charlotte Pascoe</v>
      </c>
      <c r="T338" s="20" t="b">
        <v>1</v>
      </c>
      <c r="U338" s="20" t="s">
        <v>42</v>
      </c>
    </row>
    <row r="339" spans="1:27" ht="60">
      <c r="A339" s="12" t="s">
        <v>6136</v>
      </c>
      <c r="B339" s="11" t="s">
        <v>6162</v>
      </c>
      <c r="C339" s="12" t="s">
        <v>6183</v>
      </c>
      <c r="D339" s="185"/>
      <c r="E339" s="12">
        <v>4</v>
      </c>
      <c r="F339" s="16" t="s">
        <v>6187</v>
      </c>
      <c r="G339" s="107" t="s">
        <v>6224</v>
      </c>
      <c r="H339" s="85" t="s">
        <v>2578</v>
      </c>
      <c r="I339" s="10" t="s">
        <v>70</v>
      </c>
      <c r="J339" s="10" t="str">
        <f>party!$A$72</f>
        <v xml:space="preserve">Robert Pincus </v>
      </c>
      <c r="K339" s="10" t="str">
        <f>party!$A$73</f>
        <v>Piers Forster</v>
      </c>
      <c r="L339" s="10" t="str">
        <f>party!$A$4</f>
        <v>Bjorn Stevens</v>
      </c>
      <c r="M339" s="12" t="str">
        <f>references!D$14</f>
        <v>Overview CMIP6-Endorsed MIPs</v>
      </c>
      <c r="N339" s="151" t="str">
        <f>references!$D$2</f>
        <v>Aerosol forcing fields for CMIP6</v>
      </c>
      <c r="O339" s="22" t="str">
        <f>references!$D$64</f>
        <v>Pincus, R., P. M. Forster, B. Stevens (2016), The Radiative Forcing Model Intercomparison Project (RFMIP): experimental protocol for CMIP6, Geosci. Model Dev., 9, 3447-3460</v>
      </c>
      <c r="R339" s="3" t="str">
        <f>url!$A$2</f>
        <v>Aerosol forcing fields for CMIP6</v>
      </c>
      <c r="S339" s="16" t="str">
        <f>party!$A$6</f>
        <v>Charlotte Pascoe</v>
      </c>
      <c r="T339" s="20" t="b">
        <v>1</v>
      </c>
      <c r="U339" s="20" t="s">
        <v>42</v>
      </c>
    </row>
    <row r="340" spans="1:27" ht="60">
      <c r="A340" s="12" t="s">
        <v>6135</v>
      </c>
      <c r="B340" s="11" t="s">
        <v>6163</v>
      </c>
      <c r="C340" s="12" t="s">
        <v>6184</v>
      </c>
      <c r="D340" s="185"/>
      <c r="E340" s="12">
        <v>4</v>
      </c>
      <c r="F340" s="16" t="s">
        <v>6186</v>
      </c>
      <c r="G340" s="19" t="s">
        <v>6206</v>
      </c>
      <c r="H340" s="85" t="s">
        <v>2578</v>
      </c>
      <c r="I340" s="10" t="s">
        <v>70</v>
      </c>
      <c r="J340" s="10" t="str">
        <f>party!$A$72</f>
        <v xml:space="preserve">Robert Pincus </v>
      </c>
      <c r="K340" s="10" t="str">
        <f>party!$A$73</f>
        <v>Piers Forster</v>
      </c>
      <c r="L340" s="10" t="str">
        <f>party!$A$4</f>
        <v>Bjorn Stevens</v>
      </c>
      <c r="M340" s="12" t="str">
        <f>references!D$14</f>
        <v>Overview CMIP6-Endorsed MIPs</v>
      </c>
      <c r="N340" s="151" t="str">
        <f>references!$D$7</f>
        <v>Ozone and stratospheric water vapour concentration databases for CMIP6</v>
      </c>
      <c r="O340" s="22" t="str">
        <f>references!$D$64</f>
        <v>Pincus, R., P. M. Forster, B. Stevens (2016), The Radiative Forcing Model Intercomparison Project (RFMIP): experimental protocol for CMIP6, Geosci. Model Dev., 9, 3447-3460</v>
      </c>
      <c r="R340" s="3" t="str">
        <f>url!$A$7</f>
        <v>Ozone and stratospheric water vapour concentration databases for CMIP6</v>
      </c>
      <c r="S340" s="16" t="str">
        <f>party!$A$6</f>
        <v>Charlotte Pascoe</v>
      </c>
      <c r="T340" s="20" t="b">
        <v>1</v>
      </c>
      <c r="U340" s="20" t="s">
        <v>42</v>
      </c>
    </row>
    <row r="341" spans="1:27" ht="60">
      <c r="A341" s="12" t="s">
        <v>6134</v>
      </c>
      <c r="B341" s="11" t="s">
        <v>6164</v>
      </c>
      <c r="C341" s="12" t="s">
        <v>6165</v>
      </c>
      <c r="D341" s="185"/>
      <c r="E341" s="12">
        <v>4</v>
      </c>
      <c r="F341" s="16" t="s">
        <v>6185</v>
      </c>
      <c r="G341" s="19" t="s">
        <v>6205</v>
      </c>
      <c r="H341" s="85" t="s">
        <v>2578</v>
      </c>
      <c r="I341" s="10" t="s">
        <v>70</v>
      </c>
      <c r="J341" s="10" t="str">
        <f>party!$A$72</f>
        <v xml:space="preserve">Robert Pincus </v>
      </c>
      <c r="K341" s="10" t="str">
        <f>party!$A$73</f>
        <v>Piers Forster</v>
      </c>
      <c r="L341" s="10" t="str">
        <f>party!$A$4</f>
        <v>Bjorn Stevens</v>
      </c>
      <c r="M341" s="12" t="str">
        <f>references!D$14</f>
        <v>Overview CMIP6-Endorsed MIPs</v>
      </c>
      <c r="N341" s="151" t="str">
        <f>references!$D$7</f>
        <v>Ozone and stratospheric water vapour concentration databases for CMIP6</v>
      </c>
      <c r="O341" s="22" t="str">
        <f>references!$D$64</f>
        <v>Pincus, R., P. M. Forster, B. Stevens (2016), The Radiative Forcing Model Intercomparison Project (RFMIP): experimental protocol for CMIP6, Geosci. Model Dev., 9, 3447-3460</v>
      </c>
      <c r="R341" s="3" t="str">
        <f>url!$A$7</f>
        <v>Ozone and stratospheric water vapour concentration databases for CMIP6</v>
      </c>
      <c r="S341" s="16" t="str">
        <f>party!$A$6</f>
        <v>Charlotte Pascoe</v>
      </c>
      <c r="T341" s="20" t="b">
        <v>1</v>
      </c>
      <c r="U341" s="20" t="s">
        <v>42</v>
      </c>
    </row>
    <row r="342" spans="1:27" ht="60">
      <c r="A342" s="12" t="s">
        <v>2643</v>
      </c>
      <c r="B342" s="11" t="s">
        <v>2644</v>
      </c>
      <c r="C342" s="13" t="s">
        <v>2645</v>
      </c>
      <c r="E342" s="13">
        <v>4</v>
      </c>
      <c r="F342" s="16" t="s">
        <v>2646</v>
      </c>
      <c r="G342" s="19" t="s">
        <v>2647</v>
      </c>
      <c r="H342" s="85" t="s">
        <v>2648</v>
      </c>
      <c r="I342" s="10" t="s">
        <v>70</v>
      </c>
      <c r="J342" s="10" t="str">
        <f>party!$A$72</f>
        <v xml:space="preserve">Robert Pincus </v>
      </c>
      <c r="K342" s="10" t="str">
        <f>party!$A$73</f>
        <v>Piers Forster</v>
      </c>
      <c r="L342" s="10" t="str">
        <f>party!$A$4</f>
        <v>Bjorn Stevens</v>
      </c>
      <c r="M342" s="12" t="str">
        <f>references!D$14</f>
        <v>Overview CMIP6-Endorsed MIPs</v>
      </c>
      <c r="N342" s="22" t="str">
        <f>references!D$64</f>
        <v>Pincus, R., P. M. Forster, B. Stevens (2016), The Radiative Forcing Model Intercomparison Project (RFMIP): experimental protocol for CMIP6, Geosci. Model Dev., 9, 3447-3460</v>
      </c>
      <c r="S342" s="16" t="str">
        <f>party!$A$6</f>
        <v>Charlotte Pascoe</v>
      </c>
      <c r="T342" s="20" t="b">
        <v>1</v>
      </c>
      <c r="U342" s="20" t="s">
        <v>1361</v>
      </c>
    </row>
    <row r="343" spans="1:27" ht="75">
      <c r="A343" s="12" t="s">
        <v>5047</v>
      </c>
      <c r="B343" s="11" t="s">
        <v>2669</v>
      </c>
      <c r="C343" s="13" t="s">
        <v>2668</v>
      </c>
      <c r="E343" s="13">
        <v>3</v>
      </c>
      <c r="F343" s="16" t="s">
        <v>2670</v>
      </c>
      <c r="G343" s="19" t="s">
        <v>2671</v>
      </c>
      <c r="H343" s="85" t="s">
        <v>2662</v>
      </c>
      <c r="I343" s="10" t="s">
        <v>70</v>
      </c>
      <c r="J343" s="10" t="str">
        <f>party!$A$72</f>
        <v xml:space="preserve">Robert Pincus </v>
      </c>
      <c r="K343" s="10" t="str">
        <f>party!$A$73</f>
        <v>Piers Forster</v>
      </c>
      <c r="L343" s="10" t="str">
        <f>party!$A$4</f>
        <v>Bjorn Stevens</v>
      </c>
      <c r="M343" s="12" t="str">
        <f>references!D$14</f>
        <v>Overview CMIP6-Endorsed MIPs</v>
      </c>
      <c r="N343" s="22" t="str">
        <f>references!D$60</f>
        <v>Easy Aerosol experiment protocol</v>
      </c>
      <c r="O343" s="22" t="str">
        <f>references!$D$65</f>
        <v>Stevens, B., S. Fiedler, S. Kinne, K. Peters, J. Müsse, T. Mauritsen, S. Rast (2016), Simple Plumes: A semi-analytic description of anthropogenic aerosol optical and cloud active properties for climate studies, Geophysical Model Development, p. in Preparation, 2016.</v>
      </c>
      <c r="P343" s="22" t="str">
        <f>references!$D$64</f>
        <v>Pincus, R., P. M. Forster, B. Stevens (2016), The Radiative Forcing Model Intercomparison Project (RFMIP): experimental protocol for CMIP6, Geosci. Model Dev., 9, 3447-3460</v>
      </c>
      <c r="S343" s="16" t="str">
        <f>party!$A$6</f>
        <v>Charlotte Pascoe</v>
      </c>
      <c r="T343" s="20" t="b">
        <v>1</v>
      </c>
      <c r="U343" s="20" t="s">
        <v>1361</v>
      </c>
    </row>
    <row r="344" spans="1:27" ht="75">
      <c r="A344" s="12" t="s">
        <v>6133</v>
      </c>
      <c r="B344" s="11" t="s">
        <v>3153</v>
      </c>
      <c r="C344" s="13" t="s">
        <v>3152</v>
      </c>
      <c r="E344" s="13">
        <v>4</v>
      </c>
      <c r="F344" s="16" t="s">
        <v>3154</v>
      </c>
      <c r="G344" s="19" t="s">
        <v>6733</v>
      </c>
      <c r="H344" s="85" t="s">
        <v>2662</v>
      </c>
      <c r="I344" s="10" t="s">
        <v>70</v>
      </c>
      <c r="J344" s="10" t="str">
        <f>party!$A$72</f>
        <v xml:space="preserve">Robert Pincus </v>
      </c>
      <c r="K344" s="10" t="str">
        <f>party!$A$73</f>
        <v>Piers Forster</v>
      </c>
      <c r="L344" s="10" t="str">
        <f>party!$A$4</f>
        <v>Bjorn Stevens</v>
      </c>
      <c r="M344" s="12" t="str">
        <f>references!D$14</f>
        <v>Overview CMIP6-Endorsed MIPs</v>
      </c>
      <c r="N344" s="22" t="str">
        <f>references!D$60</f>
        <v>Easy Aerosol experiment protocol</v>
      </c>
      <c r="O344" s="22" t="str">
        <f>references!$D$65</f>
        <v>Stevens, B., S. Fiedler, S. Kinne, K. Peters, J. Müsse, T. Mauritsen, S. Rast (2016), Simple Plumes: A semi-analytic description of anthropogenic aerosol optical and cloud active properties for climate studies, Geophysical Model Development, p. in Preparation, 2016.</v>
      </c>
      <c r="P344" s="22" t="str">
        <f>references!$D$64</f>
        <v>Pincus, R., P. M. Forster, B. Stevens (2016), The Radiative Forcing Model Intercomparison Project (RFMIP): experimental protocol for CMIP6, Geosci. Model Dev., 9, 3447-3460</v>
      </c>
      <c r="S344" s="16" t="str">
        <f>party!$A$6</f>
        <v>Charlotte Pascoe</v>
      </c>
      <c r="T344" s="20" t="b">
        <v>1</v>
      </c>
      <c r="U344" s="20" t="s">
        <v>1361</v>
      </c>
    </row>
    <row r="345" spans="1:27" ht="135">
      <c r="A345" s="12" t="s">
        <v>5186</v>
      </c>
      <c r="B345" s="11" t="s">
        <v>2695</v>
      </c>
      <c r="C345" s="13" t="s">
        <v>2685</v>
      </c>
      <c r="E345" s="13">
        <v>4</v>
      </c>
      <c r="F345" s="16" t="s">
        <v>5184</v>
      </c>
      <c r="G345" s="19" t="s">
        <v>5169</v>
      </c>
      <c r="H345" s="85" t="s">
        <v>2684</v>
      </c>
      <c r="I345" s="10" t="s">
        <v>70</v>
      </c>
      <c r="J345" s="10" t="str">
        <f>party!$A$74</f>
        <v>Davide Zanchettin</v>
      </c>
      <c r="K345" s="10" t="str">
        <f>party!$A$75</f>
        <v>Claudia Timmreck</v>
      </c>
      <c r="L345" s="10" t="str">
        <f>party!$A$76</f>
        <v>Myriam Khodri</v>
      </c>
      <c r="M345" s="12" t="str">
        <f>references!D$14</f>
        <v>Overview CMIP6-Endorsed MIPs</v>
      </c>
      <c r="N3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5" s="3" t="str">
        <f>url!$A$134</f>
        <v>The Model Intercomparison Project on the climatic response to Volcanic forcing (VolMIP): experimental design and forcing input data for CMIP6</v>
      </c>
      <c r="S345" s="16" t="str">
        <f>party!$A$6</f>
        <v>Charlotte Pascoe</v>
      </c>
      <c r="T345" s="20" t="b">
        <v>1</v>
      </c>
      <c r="U345" s="20" t="s">
        <v>42</v>
      </c>
    </row>
    <row r="346" spans="1:27" ht="120">
      <c r="A346" s="12" t="s">
        <v>5187</v>
      </c>
      <c r="B346" s="11" t="s">
        <v>5189</v>
      </c>
      <c r="C346" s="13" t="s">
        <v>5185</v>
      </c>
      <c r="E346" s="13">
        <v>4</v>
      </c>
      <c r="F346" s="16" t="s">
        <v>5188</v>
      </c>
      <c r="G346" s="19" t="s">
        <v>5203</v>
      </c>
      <c r="H346" s="85" t="s">
        <v>5190</v>
      </c>
      <c r="I346" s="10" t="s">
        <v>70</v>
      </c>
      <c r="J346" s="10" t="str">
        <f>party!$A$74</f>
        <v>Davide Zanchettin</v>
      </c>
      <c r="K346" s="10" t="str">
        <f>party!$A$75</f>
        <v>Claudia Timmreck</v>
      </c>
      <c r="L346" s="10" t="str">
        <f>party!$A$76</f>
        <v>Myriam Khodri</v>
      </c>
      <c r="M3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6" s="22"/>
      <c r="R346" s="3" t="str">
        <f>url!$A$134</f>
        <v>The Model Intercomparison Project on the climatic response to Volcanic forcing (VolMIP): experimental design and forcing input data for CMIP6</v>
      </c>
      <c r="S346" s="16" t="str">
        <f>party!$A$6</f>
        <v>Charlotte Pascoe</v>
      </c>
      <c r="T346" s="20" t="b">
        <v>1</v>
      </c>
      <c r="U346" s="20" t="s">
        <v>42</v>
      </c>
    </row>
    <row r="347" spans="1:27" ht="120">
      <c r="A347" s="12" t="s">
        <v>5199</v>
      </c>
      <c r="B347" s="11" t="s">
        <v>5200</v>
      </c>
      <c r="C347" s="13" t="s">
        <v>5201</v>
      </c>
      <c r="E347" s="13">
        <v>4</v>
      </c>
      <c r="F347" s="16" t="s">
        <v>5202</v>
      </c>
      <c r="G347" s="19" t="s">
        <v>5204</v>
      </c>
      <c r="H347" s="85" t="s">
        <v>5190</v>
      </c>
      <c r="I347" s="10" t="s">
        <v>70</v>
      </c>
      <c r="J347" s="10" t="str">
        <f>party!$A$74</f>
        <v>Davide Zanchettin</v>
      </c>
      <c r="K347" s="10" t="str">
        <f>party!$A$75</f>
        <v>Claudia Timmreck</v>
      </c>
      <c r="L347" s="10" t="str">
        <f>party!$A$76</f>
        <v>Myriam Khodri</v>
      </c>
      <c r="M34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7" s="22"/>
      <c r="R347" s="3" t="str">
        <f>url!$A$134</f>
        <v>The Model Intercomparison Project on the climatic response to Volcanic forcing (VolMIP): experimental design and forcing input data for CMIP6</v>
      </c>
      <c r="S347" s="16" t="str">
        <f>party!$A$6</f>
        <v>Charlotte Pascoe</v>
      </c>
      <c r="T347" s="20" t="b">
        <v>1</v>
      </c>
      <c r="U347" s="20" t="s">
        <v>42</v>
      </c>
    </row>
    <row r="348" spans="1:27" s="124" customFormat="1" ht="135">
      <c r="A348" s="186" t="s">
        <v>6772</v>
      </c>
      <c r="B348" s="187" t="s">
        <v>2694</v>
      </c>
      <c r="C348" s="177" t="s">
        <v>2693</v>
      </c>
      <c r="D348" s="120" t="b">
        <v>1</v>
      </c>
      <c r="E348" s="177">
        <v>-4</v>
      </c>
      <c r="F348" s="120" t="s">
        <v>2696</v>
      </c>
      <c r="G348" s="188" t="s">
        <v>2697</v>
      </c>
      <c r="H348" s="195" t="s">
        <v>2698</v>
      </c>
      <c r="I348" s="190" t="s">
        <v>70</v>
      </c>
      <c r="J348" s="190" t="str">
        <f>party!$A$74</f>
        <v>Davide Zanchettin</v>
      </c>
      <c r="K348" s="190" t="str">
        <f>party!$A$75</f>
        <v>Claudia Timmreck</v>
      </c>
      <c r="L348" s="190" t="str">
        <f>party!$A$76</f>
        <v>Myriam Khodri</v>
      </c>
      <c r="M348" s="186" t="str">
        <f>references!D$14</f>
        <v>Overview CMIP6-Endorsed MIPs</v>
      </c>
      <c r="N348"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48" s="192"/>
      <c r="P348" s="192"/>
      <c r="Q348" s="192"/>
      <c r="R348" s="206" t="str">
        <f>url!$A$134</f>
        <v>The Model Intercomparison Project on the climatic response to Volcanic forcing (VolMIP): experimental design and forcing input data for CMIP6</v>
      </c>
      <c r="S348" s="120" t="str">
        <f>party!$A$6</f>
        <v>Charlotte Pascoe</v>
      </c>
      <c r="T348" s="193" t="b">
        <v>1</v>
      </c>
      <c r="U348" s="193" t="s">
        <v>42</v>
      </c>
      <c r="V348" s="194"/>
      <c r="W348" s="194"/>
      <c r="X348" s="194"/>
      <c r="Y348" s="194"/>
      <c r="Z348" s="194"/>
      <c r="AA348" s="194"/>
    </row>
    <row r="349" spans="1:27" ht="135">
      <c r="A349" s="12" t="s">
        <v>5327</v>
      </c>
      <c r="B349" s="11" t="s">
        <v>2710</v>
      </c>
      <c r="C349" s="13" t="s">
        <v>2709</v>
      </c>
      <c r="D349" s="16" t="b">
        <v>1</v>
      </c>
      <c r="E349" s="13">
        <v>3</v>
      </c>
      <c r="F349" s="16" t="s">
        <v>2711</v>
      </c>
      <c r="G349" s="19" t="s">
        <v>2719</v>
      </c>
      <c r="H349" s="85" t="s">
        <v>2712</v>
      </c>
      <c r="I349" s="10" t="s">
        <v>70</v>
      </c>
      <c r="J349" s="10" t="str">
        <f>party!$A$74</f>
        <v>Davide Zanchettin</v>
      </c>
      <c r="K349" s="10" t="str">
        <f>party!$A$75</f>
        <v>Claudia Timmreck</v>
      </c>
      <c r="L349" s="10" t="str">
        <f>party!$A$76</f>
        <v>Myriam Khodri</v>
      </c>
      <c r="M349" s="12" t="str">
        <f>references!D$14</f>
        <v>Overview CMIP6-Endorsed MIPs</v>
      </c>
      <c r="N34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9" s="3" t="str">
        <f>url!$A$134</f>
        <v>The Model Intercomparison Project on the climatic response to Volcanic forcing (VolMIP): experimental design and forcing input data for CMIP6</v>
      </c>
      <c r="S349" s="16" t="str">
        <f>party!$A$6</f>
        <v>Charlotte Pascoe</v>
      </c>
      <c r="T349" s="20" t="b">
        <v>1</v>
      </c>
      <c r="U349" s="20" t="s">
        <v>42</v>
      </c>
    </row>
    <row r="350" spans="1:27" ht="135">
      <c r="A350" s="12" t="s">
        <v>5328</v>
      </c>
      <c r="B350" s="11" t="s">
        <v>2748</v>
      </c>
      <c r="C350" s="12" t="s">
        <v>2751</v>
      </c>
      <c r="D350" s="185" t="b">
        <v>1</v>
      </c>
      <c r="E350" s="12">
        <v>4</v>
      </c>
      <c r="F350" s="16" t="s">
        <v>2749</v>
      </c>
      <c r="G350" s="19" t="s">
        <v>6734</v>
      </c>
      <c r="H350" s="85" t="s">
        <v>2750</v>
      </c>
      <c r="I350" s="10" t="s">
        <v>70</v>
      </c>
      <c r="J350" s="10" t="str">
        <f>party!$A$74</f>
        <v>Davide Zanchettin</v>
      </c>
      <c r="K350" s="10" t="str">
        <f>party!$A$75</f>
        <v>Claudia Timmreck</v>
      </c>
      <c r="L350" s="10" t="str">
        <f>party!$A$76</f>
        <v>Myriam Khodri</v>
      </c>
      <c r="M350" s="12" t="str">
        <f>references!D$14</f>
        <v>Overview CMIP6-Endorsed MIPs</v>
      </c>
      <c r="N35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0" s="16" t="str">
        <f>party!$A$6</f>
        <v>Charlotte Pascoe</v>
      </c>
      <c r="T350" s="20" t="b">
        <v>1</v>
      </c>
      <c r="U350" s="20" t="s">
        <v>42</v>
      </c>
    </row>
    <row r="351" spans="1:27" ht="135">
      <c r="A351" s="12" t="s">
        <v>5329</v>
      </c>
      <c r="B351" s="11" t="s">
        <v>2753</v>
      </c>
      <c r="C351" s="12" t="s">
        <v>2752</v>
      </c>
      <c r="D351" s="185" t="b">
        <v>1</v>
      </c>
      <c r="E351" s="12">
        <v>4</v>
      </c>
      <c r="F351" s="16" t="s">
        <v>2754</v>
      </c>
      <c r="G351" s="19" t="s">
        <v>6735</v>
      </c>
      <c r="H351" s="85" t="s">
        <v>2755</v>
      </c>
      <c r="I351" s="10" t="s">
        <v>70</v>
      </c>
      <c r="J351" s="10" t="str">
        <f>party!$A$74</f>
        <v>Davide Zanchettin</v>
      </c>
      <c r="K351" s="10" t="str">
        <f>party!$A$75</f>
        <v>Claudia Timmreck</v>
      </c>
      <c r="L351" s="10" t="str">
        <f>party!$A$76</f>
        <v>Myriam Khodri</v>
      </c>
      <c r="M351" s="12" t="str">
        <f>references!D$14</f>
        <v>Overview CMIP6-Endorsed MIPs</v>
      </c>
      <c r="N3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1" s="16" t="str">
        <f>party!$A$6</f>
        <v>Charlotte Pascoe</v>
      </c>
      <c r="T351" s="20" t="b">
        <v>1</v>
      </c>
      <c r="U351" s="20" t="s">
        <v>42</v>
      </c>
    </row>
    <row r="352" spans="1:27" ht="75">
      <c r="A352" s="12" t="s">
        <v>5330</v>
      </c>
      <c r="B352" s="11" t="s">
        <v>3569</v>
      </c>
      <c r="C352" s="13" t="s">
        <v>3570</v>
      </c>
      <c r="E352" s="13">
        <v>4</v>
      </c>
      <c r="F352" s="16" t="s">
        <v>3571</v>
      </c>
      <c r="G352" s="19" t="s">
        <v>3572</v>
      </c>
      <c r="H352" s="85" t="s">
        <v>3573</v>
      </c>
      <c r="I352" s="35" t="s">
        <v>70</v>
      </c>
      <c r="J352" s="10" t="str">
        <f>party!A27</f>
        <v>Brian O'Neill</v>
      </c>
      <c r="K352" s="10" t="str">
        <f>party!A28</f>
        <v>Claudia Tebaldi</v>
      </c>
      <c r="L352" s="10" t="str">
        <f>party!A29</f>
        <v>Detlef van Vuuren</v>
      </c>
      <c r="M352" s="152" t="str">
        <f>references!$D$66</f>
        <v>O’Neill, B. C., C. Tebaldi, D. van Vuuren, V. Eyring, P. Fridelingstein, G. Hurtt, R. Knutti, E. Kriegler, J.-F. Lamarque, J. Lowe, J. Meehl, R. Moss, K. Riahi, B. M. Sanderson (2016),  The Scenario Model Intercomparison Project (ScenarioMIP) for CMIP6, Geosci. Model Dev., 9, 3461-3482</v>
      </c>
      <c r="N352" s="30" t="str">
        <f>references!D14</f>
        <v>Overview CMIP6-Endorsed MIPs</v>
      </c>
      <c r="S352" s="16" t="str">
        <f>party!$A$6</f>
        <v>Charlotte Pascoe</v>
      </c>
      <c r="T352" s="20" t="b">
        <v>1</v>
      </c>
      <c r="U352" s="20" t="s">
        <v>338</v>
      </c>
    </row>
    <row r="353" spans="1:21" ht="165">
      <c r="A353" s="12" t="s">
        <v>6769</v>
      </c>
      <c r="B353" s="11" t="s">
        <v>3586</v>
      </c>
      <c r="C353" s="13" t="s">
        <v>3587</v>
      </c>
      <c r="E353" s="13">
        <v>4</v>
      </c>
      <c r="F353" s="16" t="s">
        <v>3596</v>
      </c>
      <c r="G353" s="19" t="s">
        <v>3607</v>
      </c>
      <c r="H353" s="85" t="s">
        <v>3617</v>
      </c>
      <c r="I353" s="21" t="s">
        <v>70</v>
      </c>
      <c r="J353" s="21" t="str">
        <f>party!$A$43</f>
        <v>Nathan Gillet</v>
      </c>
      <c r="K353" s="21" t="str">
        <f>party!$A$44</f>
        <v>Hideo Shiogama</v>
      </c>
      <c r="M353" s="22" t="str">
        <f>references!$D$72</f>
        <v>Gillett, N. P., H. Shiogama, B. Funke, G. Hegerl, R. Knutti, K. Matthes, B. D. Santer, D. Stone, C. Tebaldi (2016), The Detection and Attribution Model Intercomparison Project (DAMIP v1.0) contribution to CMIP6, Geosci. Model Dev., 9, 3685-3697</v>
      </c>
      <c r="N353"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3" s="16" t="str">
        <f>party!$A$6</f>
        <v>Charlotte Pascoe</v>
      </c>
      <c r="T353" s="20" t="b">
        <v>1</v>
      </c>
      <c r="U353" s="20" t="s">
        <v>1361</v>
      </c>
    </row>
    <row r="354" spans="1:21" ht="165">
      <c r="A354" s="12" t="s">
        <v>5331</v>
      </c>
      <c r="B354" s="11" t="s">
        <v>5332</v>
      </c>
      <c r="C354" s="13" t="s">
        <v>3591</v>
      </c>
      <c r="E354" s="13">
        <v>4</v>
      </c>
      <c r="F354" s="16" t="s">
        <v>3597</v>
      </c>
      <c r="G354" s="19" t="s">
        <v>3602</v>
      </c>
      <c r="H354" s="85" t="s">
        <v>3621</v>
      </c>
      <c r="I354" s="21" t="s">
        <v>70</v>
      </c>
      <c r="J354" s="21" t="str">
        <f>party!$A$43</f>
        <v>Nathan Gillet</v>
      </c>
      <c r="K354" s="21" t="str">
        <f>party!$A$44</f>
        <v>Hideo Shiogama</v>
      </c>
      <c r="M354" s="22" t="str">
        <f>references!$D$72</f>
        <v>Gillett, N. P., H. Shiogama, B. Funke, G. Hegerl, R. Knutti, K. Matthes, B. D. Santer, D. Stone, C. Tebaldi (2016), The Detection and Attribution Model Intercomparison Project (DAMIP v1.0) contribution to CMIP6, Geosci. Model Dev., 9, 3685-3697</v>
      </c>
      <c r="N35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4" s="16" t="str">
        <f>party!$A$6</f>
        <v>Charlotte Pascoe</v>
      </c>
      <c r="T354" s="20" t="b">
        <v>1</v>
      </c>
      <c r="U354" s="20" t="s">
        <v>1361</v>
      </c>
    </row>
    <row r="355" spans="1:21" ht="165">
      <c r="A355" s="12" t="s">
        <v>5333</v>
      </c>
      <c r="B355" s="11" t="s">
        <v>3588</v>
      </c>
      <c r="C355" s="13" t="s">
        <v>3592</v>
      </c>
      <c r="D355" s="16" t="b">
        <v>1</v>
      </c>
      <c r="E355" s="13">
        <v>4</v>
      </c>
      <c r="F355" s="16" t="s">
        <v>3598</v>
      </c>
      <c r="G355" s="19" t="s">
        <v>3605</v>
      </c>
      <c r="H355" s="85" t="s">
        <v>3621</v>
      </c>
      <c r="I355" s="21" t="s">
        <v>70</v>
      </c>
      <c r="J355" s="21" t="str">
        <f>party!$A$43</f>
        <v>Nathan Gillet</v>
      </c>
      <c r="K355" s="21" t="str">
        <f>party!$A$44</f>
        <v>Hideo Shiogama</v>
      </c>
      <c r="M355" s="22" t="str">
        <f>references!$D$72</f>
        <v>Gillett, N. P., H. Shiogama, B. Funke, G. Hegerl, R. Knutti, K. Matthes, B. D. Santer, D. Stone, C. Tebaldi (2016), The Detection and Attribution Model Intercomparison Project (DAMIP v1.0) contribution to CMIP6, Geosci. Model Dev., 9, 3685-3697</v>
      </c>
      <c r="N35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5" s="16" t="str">
        <f>party!$A$6</f>
        <v>Charlotte Pascoe</v>
      </c>
      <c r="T355" s="20" t="b">
        <v>1</v>
      </c>
      <c r="U355" s="20" t="s">
        <v>1361</v>
      </c>
    </row>
    <row r="356" spans="1:21" ht="165">
      <c r="A356" s="12" t="s">
        <v>5334</v>
      </c>
      <c r="B356" s="11" t="s">
        <v>6770</v>
      </c>
      <c r="C356" s="13" t="s">
        <v>3593</v>
      </c>
      <c r="E356" s="13">
        <v>4</v>
      </c>
      <c r="F356" s="16" t="s">
        <v>3599</v>
      </c>
      <c r="G356" s="19" t="s">
        <v>3603</v>
      </c>
      <c r="H356" s="85" t="s">
        <v>3617</v>
      </c>
      <c r="I356" s="21" t="s">
        <v>70</v>
      </c>
      <c r="J356" s="21" t="str">
        <f>party!$A$43</f>
        <v>Nathan Gillet</v>
      </c>
      <c r="K356" s="21" t="str">
        <f>party!$A$44</f>
        <v>Hideo Shiogama</v>
      </c>
      <c r="M356" s="22" t="str">
        <f>references!$D$72</f>
        <v>Gillett, N. P., H. Shiogama, B. Funke, G. Hegerl, R. Knutti, K. Matthes, B. D. Santer, D. Stone, C. Tebaldi (2016), The Detection and Attribution Model Intercomparison Project (DAMIP v1.0) contribution to CMIP6, Geosci. Model Dev., 9, 3685-3697</v>
      </c>
      <c r="N356"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6" s="16" t="str">
        <f>party!$A$6</f>
        <v>Charlotte Pascoe</v>
      </c>
      <c r="T356" s="20" t="b">
        <v>1</v>
      </c>
      <c r="U356" s="20" t="s">
        <v>338</v>
      </c>
    </row>
    <row r="357" spans="1:21" ht="165">
      <c r="A357" s="12" t="s">
        <v>5335</v>
      </c>
      <c r="B357" s="11" t="s">
        <v>3589</v>
      </c>
      <c r="C357" s="13" t="s">
        <v>3594</v>
      </c>
      <c r="E357" s="13">
        <v>4</v>
      </c>
      <c r="F357" s="16" t="s">
        <v>3600</v>
      </c>
      <c r="G357" s="19" t="s">
        <v>3604</v>
      </c>
      <c r="H357" s="85" t="s">
        <v>3622</v>
      </c>
      <c r="I357" s="21" t="s">
        <v>70</v>
      </c>
      <c r="J357" s="21" t="str">
        <f>party!$A$43</f>
        <v>Nathan Gillet</v>
      </c>
      <c r="K357" s="21" t="str">
        <f>party!$A$44</f>
        <v>Hideo Shiogama</v>
      </c>
      <c r="M357" s="22" t="str">
        <f>references!$D$72</f>
        <v>Gillett, N. P., H. Shiogama, B. Funke, G. Hegerl, R. Knutti, K. Matthes, B. D. Santer, D. Stone, C. Tebaldi (2016), The Detection and Attribution Model Intercomparison Project (DAMIP v1.0) contribution to CMIP6, Geosci. Model Dev., 9, 3685-3697</v>
      </c>
      <c r="N357"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7" s="16" t="str">
        <f>party!$A$6</f>
        <v>Charlotte Pascoe</v>
      </c>
      <c r="T357" s="20" t="b">
        <v>1</v>
      </c>
      <c r="U357" s="20" t="s">
        <v>338</v>
      </c>
    </row>
    <row r="358" spans="1:21" ht="165">
      <c r="A358" s="12" t="s">
        <v>5336</v>
      </c>
      <c r="B358" s="11" t="s">
        <v>3590</v>
      </c>
      <c r="C358" s="13" t="s">
        <v>3595</v>
      </c>
      <c r="D358" s="16" t="b">
        <v>1</v>
      </c>
      <c r="E358" s="13">
        <v>4</v>
      </c>
      <c r="F358" s="16" t="s">
        <v>3601</v>
      </c>
      <c r="G358" s="19" t="s">
        <v>3606</v>
      </c>
      <c r="H358" s="85" t="s">
        <v>3621</v>
      </c>
      <c r="I358" s="21" t="s">
        <v>70</v>
      </c>
      <c r="J358" s="21" t="str">
        <f>party!$A$43</f>
        <v>Nathan Gillet</v>
      </c>
      <c r="K358" s="21" t="str">
        <f>party!$A$44</f>
        <v>Hideo Shiogama</v>
      </c>
      <c r="M358" s="22" t="str">
        <f>references!$D$72</f>
        <v>Gillett, N. P., H. Shiogama, B. Funke, G. Hegerl, R. Knutti, K. Matthes, B. D. Santer, D. Stone, C. Tebaldi (2016), The Detection and Attribution Model Intercomparison Project (DAMIP v1.0) contribution to CMIP6, Geosci. Model Dev., 9, 3685-3697</v>
      </c>
      <c r="N358"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8" s="16" t="str">
        <f>party!$A$6</f>
        <v>Charlotte Pascoe</v>
      </c>
      <c r="T358" s="20" t="b">
        <v>1</v>
      </c>
      <c r="U358" s="20" t="s">
        <v>338</v>
      </c>
    </row>
    <row r="359" spans="1:21" ht="165">
      <c r="A359" s="12" t="s">
        <v>6117</v>
      </c>
      <c r="B359" s="11" t="s">
        <v>6118</v>
      </c>
      <c r="C359" s="152" t="s">
        <v>6119</v>
      </c>
      <c r="D359" s="11"/>
      <c r="E359" s="152">
        <v>4</v>
      </c>
      <c r="F359" s="16" t="s">
        <v>6120</v>
      </c>
      <c r="G359" s="19" t="s">
        <v>6121</v>
      </c>
      <c r="H359" s="85" t="s">
        <v>6116</v>
      </c>
      <c r="I359" s="21" t="s">
        <v>70</v>
      </c>
      <c r="J359" s="21" t="str">
        <f>party!$A$43</f>
        <v>Nathan Gillet</v>
      </c>
      <c r="K359" s="21" t="str">
        <f>party!$A$44</f>
        <v>Hideo Shiogama</v>
      </c>
      <c r="M359" s="22" t="str">
        <f>references!$D$72</f>
        <v>Gillett, N. P., H. Shiogama, B. Funke, G. Hegerl, R. Knutti, K. Matthes, B. D. Santer, D. Stone, C. Tebaldi (2016), The Detection and Attribution Model Intercomparison Project (DAMIP v1.0) contribution to CMIP6, Geosci. Model Dev., 9, 3685-3697</v>
      </c>
      <c r="N359"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9" s="16" t="str">
        <f>party!$A$6</f>
        <v>Charlotte Pascoe</v>
      </c>
      <c r="T359" s="20" t="b">
        <v>1</v>
      </c>
      <c r="U359" s="20" t="s">
        <v>1361</v>
      </c>
    </row>
    <row r="360" spans="1:21" ht="90">
      <c r="A360" s="12" t="s">
        <v>5502</v>
      </c>
      <c r="B360" s="11" t="s">
        <v>4124</v>
      </c>
      <c r="C360" s="12" t="s">
        <v>4122</v>
      </c>
      <c r="D360" s="185"/>
      <c r="E360" s="12">
        <v>4</v>
      </c>
      <c r="F360" s="16" t="s">
        <v>4121</v>
      </c>
      <c r="G360" s="19" t="s">
        <v>4118</v>
      </c>
      <c r="I360" s="35" t="s">
        <v>70</v>
      </c>
      <c r="J360" s="10" t="str">
        <f>party!$A$50</f>
        <v>Ben Kravitz</v>
      </c>
      <c r="M360"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0" s="16" t="str">
        <f>party!$A$6</f>
        <v>Charlotte Pascoe</v>
      </c>
      <c r="T360" s="20" t="b">
        <v>1</v>
      </c>
      <c r="U360" s="20" t="s">
        <v>5863</v>
      </c>
    </row>
    <row r="361" spans="1:21" ht="90">
      <c r="A361" s="12" t="s">
        <v>5503</v>
      </c>
      <c r="B361" s="11" t="s">
        <v>4125</v>
      </c>
      <c r="C361" s="12" t="s">
        <v>4123</v>
      </c>
      <c r="D361" s="185"/>
      <c r="E361" s="12">
        <v>4</v>
      </c>
      <c r="F361" s="16" t="s">
        <v>4120</v>
      </c>
      <c r="G361" s="19" t="s">
        <v>4119</v>
      </c>
      <c r="I361" s="35" t="s">
        <v>70</v>
      </c>
      <c r="J361" s="10" t="str">
        <f>party!$A$50</f>
        <v>Ben Kravitz</v>
      </c>
      <c r="M361"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1" s="16" t="str">
        <f>party!$A$6</f>
        <v>Charlotte Pascoe</v>
      </c>
      <c r="T361" s="20" t="b">
        <v>1</v>
      </c>
      <c r="U361" s="20" t="s">
        <v>5863</v>
      </c>
    </row>
    <row r="362" spans="1:21" ht="90">
      <c r="A362" s="12" t="s">
        <v>5337</v>
      </c>
      <c r="B362" s="11" t="s">
        <v>4150</v>
      </c>
      <c r="C362" s="12" t="s">
        <v>4148</v>
      </c>
      <c r="D362" s="185"/>
      <c r="E362" s="12">
        <v>3</v>
      </c>
      <c r="F362" s="16" t="s">
        <v>4152</v>
      </c>
      <c r="G362" s="19" t="s">
        <v>4154</v>
      </c>
      <c r="I362" s="10" t="s">
        <v>70</v>
      </c>
      <c r="J362" s="10" t="str">
        <f>party!$A$50</f>
        <v>Ben Kravitz</v>
      </c>
      <c r="L362" s="10"/>
      <c r="M362"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2" s="16" t="str">
        <f>party!$A$6</f>
        <v>Charlotte Pascoe</v>
      </c>
      <c r="T362" s="20" t="b">
        <v>1</v>
      </c>
      <c r="U362" s="20" t="s">
        <v>5863</v>
      </c>
    </row>
    <row r="363" spans="1:21" ht="90">
      <c r="A363" s="12" t="s">
        <v>5338</v>
      </c>
      <c r="B363" s="11" t="s">
        <v>4151</v>
      </c>
      <c r="C363" s="12" t="s">
        <v>4149</v>
      </c>
      <c r="D363" s="185"/>
      <c r="E363" s="12">
        <v>3</v>
      </c>
      <c r="F363" s="16" t="s">
        <v>4153</v>
      </c>
      <c r="G363" s="19" t="s">
        <v>4155</v>
      </c>
      <c r="I363" s="10" t="s">
        <v>70</v>
      </c>
      <c r="J363" s="10" t="str">
        <f>party!$A$50</f>
        <v>Ben Kravitz</v>
      </c>
      <c r="L363" s="10"/>
      <c r="M363"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3" s="16" t="str">
        <f>party!$A$6</f>
        <v>Charlotte Pascoe</v>
      </c>
      <c r="T363" s="20" t="b">
        <v>1</v>
      </c>
      <c r="U363" s="20" t="s">
        <v>5863</v>
      </c>
    </row>
    <row r="364" spans="1:21" ht="105">
      <c r="A364" s="12" t="s">
        <v>4378</v>
      </c>
      <c r="B364" s="11" t="s">
        <v>4315</v>
      </c>
      <c r="C364" s="12" t="s">
        <v>4313</v>
      </c>
      <c r="D364" s="185" t="b">
        <v>1</v>
      </c>
      <c r="E364" s="12">
        <v>4</v>
      </c>
      <c r="F364" s="16" t="s">
        <v>4316</v>
      </c>
      <c r="G364" s="19" t="s">
        <v>4319</v>
      </c>
      <c r="H364" s="85" t="s">
        <v>4314</v>
      </c>
      <c r="I364" s="10" t="s">
        <v>70</v>
      </c>
      <c r="J364" s="10" t="str">
        <f>party!$A$55</f>
        <v>Rein Haarsma</v>
      </c>
      <c r="K364" s="10" t="str">
        <f>party!$A$56</f>
        <v>Malcolm Roberts</v>
      </c>
      <c r="L364" s="10"/>
      <c r="M36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64" s="7" t="str">
        <f>references!$D$84</f>
        <v>Mizuta, R., Y. Adachi, S. Yukimoto, S. Kusunoki (2008), Estimation of the future distribution of sea surface temperature and sea ice using the CMIP3 multi-model ensemble mean, Tech. Rep. 56, 28 pp., Meteorol. Res. Inst., Tsukuba, Japan</v>
      </c>
      <c r="O364" s="7" t="str">
        <f>references!$D$82</f>
        <v>Rayner, N. A., J. J. Kennedy, R. O. Smith, H. A. Titchner (2016), The Met Office Hadley Centre Sea Ice and Sea Surface Temperature data set, version 2, part 3: the combined analysis, In prep.</v>
      </c>
      <c r="R364" s="3" t="str">
        <f>url!$A$78</f>
        <v>Hadley Centre Sea Ice and Sea Surface Temperature data set (HadISST)</v>
      </c>
      <c r="S364" s="16" t="str">
        <f>party!$A$6</f>
        <v>Charlotte Pascoe</v>
      </c>
      <c r="T364" s="20" t="b">
        <v>1</v>
      </c>
      <c r="U364" s="20" t="s">
        <v>338</v>
      </c>
    </row>
    <row r="365" spans="1:21" ht="60">
      <c r="A365" s="12" t="s">
        <v>4382</v>
      </c>
      <c r="B365" s="11" t="s">
        <v>4384</v>
      </c>
      <c r="C365" s="13" t="s">
        <v>4386</v>
      </c>
      <c r="E365" s="13">
        <v>4</v>
      </c>
      <c r="F365" s="16" t="s">
        <v>4388</v>
      </c>
      <c r="G365" s="19" t="s">
        <v>4389</v>
      </c>
      <c r="H365" s="85" t="s">
        <v>4396</v>
      </c>
      <c r="I365" s="35" t="s">
        <v>162</v>
      </c>
      <c r="J365" s="21" t="str">
        <f>party!$A$57</f>
        <v>Eric Larour</v>
      </c>
      <c r="K365" s="21" t="str">
        <f>party!$A$58</f>
        <v>Sophie Nowicki</v>
      </c>
      <c r="L365" s="21" t="str">
        <f>party!$A$59</f>
        <v>Tony Payne</v>
      </c>
      <c r="M365" s="13" t="str">
        <f>references!$D$85</f>
        <v>Nowicki, S. M. J., T. Payne, E. Larour, H. Seroussi, H. Goelzer, W. Lipscomb, J. Gregory, A. Abe-Ouchi, A. Shepherd (2016), Ice Sheet Model Intercomparison Project (ISMIP6) contribution to CMIP6, Geosci. Model Dev., 9, 4521-4545</v>
      </c>
      <c r="S365" s="16" t="str">
        <f>party!A$6</f>
        <v>Charlotte Pascoe</v>
      </c>
      <c r="T365" s="20" t="b">
        <v>1</v>
      </c>
      <c r="U365" s="20" t="s">
        <v>5863</v>
      </c>
    </row>
    <row r="366" spans="1:21" ht="75">
      <c r="A366" s="12" t="s">
        <v>4383</v>
      </c>
      <c r="B366" s="11" t="s">
        <v>4385</v>
      </c>
      <c r="C366" s="13" t="s">
        <v>4387</v>
      </c>
      <c r="E366" s="13">
        <v>4</v>
      </c>
      <c r="F366" s="16" t="s">
        <v>6002</v>
      </c>
      <c r="G366" s="19" t="s">
        <v>6003</v>
      </c>
      <c r="H366" s="85" t="s">
        <v>1708</v>
      </c>
      <c r="I366" s="35" t="s">
        <v>162</v>
      </c>
      <c r="J366" s="21" t="str">
        <f>party!$A$57</f>
        <v>Eric Larour</v>
      </c>
      <c r="K366" s="21" t="str">
        <f>party!$A$58</f>
        <v>Sophie Nowicki</v>
      </c>
      <c r="L366" s="21" t="str">
        <f>party!$A$59</f>
        <v>Tony Payne</v>
      </c>
      <c r="M366" s="13" t="str">
        <f>references!$D$85</f>
        <v>Nowicki, S. M. J., T. Payne, E. Larour, H. Seroussi, H. Goelzer, W. Lipscomb, J. Gregory, A. Abe-Ouchi, A. Shepherd (2016), Ice Sheet Model Intercomparison Project (ISMIP6) contribution to CMIP6, Geosci. Model Dev., 9, 4521-4545</v>
      </c>
      <c r="S366" s="16" t="str">
        <f>party!A$6</f>
        <v>Charlotte Pascoe</v>
      </c>
      <c r="T366" s="20" t="b">
        <v>1</v>
      </c>
      <c r="U366" s="20" t="s">
        <v>5863</v>
      </c>
    </row>
    <row r="367" spans="1:21" ht="60">
      <c r="A367" s="12" t="s">
        <v>4391</v>
      </c>
      <c r="B367" s="11" t="s">
        <v>4392</v>
      </c>
      <c r="C367" s="13" t="s">
        <v>4393</v>
      </c>
      <c r="E367" s="13">
        <v>4</v>
      </c>
      <c r="F367" s="16" t="s">
        <v>4394</v>
      </c>
      <c r="G367" s="19" t="s">
        <v>4395</v>
      </c>
      <c r="H367" s="85" t="s">
        <v>4397</v>
      </c>
      <c r="I367" s="35" t="s">
        <v>162</v>
      </c>
      <c r="J367" s="21" t="str">
        <f>party!$A$57</f>
        <v>Eric Larour</v>
      </c>
      <c r="K367" s="21" t="str">
        <f>party!$A$58</f>
        <v>Sophie Nowicki</v>
      </c>
      <c r="L367" s="21" t="str">
        <f>party!$A$59</f>
        <v>Tony Payne</v>
      </c>
      <c r="M367" s="13" t="str">
        <f>references!$D$85</f>
        <v>Nowicki, S. M. J., T. Payne, E. Larour, H. Seroussi, H. Goelzer, W. Lipscomb, J. Gregory, A. Abe-Ouchi, A. Shepherd (2016), Ice Sheet Model Intercomparison Project (ISMIP6) contribution to CMIP6, Geosci. Model Dev., 9, 4521-4545</v>
      </c>
      <c r="S367" s="16" t="str">
        <f>party!A$6</f>
        <v>Charlotte Pascoe</v>
      </c>
      <c r="T367" s="20" t="b">
        <v>1</v>
      </c>
      <c r="U367" s="20" t="s">
        <v>5863</v>
      </c>
    </row>
    <row r="368" spans="1:21" ht="60">
      <c r="A368" s="12" t="s">
        <v>4410</v>
      </c>
      <c r="B368" s="11" t="s">
        <v>4400</v>
      </c>
      <c r="C368" s="13" t="s">
        <v>4401</v>
      </c>
      <c r="E368" s="13">
        <v>4</v>
      </c>
      <c r="F368" s="16" t="s">
        <v>4402</v>
      </c>
      <c r="G368" s="19" t="s">
        <v>4403</v>
      </c>
      <c r="H368" s="85" t="s">
        <v>4415</v>
      </c>
      <c r="I368" s="35" t="s">
        <v>162</v>
      </c>
      <c r="J368" s="21" t="str">
        <f>party!$A$57</f>
        <v>Eric Larour</v>
      </c>
      <c r="K368" s="21" t="str">
        <f>party!$A$58</f>
        <v>Sophie Nowicki</v>
      </c>
      <c r="L368" s="21" t="str">
        <f>party!$A$59</f>
        <v>Tony Payne</v>
      </c>
      <c r="M368" s="13" t="str">
        <f>references!$D$85</f>
        <v>Nowicki, S. M. J., T. Payne, E. Larour, H. Seroussi, H. Goelzer, W. Lipscomb, J. Gregory, A. Abe-Ouchi, A. Shepherd (2016), Ice Sheet Model Intercomparison Project (ISMIP6) contribution to CMIP6, Geosci. Model Dev., 9, 4521-4545</v>
      </c>
      <c r="S368" s="16" t="str">
        <f>party!A$6</f>
        <v>Charlotte Pascoe</v>
      </c>
      <c r="T368" s="20" t="b">
        <v>1</v>
      </c>
      <c r="U368" s="20" t="s">
        <v>5863</v>
      </c>
    </row>
    <row r="369" spans="1:27" ht="60">
      <c r="A369" s="12" t="s">
        <v>4409</v>
      </c>
      <c r="B369" s="11" t="s">
        <v>4411</v>
      </c>
      <c r="C369" s="13" t="s">
        <v>4412</v>
      </c>
      <c r="E369" s="13">
        <v>4</v>
      </c>
      <c r="F369" s="16" t="s">
        <v>4413</v>
      </c>
      <c r="G369" s="19" t="s">
        <v>4414</v>
      </c>
      <c r="H369" s="85" t="s">
        <v>4415</v>
      </c>
      <c r="I369" s="35" t="s">
        <v>162</v>
      </c>
      <c r="J369" s="21" t="str">
        <f>party!$A$57</f>
        <v>Eric Larour</v>
      </c>
      <c r="K369" s="21" t="str">
        <f>party!$A$58</f>
        <v>Sophie Nowicki</v>
      </c>
      <c r="L369" s="21" t="str">
        <f>party!$A$59</f>
        <v>Tony Payne</v>
      </c>
      <c r="M369" s="13" t="str">
        <f>references!$D$85</f>
        <v>Nowicki, S. M. J., T. Payne, E. Larour, H. Seroussi, H. Goelzer, W. Lipscomb, J. Gregory, A. Abe-Ouchi, A. Shepherd (2016), Ice Sheet Model Intercomparison Project (ISMIP6) contribution to CMIP6, Geosci. Model Dev., 9, 4521-4545</v>
      </c>
      <c r="S369" s="16" t="str">
        <f>party!A$6</f>
        <v>Charlotte Pascoe</v>
      </c>
      <c r="T369" s="20" t="b">
        <v>1</v>
      </c>
      <c r="U369" s="20" t="s">
        <v>5863</v>
      </c>
    </row>
    <row r="370" spans="1:27" ht="75">
      <c r="A370" s="12" t="s">
        <v>6013</v>
      </c>
      <c r="B370" s="11" t="s">
        <v>6014</v>
      </c>
      <c r="C370" s="13" t="s">
        <v>6015</v>
      </c>
      <c r="E370" s="13">
        <v>4</v>
      </c>
      <c r="F370" s="16" t="s">
        <v>6016</v>
      </c>
      <c r="G370" s="19" t="s">
        <v>6017</v>
      </c>
      <c r="H370" s="85" t="s">
        <v>4419</v>
      </c>
      <c r="I370" s="35" t="s">
        <v>162</v>
      </c>
      <c r="J370" s="21" t="str">
        <f>party!$A$57</f>
        <v>Eric Larour</v>
      </c>
      <c r="K370" s="21" t="str">
        <f>party!$A$58</f>
        <v>Sophie Nowicki</v>
      </c>
      <c r="L370" s="21" t="str">
        <f>party!$A$59</f>
        <v>Tony Payne</v>
      </c>
      <c r="M370" s="13" t="str">
        <f>references!$D$85</f>
        <v>Nowicki, S. M. J., T. Payne, E. Larour, H. Seroussi, H. Goelzer, W. Lipscomb, J. Gregory, A. Abe-Ouchi, A. Shepherd (2016), Ice Sheet Model Intercomparison Project (ISMIP6) contribution to CMIP6, Geosci. Model Dev., 9, 4521-4545</v>
      </c>
      <c r="S370" s="16" t="str">
        <f>party!A$6</f>
        <v>Charlotte Pascoe</v>
      </c>
      <c r="T370" s="20" t="b">
        <v>1</v>
      </c>
      <c r="U370" s="20" t="s">
        <v>5863</v>
      </c>
    </row>
    <row r="371" spans="1:27" ht="120">
      <c r="A371" s="12" t="s">
        <v>5512</v>
      </c>
      <c r="B371" s="11" t="s">
        <v>5512</v>
      </c>
      <c r="C371" s="13" t="s">
        <v>5514</v>
      </c>
      <c r="E371" s="13">
        <v>3</v>
      </c>
      <c r="F371" s="16" t="s">
        <v>4505</v>
      </c>
      <c r="G371" s="19" t="s">
        <v>5513</v>
      </c>
      <c r="H371" s="85" t="s">
        <v>6736</v>
      </c>
      <c r="I371" s="21" t="s">
        <v>70</v>
      </c>
      <c r="J371" s="21" t="str">
        <f>party!$A$60</f>
        <v>Bart van den Hurk</v>
      </c>
      <c r="K371" s="21" t="str">
        <f>party!$A$61</f>
        <v>Gerhard Krinner</v>
      </c>
      <c r="L371" s="21" t="str">
        <f>party!$A$62</f>
        <v>Sonia Seneviratne</v>
      </c>
      <c r="M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1" s="151" t="str">
        <f>references!$D$110</f>
        <v>SOLARIS-HEPPA  Recommendations for CMIP6 solar forcing data</v>
      </c>
      <c r="R371" s="3" t="str">
        <f>url!$A$178</f>
        <v>SOLARIS-HEPPA Solar Forcing Data for CMIP6</v>
      </c>
      <c r="S371" s="16" t="str">
        <f>party!A$6</f>
        <v>Charlotte Pascoe</v>
      </c>
      <c r="T371" s="20" t="b">
        <v>1</v>
      </c>
      <c r="U371" s="20" t="s">
        <v>1361</v>
      </c>
    </row>
    <row r="372" spans="1:27" ht="120">
      <c r="A372" s="13" t="s">
        <v>4503</v>
      </c>
      <c r="B372" s="16" t="s">
        <v>4485</v>
      </c>
      <c r="C372" s="13" t="s">
        <v>4486</v>
      </c>
      <c r="E372" s="13">
        <v>3</v>
      </c>
      <c r="F372" s="16" t="s">
        <v>4487</v>
      </c>
      <c r="G372" s="13" t="s">
        <v>5780</v>
      </c>
      <c r="H372" s="13"/>
      <c r="I372" s="21" t="s">
        <v>70</v>
      </c>
      <c r="J372" s="21" t="str">
        <f>party!$A$60</f>
        <v>Bart van den Hurk</v>
      </c>
      <c r="K372" s="21" t="str">
        <f>party!$A$61</f>
        <v>Gerhard Krinner</v>
      </c>
      <c r="L372" s="21" t="str">
        <f>party!$A$62</f>
        <v>Sonia Seneviratne</v>
      </c>
      <c r="M3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2" s="7" t="str">
        <f>references!$D$92</f>
        <v>Sitch, S., P. Friedlingstein, Trends in net land-atmosphere carbon exchange over the period 1980-2010</v>
      </c>
      <c r="O372" s="7" t="str">
        <f>references!$D$94</f>
        <v>Global Soil Wetness Project Phase 3 Website</v>
      </c>
      <c r="P372" s="13"/>
      <c r="R372" s="3" t="str">
        <f>url!$A$162</f>
        <v>Global Soil Wetness Project Phase 3 Website</v>
      </c>
      <c r="S372" s="21" t="str">
        <f>party!$A$6</f>
        <v>Charlotte Pascoe</v>
      </c>
      <c r="T372" s="13" t="b">
        <v>1</v>
      </c>
      <c r="U372" s="20" t="s">
        <v>1361</v>
      </c>
    </row>
    <row r="373" spans="1:27" ht="120">
      <c r="A373" s="13" t="s">
        <v>4506</v>
      </c>
      <c r="B373" s="16" t="s">
        <v>4491</v>
      </c>
      <c r="C373" s="13" t="s">
        <v>4492</v>
      </c>
      <c r="E373" s="13">
        <v>4</v>
      </c>
      <c r="F373" s="16" t="s">
        <v>4499</v>
      </c>
      <c r="G373" s="13" t="s">
        <v>5781</v>
      </c>
      <c r="H373" s="13"/>
      <c r="I373" s="21" t="s">
        <v>70</v>
      </c>
      <c r="J373" s="21" t="str">
        <f>party!$A$60</f>
        <v>Bart van den Hurk</v>
      </c>
      <c r="K373" s="21" t="str">
        <f>party!$A$61</f>
        <v>Gerhard Krinner</v>
      </c>
      <c r="L373" s="21" t="str">
        <f>party!$A$62</f>
        <v>Sonia Seneviratne</v>
      </c>
      <c r="M3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3" s="7" t="str">
        <f>references!$D$92</f>
        <v>Sitch, S., P. Friedlingstein, Trends in net land-atmosphere carbon exchange over the period 1980-2010</v>
      </c>
      <c r="O373" s="7" t="str">
        <f>references!$D$88</f>
        <v>Sheffield, J., G. Goteti, E. F. Wood (2006), Development of a 50-Year High-Resolution Global Dataset of Meteorological Forcings for Land Surface Modeling, J. Climate, 19, 3088-3111</v>
      </c>
      <c r="P373" s="13"/>
      <c r="R373" s="3" t="str">
        <f>url!$A$156</f>
        <v>Development of a 50-Year High-Resolution Global Dataset of Meteorological Forcings for Land Surface Modeling</v>
      </c>
      <c r="S373" s="21" t="str">
        <f>party!$A$6</f>
        <v>Charlotte Pascoe</v>
      </c>
      <c r="T373" s="13" t="b">
        <v>1</v>
      </c>
      <c r="U373" s="20" t="s">
        <v>1361</v>
      </c>
    </row>
    <row r="374" spans="1:27" ht="120">
      <c r="A374" s="13" t="s">
        <v>4502</v>
      </c>
      <c r="B374" s="16" t="s">
        <v>4493</v>
      </c>
      <c r="C374" s="13" t="s">
        <v>4494</v>
      </c>
      <c r="E374" s="13">
        <v>4</v>
      </c>
      <c r="F374" s="16" t="s">
        <v>4498</v>
      </c>
      <c r="G374" s="13" t="s">
        <v>5782</v>
      </c>
      <c r="H374" s="13"/>
      <c r="I374" s="21" t="s">
        <v>70</v>
      </c>
      <c r="J374" s="21" t="str">
        <f>party!$A$60</f>
        <v>Bart van den Hurk</v>
      </c>
      <c r="K374" s="21" t="str">
        <f>party!$A$61</f>
        <v>Gerhard Krinner</v>
      </c>
      <c r="L374" s="21" t="str">
        <f>party!$A$62</f>
        <v>Sonia Seneviratne</v>
      </c>
      <c r="M3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4" s="7" t="str">
        <f>references!$D$92</f>
        <v>Sitch, S., P. Friedlingstein, Trends in net land-atmosphere carbon exchange over the period 1980-2010</v>
      </c>
      <c r="O374" s="7" t="str">
        <f>references!$D$89</f>
        <v>Viovy, N., P. Ciais (2009), A combined dataset for ecosystem modelling.</v>
      </c>
      <c r="P374" s="13"/>
      <c r="R374" s="3" t="str">
        <f>url!$A$157</f>
        <v>A combined dataset for ecosystem modelling</v>
      </c>
      <c r="S374" s="21" t="str">
        <f>party!$A$6</f>
        <v>Charlotte Pascoe</v>
      </c>
      <c r="T374" s="13" t="b">
        <v>1</v>
      </c>
      <c r="U374" s="20" t="s">
        <v>1361</v>
      </c>
    </row>
    <row r="375" spans="1:27" ht="120">
      <c r="A375" s="13" t="s">
        <v>4501</v>
      </c>
      <c r="B375" s="16" t="s">
        <v>4495</v>
      </c>
      <c r="C375" s="13" t="s">
        <v>4496</v>
      </c>
      <c r="E375" s="13">
        <v>4</v>
      </c>
      <c r="F375" s="16" t="s">
        <v>4497</v>
      </c>
      <c r="G375" s="13" t="s">
        <v>7422</v>
      </c>
      <c r="H375" s="13"/>
      <c r="I375" s="21" t="s">
        <v>70</v>
      </c>
      <c r="J375" s="21" t="str">
        <f>party!$A$60</f>
        <v>Bart van den Hurk</v>
      </c>
      <c r="K375" s="21" t="str">
        <f>party!$A$61</f>
        <v>Gerhard Krinner</v>
      </c>
      <c r="L375" s="21" t="str">
        <f>party!$A$62</f>
        <v>Sonia Seneviratne</v>
      </c>
      <c r="M3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5" s="7" t="str">
        <f>references!$D$92</f>
        <v>Sitch, S., P. Friedlingstein, Trends in net land-atmosphere carbon exchange over the period 1980-2010</v>
      </c>
      <c r="O375" s="7" t="str">
        <f>references!$D$90</f>
        <v>Weedon, G. P., G. Balsamo, N. Bellouin, S. Gomes, M. J. Best, P. Viterbo (2014), The WFDEI meteorological forcing data set: WATCH Forcing Data methodology applied to ERA-Interim reanalysis data, Water Resour. Res., 50, 7505-7514</v>
      </c>
      <c r="P375" s="13"/>
      <c r="R375" s="3" t="str">
        <f>url!$A$158</f>
        <v>The WFDEI meteorological forcing data set: WATCH Forcing Data methodology applied to ERA-Interim reanalysis data</v>
      </c>
      <c r="S375" s="21" t="str">
        <f>party!$A$6</f>
        <v>Charlotte Pascoe</v>
      </c>
      <c r="T375" s="13" t="b">
        <v>1</v>
      </c>
      <c r="U375" s="20" t="s">
        <v>1361</v>
      </c>
    </row>
    <row r="376" spans="1:27" ht="120">
      <c r="A376" s="152" t="s">
        <v>7418</v>
      </c>
      <c r="B376" s="11" t="s">
        <v>7419</v>
      </c>
      <c r="C376" s="13" t="s">
        <v>7420</v>
      </c>
      <c r="E376" s="13">
        <v>4</v>
      </c>
      <c r="F376" s="16" t="s">
        <v>7421</v>
      </c>
      <c r="G376" s="86" t="s">
        <v>7423</v>
      </c>
      <c r="H376" s="128"/>
      <c r="I376" s="21" t="s">
        <v>70</v>
      </c>
      <c r="J376" s="21" t="str">
        <f>party!$A$60</f>
        <v>Bart van den Hurk</v>
      </c>
      <c r="K376" s="21" t="str">
        <f>party!$A$61</f>
        <v>Gerhard Krinner</v>
      </c>
      <c r="L376" s="21" t="str">
        <f>party!$A$62</f>
        <v>Sonia Seneviratne</v>
      </c>
      <c r="M3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6" s="7"/>
      <c r="O376" s="7"/>
      <c r="S376" s="21" t="str">
        <f>party!$A$6</f>
        <v>Charlotte Pascoe</v>
      </c>
      <c r="T376" s="13" t="b">
        <v>1</v>
      </c>
    </row>
    <row r="377" spans="1:27" ht="120">
      <c r="A377" s="12" t="s">
        <v>4532</v>
      </c>
      <c r="B377" s="11" t="s">
        <v>4538</v>
      </c>
      <c r="C377" s="13" t="s">
        <v>4533</v>
      </c>
      <c r="E377" s="13">
        <v>4</v>
      </c>
      <c r="F377" s="16" t="s">
        <v>4534</v>
      </c>
      <c r="G377" s="19" t="s">
        <v>4536</v>
      </c>
      <c r="I377" s="21" t="s">
        <v>70</v>
      </c>
      <c r="J377" s="21" t="str">
        <f>party!$A$60</f>
        <v>Bart van den Hurk</v>
      </c>
      <c r="K377" s="21" t="str">
        <f>party!$A$61</f>
        <v>Gerhard Krinner</v>
      </c>
      <c r="L377" s="21" t="str">
        <f>party!$A$62</f>
        <v>Sonia Seneviratne</v>
      </c>
      <c r="M3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7" s="7" t="str">
        <f>references!$D$88</f>
        <v>Sheffield, J., G. Goteti, E. F. Wood (2006), Development of a 50-Year High-Resolution Global Dataset of Meteorological Forcings for Land Surface Modeling, J. Climate, 19, 3088-3111</v>
      </c>
      <c r="O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7" s="3" t="str">
        <f>url!$A$156</f>
        <v>Development of a 50-Year High-Resolution Global Dataset of Meteorological Forcings for Land Surface Modeling</v>
      </c>
      <c r="S377" s="21" t="str">
        <f>party!$A$6</f>
        <v>Charlotte Pascoe</v>
      </c>
      <c r="T377" s="13" t="b">
        <v>1</v>
      </c>
      <c r="U377" s="20" t="s">
        <v>1361</v>
      </c>
    </row>
    <row r="378" spans="1:27" ht="120">
      <c r="A378" s="12" t="s">
        <v>4537</v>
      </c>
      <c r="B378" s="11" t="s">
        <v>4539</v>
      </c>
      <c r="C378" s="13" t="s">
        <v>4540</v>
      </c>
      <c r="E378" s="13">
        <v>4</v>
      </c>
      <c r="F378" s="16" t="s">
        <v>4541</v>
      </c>
      <c r="G378" s="19" t="s">
        <v>4542</v>
      </c>
      <c r="I378" s="21" t="s">
        <v>70</v>
      </c>
      <c r="J378" s="21" t="str">
        <f>party!$A$60</f>
        <v>Bart van den Hurk</v>
      </c>
      <c r="K378" s="21" t="str">
        <f>party!$A$61</f>
        <v>Gerhard Krinner</v>
      </c>
      <c r="L378" s="21" t="str">
        <f>party!$A$62</f>
        <v>Sonia Seneviratne</v>
      </c>
      <c r="M3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8" s="7" t="str">
        <f>references!$D$89</f>
        <v>Viovy, N., P. Ciais (2009), A combined dataset for ecosystem modelling.</v>
      </c>
      <c r="O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8" s="3" t="str">
        <f>url!$A$157</f>
        <v>A combined dataset for ecosystem modelling</v>
      </c>
      <c r="S378" s="21" t="str">
        <f>party!$A$6</f>
        <v>Charlotte Pascoe</v>
      </c>
      <c r="T378" s="13" t="b">
        <v>1</v>
      </c>
      <c r="U378" s="20" t="s">
        <v>1361</v>
      </c>
    </row>
    <row r="379" spans="1:27" ht="120">
      <c r="A379" s="12" t="s">
        <v>4543</v>
      </c>
      <c r="B379" s="11" t="s">
        <v>4544</v>
      </c>
      <c r="C379" s="13" t="s">
        <v>4545</v>
      </c>
      <c r="E379" s="13">
        <v>4</v>
      </c>
      <c r="F379" s="16" t="s">
        <v>4546</v>
      </c>
      <c r="G379" s="19" t="s">
        <v>4547</v>
      </c>
      <c r="I379" s="21" t="s">
        <v>70</v>
      </c>
      <c r="J379" s="21" t="str">
        <f>party!$A$60</f>
        <v>Bart van den Hurk</v>
      </c>
      <c r="K379" s="21" t="str">
        <f>party!$A$61</f>
        <v>Gerhard Krinner</v>
      </c>
      <c r="L379" s="21" t="str">
        <f>party!$A$62</f>
        <v>Sonia Seneviratne</v>
      </c>
      <c r="M3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9" s="7" t="str">
        <f>references!$D$90</f>
        <v>Weedon, G. P., G. Balsamo, N. Bellouin, S. Gomes, M. J. Best, P. Viterbo (2014), The WFDEI meteorological forcing data set: WATCH Forcing Data methodology applied to ERA-Interim reanalysis data, Water Resour. Res., 50, 7505-7514</v>
      </c>
      <c r="O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9" s="3" t="str">
        <f>url!$A$158</f>
        <v>The WFDEI meteorological forcing data set: WATCH Forcing Data methodology applied to ERA-Interim reanalysis data</v>
      </c>
      <c r="S379" s="21" t="str">
        <f>party!$A$6</f>
        <v>Charlotte Pascoe</v>
      </c>
      <c r="T379" s="13" t="b">
        <v>1</v>
      </c>
      <c r="U379" s="20" t="s">
        <v>1361</v>
      </c>
    </row>
    <row r="380" spans="1:27" ht="120">
      <c r="A380" s="12" t="s">
        <v>4580</v>
      </c>
      <c r="B380" s="11" t="s">
        <v>4581</v>
      </c>
      <c r="C380" s="13" t="s">
        <v>4582</v>
      </c>
      <c r="E380" s="13">
        <v>4</v>
      </c>
      <c r="F380" s="16" t="s">
        <v>4583</v>
      </c>
      <c r="G380" s="19" t="s">
        <v>4585</v>
      </c>
      <c r="I380" s="21" t="s">
        <v>70</v>
      </c>
      <c r="J380" s="21" t="str">
        <f>party!$A$60</f>
        <v>Bart van den Hurk</v>
      </c>
      <c r="K380" s="21" t="str">
        <f>party!$A$61</f>
        <v>Gerhard Krinner</v>
      </c>
      <c r="L380" s="21" t="str">
        <f>party!$A$62</f>
        <v>Sonia Seneviratne</v>
      </c>
      <c r="M38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80" s="21" t="str">
        <f>party!$A$6</f>
        <v>Charlotte Pascoe</v>
      </c>
      <c r="T380" s="13" t="b">
        <v>1</v>
      </c>
      <c r="U380" s="20" t="s">
        <v>5863</v>
      </c>
    </row>
    <row r="381" spans="1:27" ht="135">
      <c r="A381" s="12" t="s">
        <v>4602</v>
      </c>
      <c r="B381" s="11" t="s">
        <v>4604</v>
      </c>
      <c r="C381" s="13" t="s">
        <v>4607</v>
      </c>
      <c r="D381" s="16" t="b">
        <v>1</v>
      </c>
      <c r="E381" s="13">
        <v>2</v>
      </c>
      <c r="F381" s="16" t="s">
        <v>4608</v>
      </c>
      <c r="G381" s="19" t="s">
        <v>4612</v>
      </c>
      <c r="I381" s="21" t="s">
        <v>70</v>
      </c>
      <c r="J381" s="21" t="str">
        <f>party!$A$10</f>
        <v>George Hurtt</v>
      </c>
      <c r="K381" s="21" t="str">
        <f>party!$A$67</f>
        <v>David Lawrence</v>
      </c>
      <c r="L381" s="21" t="str">
        <f>party!$A$60</f>
        <v>Bart van den Hurk</v>
      </c>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1" s="151" t="str">
        <f>references!$D$116</f>
        <v>IGAC/SPARC Chemistry-Climate Model Initiative (CCMI) Forcing Databases in Support of CMIP6</v>
      </c>
      <c r="P381" s="151" t="str">
        <f>references!$D$96</f>
        <v>Hurtt, G., L. Chini,  S. Frolking, R. Sahajpal, Land Use Harmonisation (LUH2 v1.0h) land use forcing data (850-2100), (2016).</v>
      </c>
      <c r="R381" s="3" t="str">
        <f>url!$A$187</f>
        <v>IGAC/SPARC Chemistry-Climate Model Initiative (CCMI) Forcing Databases in Support of CMIP6</v>
      </c>
      <c r="S381" s="21" t="str">
        <f>party!$A$6</f>
        <v>Charlotte Pascoe</v>
      </c>
      <c r="T381" s="13" t="b">
        <v>1</v>
      </c>
      <c r="U381" s="20" t="s">
        <v>1361</v>
      </c>
    </row>
    <row r="382" spans="1:27" ht="135">
      <c r="A382" s="12" t="s">
        <v>4603</v>
      </c>
      <c r="B382" s="11" t="s">
        <v>4605</v>
      </c>
      <c r="C382" s="13" t="s">
        <v>4606</v>
      </c>
      <c r="E382" s="13">
        <v>2</v>
      </c>
      <c r="F382" s="16" t="s">
        <v>4611</v>
      </c>
      <c r="G382" s="19" t="s">
        <v>4613</v>
      </c>
      <c r="I382" s="21" t="s">
        <v>70</v>
      </c>
      <c r="J382" s="21" t="str">
        <f>party!$A$10</f>
        <v>George Hurtt</v>
      </c>
      <c r="K382" s="21" t="str">
        <f>party!$A$67</f>
        <v>David Lawrence</v>
      </c>
      <c r="L382" s="21" t="str">
        <f>party!$A$60</f>
        <v>Bart van den Hurk</v>
      </c>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2" s="151" t="str">
        <f>references!$D$96</f>
        <v>Hurtt, G., L. Chini,  S. Frolking, R. Sahajpal, Land Use Harmonisation (LUH2 v1.0h) land use forcing data (850-2100), (2016).</v>
      </c>
      <c r="R382" s="3" t="str">
        <f>url!$A$164</f>
        <v>Land Use Harmonisation (LUH2 v1.0h) land use forcing data (850-2100)</v>
      </c>
      <c r="S382" s="21" t="str">
        <f>party!$A$6</f>
        <v>Charlotte Pascoe</v>
      </c>
      <c r="T382" s="13" t="b">
        <v>1</v>
      </c>
      <c r="U382" s="20" t="s">
        <v>1361</v>
      </c>
    </row>
    <row r="383" spans="1:27" s="118" customFormat="1" ht="75">
      <c r="A383" s="256" t="s">
        <v>4643</v>
      </c>
      <c r="B383" s="257" t="s">
        <v>4642</v>
      </c>
      <c r="C383" s="258" t="s">
        <v>4644</v>
      </c>
      <c r="D383" s="114"/>
      <c r="E383" s="258">
        <v>3</v>
      </c>
      <c r="F383" s="114" t="s">
        <v>4646</v>
      </c>
      <c r="G383" s="259" t="s">
        <v>4645</v>
      </c>
      <c r="H383" s="168"/>
      <c r="I383" s="113" t="s">
        <v>70</v>
      </c>
      <c r="J383" s="113" t="str">
        <f>party!$A$10</f>
        <v>George Hurtt</v>
      </c>
      <c r="K383" s="113" t="str">
        <f>party!$A$67</f>
        <v>David Lawrence</v>
      </c>
      <c r="L383" s="113" t="str">
        <f>party!$A$60</f>
        <v>Bart van den Hurk</v>
      </c>
      <c r="M38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3" s="260" t="str">
        <f>references!$D$96</f>
        <v>Hurtt, G., L. Chini,  S. Frolking, R. Sahajpal, Land Use Harmonisation (LUH2 v1.0h) land use forcing data (850-2100), (2016).</v>
      </c>
      <c r="O383" s="261"/>
      <c r="P383" s="261"/>
      <c r="Q383" s="261"/>
      <c r="R383" s="262" t="str">
        <f>url!$A$164</f>
        <v>Land Use Harmonisation (LUH2 v1.0h) land use forcing data (850-2100)</v>
      </c>
      <c r="S383" s="114" t="str">
        <f>party!$A$6</f>
        <v>Charlotte Pascoe</v>
      </c>
      <c r="T383" s="263" t="b">
        <v>1</v>
      </c>
      <c r="U383" s="263" t="s">
        <v>42</v>
      </c>
      <c r="V383" s="264"/>
      <c r="W383" s="264"/>
      <c r="X383" s="264"/>
      <c r="Y383" s="264"/>
      <c r="Z383" s="264"/>
      <c r="AA383" s="264"/>
    </row>
    <row r="384" spans="1:27" s="118" customFormat="1" ht="75">
      <c r="A384" s="256" t="s">
        <v>4674</v>
      </c>
      <c r="B384" s="257" t="s">
        <v>4676</v>
      </c>
      <c r="C384" s="258" t="s">
        <v>4678</v>
      </c>
      <c r="D384" s="114"/>
      <c r="E384" s="258">
        <v>4</v>
      </c>
      <c r="F384" s="114" t="s">
        <v>4680</v>
      </c>
      <c r="G384" s="259" t="s">
        <v>4682</v>
      </c>
      <c r="H384" s="168"/>
      <c r="I384" s="113" t="s">
        <v>70</v>
      </c>
      <c r="J384" s="113" t="str">
        <f>party!$A$10</f>
        <v>George Hurtt</v>
      </c>
      <c r="K384" s="113" t="str">
        <f>party!$A$67</f>
        <v>David Lawrence</v>
      </c>
      <c r="L384" s="113" t="str">
        <f>party!$A$60</f>
        <v>Bart van den Hurk</v>
      </c>
      <c r="M38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4" s="260" t="str">
        <f>references!$D$96</f>
        <v>Hurtt, G., L. Chini,  S. Frolking, R. Sahajpal, Land Use Harmonisation (LUH2 v1.0h) land use forcing data (850-2100), (2016).</v>
      </c>
      <c r="O384" s="261"/>
      <c r="P384" s="261"/>
      <c r="Q384" s="261"/>
      <c r="R384" s="262" t="str">
        <f>url!$A$164</f>
        <v>Land Use Harmonisation (LUH2 v1.0h) land use forcing data (850-2100)</v>
      </c>
      <c r="S384" s="114" t="str">
        <f>party!$A$6</f>
        <v>Charlotte Pascoe</v>
      </c>
      <c r="T384" s="263" t="b">
        <v>1</v>
      </c>
      <c r="U384" s="263" t="s">
        <v>1361</v>
      </c>
      <c r="V384" s="264"/>
      <c r="W384" s="264"/>
      <c r="X384" s="264"/>
      <c r="Y384" s="264"/>
      <c r="Z384" s="264"/>
      <c r="AA384" s="264"/>
    </row>
    <row r="385" spans="1:27" s="118" customFormat="1" ht="75">
      <c r="A385" s="256" t="s">
        <v>4675</v>
      </c>
      <c r="B385" s="257" t="s">
        <v>4677</v>
      </c>
      <c r="C385" s="258" t="s">
        <v>4679</v>
      </c>
      <c r="D385" s="114"/>
      <c r="E385" s="258">
        <v>4</v>
      </c>
      <c r="F385" s="114" t="s">
        <v>4681</v>
      </c>
      <c r="G385" s="259" t="s">
        <v>4683</v>
      </c>
      <c r="H385" s="168"/>
      <c r="I385" s="113" t="s">
        <v>70</v>
      </c>
      <c r="J385" s="113" t="str">
        <f>party!$A$10</f>
        <v>George Hurtt</v>
      </c>
      <c r="K385" s="113" t="str">
        <f>party!$A$67</f>
        <v>David Lawrence</v>
      </c>
      <c r="L385" s="113" t="str">
        <f>party!$A$60</f>
        <v>Bart van den Hurk</v>
      </c>
      <c r="M38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5" s="260" t="str">
        <f>references!$D$96</f>
        <v>Hurtt, G., L. Chini,  S. Frolking, R. Sahajpal, Land Use Harmonisation (LUH2 v1.0h) land use forcing data (850-2100), (2016).</v>
      </c>
      <c r="O385" s="261"/>
      <c r="P385" s="261"/>
      <c r="Q385" s="261"/>
      <c r="R385" s="262" t="str">
        <f>url!$A$164</f>
        <v>Land Use Harmonisation (LUH2 v1.0h) land use forcing data (850-2100)</v>
      </c>
      <c r="S385" s="114" t="str">
        <f>party!$A$6</f>
        <v>Charlotte Pascoe</v>
      </c>
      <c r="T385" s="263" t="b">
        <v>1</v>
      </c>
      <c r="U385" s="263" t="s">
        <v>1361</v>
      </c>
      <c r="V385" s="264"/>
      <c r="W385" s="264"/>
      <c r="X385" s="264"/>
      <c r="Y385" s="264"/>
      <c r="Z385" s="264"/>
      <c r="AA385" s="264"/>
    </row>
    <row r="386" spans="1:27" ht="75">
      <c r="A386" s="13" t="s">
        <v>4703</v>
      </c>
      <c r="B386" s="16" t="s">
        <v>4706</v>
      </c>
      <c r="C386" s="13" t="s">
        <v>4707</v>
      </c>
      <c r="D386" s="16" t="b">
        <v>1</v>
      </c>
      <c r="E386" s="13">
        <v>3</v>
      </c>
      <c r="F386" s="16" t="s">
        <v>4710</v>
      </c>
      <c r="G386" s="19" t="s">
        <v>5506</v>
      </c>
      <c r="I386" s="21" t="s">
        <v>70</v>
      </c>
      <c r="J386" s="21" t="str">
        <f>party!$A$10</f>
        <v>George Hurtt</v>
      </c>
      <c r="K386" s="21" t="str">
        <f>party!$A$67</f>
        <v>David Lawrence</v>
      </c>
      <c r="L386" s="21"/>
      <c r="M3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6" s="151" t="str">
        <f>references!$D$96</f>
        <v>Hurtt, G., L. Chini,  S. Frolking, R. Sahajpal, Land Use Harmonisation (LUH2 v1.0h) land use forcing data (850-2100), (2016).</v>
      </c>
      <c r="R386" s="3" t="str">
        <f>url!$A$164</f>
        <v>Land Use Harmonisation (LUH2 v1.0h) land use forcing data (850-2100)</v>
      </c>
      <c r="S386" s="16" t="str">
        <f>party!$A$6</f>
        <v>Charlotte Pascoe</v>
      </c>
      <c r="T386" s="20" t="b">
        <v>1</v>
      </c>
      <c r="U386" s="20" t="s">
        <v>42</v>
      </c>
    </row>
    <row r="387" spans="1:27" ht="75">
      <c r="A387" s="12" t="s">
        <v>4704</v>
      </c>
      <c r="B387" s="11" t="s">
        <v>4705</v>
      </c>
      <c r="C387" s="13" t="s">
        <v>4708</v>
      </c>
      <c r="D387" s="16" t="b">
        <v>1</v>
      </c>
      <c r="E387" s="13">
        <v>3</v>
      </c>
      <c r="F387" s="16" t="s">
        <v>4711</v>
      </c>
      <c r="G387" s="19" t="s">
        <v>4709</v>
      </c>
      <c r="I387" s="21" t="s">
        <v>70</v>
      </c>
      <c r="J387" s="21" t="str">
        <f>party!$A$10</f>
        <v>George Hurtt</v>
      </c>
      <c r="K387" s="21" t="str">
        <f>party!$A$67</f>
        <v>David Lawrence</v>
      </c>
      <c r="L387" s="21"/>
      <c r="M3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7" s="151" t="str">
        <f>references!$D$96</f>
        <v>Hurtt, G., L. Chini,  S. Frolking, R. Sahajpal, Land Use Harmonisation (LUH2 v1.0h) land use forcing data (850-2100), (2016).</v>
      </c>
      <c r="R387" s="3" t="str">
        <f>url!$A$164</f>
        <v>Land Use Harmonisation (LUH2 v1.0h) land use forcing data (850-2100)</v>
      </c>
      <c r="S387" s="16" t="str">
        <f>party!$A$6</f>
        <v>Charlotte Pascoe</v>
      </c>
      <c r="T387" s="20" t="b">
        <v>1</v>
      </c>
      <c r="U387" s="20" t="s">
        <v>42</v>
      </c>
    </row>
    <row r="388" spans="1:27" ht="75">
      <c r="A388" s="12" t="s">
        <v>5925</v>
      </c>
      <c r="B388" s="11" t="s">
        <v>4757</v>
      </c>
      <c r="C388" s="13" t="s">
        <v>4759</v>
      </c>
      <c r="D388" s="16" t="b">
        <v>1</v>
      </c>
      <c r="E388" s="13">
        <v>3</v>
      </c>
      <c r="F388" s="16" t="s">
        <v>1898</v>
      </c>
      <c r="G388" s="19" t="s">
        <v>5926</v>
      </c>
      <c r="I388" s="10" t="s">
        <v>70</v>
      </c>
      <c r="J388" s="10" t="str">
        <f>party!$A$10</f>
        <v>George Hurtt</v>
      </c>
      <c r="K388" s="10" t="str">
        <f>party!$A$67</f>
        <v>David Lawrence</v>
      </c>
      <c r="L388" s="10"/>
      <c r="M3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8" s="151" t="str">
        <f>references!$D$96</f>
        <v>Hurtt, G., L. Chini,  S. Frolking, R. Sahajpal, Land Use Harmonisation (LUH2 v1.0h) land use forcing data (850-2100), (2016).</v>
      </c>
      <c r="O388" s="13"/>
      <c r="R388" s="3" t="str">
        <f>url!$A$164</f>
        <v>Land Use Harmonisation (LUH2 v1.0h) land use forcing data (850-2100)</v>
      </c>
      <c r="S388" s="16" t="str">
        <f>party!$A$6</f>
        <v>Charlotte Pascoe</v>
      </c>
      <c r="T388" s="20" t="b">
        <v>1</v>
      </c>
      <c r="U388" s="20" t="s">
        <v>1361</v>
      </c>
    </row>
    <row r="389" spans="1:27" ht="75">
      <c r="A389" s="12" t="s">
        <v>5924</v>
      </c>
      <c r="B389" s="11" t="s">
        <v>4758</v>
      </c>
      <c r="C389" s="13" t="s">
        <v>4760</v>
      </c>
      <c r="D389" s="16" t="b">
        <v>1</v>
      </c>
      <c r="E389" s="13">
        <v>3</v>
      </c>
      <c r="F389" s="16" t="s">
        <v>1899</v>
      </c>
      <c r="G389" s="19" t="s">
        <v>5927</v>
      </c>
      <c r="I389" s="10" t="s">
        <v>70</v>
      </c>
      <c r="J389" s="10" t="str">
        <f>party!$A$10</f>
        <v>George Hurtt</v>
      </c>
      <c r="K389" s="10" t="str">
        <f>party!$A$67</f>
        <v>David Lawrence</v>
      </c>
      <c r="L389" s="10"/>
      <c r="M3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9" s="151" t="str">
        <f>references!$D$96</f>
        <v>Hurtt, G., L. Chini,  S. Frolking, R. Sahajpal, Land Use Harmonisation (LUH2 v1.0h) land use forcing data (850-2100), (2016).</v>
      </c>
      <c r="O389" s="13"/>
      <c r="R389" s="3" t="str">
        <f>url!$A$164</f>
        <v>Land Use Harmonisation (LUH2 v1.0h) land use forcing data (850-2100)</v>
      </c>
      <c r="S389" s="16" t="str">
        <f>party!$A$6</f>
        <v>Charlotte Pascoe</v>
      </c>
      <c r="T389" s="20" t="b">
        <v>1</v>
      </c>
      <c r="U389" s="20" t="s">
        <v>1361</v>
      </c>
    </row>
    <row r="390" spans="1:27" ht="75">
      <c r="A390" s="12" t="s">
        <v>4761</v>
      </c>
      <c r="B390" s="11" t="s">
        <v>4765</v>
      </c>
      <c r="C390" s="13" t="s">
        <v>4769</v>
      </c>
      <c r="E390" s="13">
        <v>3</v>
      </c>
      <c r="F390" s="16" t="s">
        <v>1895</v>
      </c>
      <c r="G390" s="19" t="s">
        <v>4776</v>
      </c>
      <c r="I390" s="10" t="s">
        <v>70</v>
      </c>
      <c r="J390" s="10" t="str">
        <f>party!$A$10</f>
        <v>George Hurtt</v>
      </c>
      <c r="K390" s="10" t="str">
        <f>party!$A$67</f>
        <v>David Lawrence</v>
      </c>
      <c r="L390" s="10"/>
      <c r="M3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0" s="151" t="str">
        <f>references!$D$96</f>
        <v>Hurtt, G., L. Chini,  S. Frolking, R. Sahajpal, Land Use Harmonisation (LUH2 v1.0h) land use forcing data (850-2100), (2016).</v>
      </c>
      <c r="R390" s="3" t="str">
        <f>url!$A$164</f>
        <v>Land Use Harmonisation (LUH2 v1.0h) land use forcing data (850-2100)</v>
      </c>
      <c r="S390" s="16" t="str">
        <f>party!$A$6</f>
        <v>Charlotte Pascoe</v>
      </c>
      <c r="T390" s="20" t="b">
        <v>1</v>
      </c>
      <c r="U390" s="20" t="s">
        <v>1361</v>
      </c>
    </row>
    <row r="391" spans="1:27" ht="75">
      <c r="A391" s="12" t="s">
        <v>4762</v>
      </c>
      <c r="B391" s="11" t="s">
        <v>4767</v>
      </c>
      <c r="C391" s="13" t="s">
        <v>4770</v>
      </c>
      <c r="E391" s="13">
        <v>3</v>
      </c>
      <c r="F391" s="16" t="s">
        <v>4773</v>
      </c>
      <c r="G391" s="19" t="s">
        <v>4777</v>
      </c>
      <c r="I391" s="10" t="s">
        <v>70</v>
      </c>
      <c r="J391" s="10" t="str">
        <f>party!$A$10</f>
        <v>George Hurtt</v>
      </c>
      <c r="K391" s="10" t="str">
        <f>party!$A$67</f>
        <v>David Lawrence</v>
      </c>
      <c r="L391" s="10"/>
      <c r="M3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1" s="151" t="str">
        <f>references!$D$96</f>
        <v>Hurtt, G., L. Chini,  S. Frolking, R. Sahajpal, Land Use Harmonisation (LUH2 v1.0h) land use forcing data (850-2100), (2016).</v>
      </c>
      <c r="R391" s="3" t="str">
        <f>url!$A$164</f>
        <v>Land Use Harmonisation (LUH2 v1.0h) land use forcing data (850-2100)</v>
      </c>
      <c r="S391" s="16" t="str">
        <f>party!$A$6</f>
        <v>Charlotte Pascoe</v>
      </c>
      <c r="T391" s="20" t="b">
        <v>1</v>
      </c>
      <c r="U391" s="20" t="s">
        <v>1361</v>
      </c>
    </row>
    <row r="392" spans="1:27" ht="75">
      <c r="A392" s="12" t="s">
        <v>4763</v>
      </c>
      <c r="B392" s="11" t="s">
        <v>4766</v>
      </c>
      <c r="C392" s="13" t="s">
        <v>4771</v>
      </c>
      <c r="E392" s="13">
        <v>3</v>
      </c>
      <c r="F392" s="16" t="s">
        <v>4774</v>
      </c>
      <c r="G392" s="19" t="s">
        <v>4778</v>
      </c>
      <c r="H392" s="85" t="s">
        <v>5892</v>
      </c>
      <c r="I392" s="10" t="s">
        <v>70</v>
      </c>
      <c r="J392" s="10" t="str">
        <f>party!$A$10</f>
        <v>George Hurtt</v>
      </c>
      <c r="K392" s="10" t="str">
        <f>party!$A$67</f>
        <v>David Lawrence</v>
      </c>
      <c r="L392" s="10"/>
      <c r="M3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2" s="151" t="str">
        <f>references!$D$96</f>
        <v>Hurtt, G., L. Chini,  S. Frolking, R. Sahajpal, Land Use Harmonisation (LUH2 v1.0h) land use forcing data (850-2100), (2016).</v>
      </c>
      <c r="R392" s="3" t="str">
        <f>url!$A$164</f>
        <v>Land Use Harmonisation (LUH2 v1.0h) land use forcing data (850-2100)</v>
      </c>
      <c r="S392" s="16" t="str">
        <f>party!$A$6</f>
        <v>Charlotte Pascoe</v>
      </c>
      <c r="T392" s="20" t="b">
        <v>1</v>
      </c>
      <c r="U392" s="20" t="s">
        <v>42</v>
      </c>
    </row>
    <row r="393" spans="1:27" ht="75">
      <c r="A393" s="12" t="s">
        <v>4764</v>
      </c>
      <c r="B393" s="11" t="s">
        <v>4768</v>
      </c>
      <c r="C393" s="13" t="s">
        <v>4772</v>
      </c>
      <c r="D393" s="16" t="b">
        <v>1</v>
      </c>
      <c r="E393" s="13">
        <v>3</v>
      </c>
      <c r="F393" s="16" t="s">
        <v>4775</v>
      </c>
      <c r="G393" s="19" t="s">
        <v>4779</v>
      </c>
      <c r="H393" s="85" t="s">
        <v>5892</v>
      </c>
      <c r="I393" s="10" t="s">
        <v>70</v>
      </c>
      <c r="J393" s="10" t="str">
        <f>party!$A$10</f>
        <v>George Hurtt</v>
      </c>
      <c r="K393" s="10" t="str">
        <f>party!$A$67</f>
        <v>David Lawrence</v>
      </c>
      <c r="L393" s="10"/>
      <c r="M3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3" s="151" t="str">
        <f>references!$D$96</f>
        <v>Hurtt, G., L. Chini,  S. Frolking, R. Sahajpal, Land Use Harmonisation (LUH2 v1.0h) land use forcing data (850-2100), (2016).</v>
      </c>
      <c r="R393" s="3" t="str">
        <f>url!$A$164</f>
        <v>Land Use Harmonisation (LUH2 v1.0h) land use forcing data (850-2100)</v>
      </c>
      <c r="S393" s="16" t="str">
        <f>party!$A$6</f>
        <v>Charlotte Pascoe</v>
      </c>
      <c r="T393" s="20" t="b">
        <v>1</v>
      </c>
      <c r="U393" s="20" t="s">
        <v>42</v>
      </c>
    </row>
    <row r="394" spans="1:27" ht="195">
      <c r="A394" s="12" t="s">
        <v>4868</v>
      </c>
      <c r="B394" s="11" t="s">
        <v>4869</v>
      </c>
      <c r="C394" s="13" t="s">
        <v>4870</v>
      </c>
      <c r="D394" s="16" t="b">
        <v>1</v>
      </c>
      <c r="E394" s="13">
        <v>3</v>
      </c>
      <c r="F394" s="16" t="s">
        <v>4871</v>
      </c>
      <c r="G394" s="85" t="s">
        <v>4867</v>
      </c>
      <c r="H394" s="85" t="s">
        <v>4866</v>
      </c>
      <c r="I394" s="35" t="s">
        <v>70</v>
      </c>
      <c r="J394" s="10" t="str">
        <f>party!$A$68</f>
        <v>Gokhan Danabasoglu</v>
      </c>
      <c r="K394" s="10" t="str">
        <f>party!$A$49</f>
        <v>Stephen Griffies</v>
      </c>
      <c r="L394" s="10" t="str">
        <f>party!$A$69</f>
        <v>James Orr</v>
      </c>
      <c r="M394" s="151" t="str">
        <f>references!D$14</f>
        <v>Overview CMIP6-Endorsed MIPs</v>
      </c>
      <c r="N39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94" s="16" t="str">
        <f>party!$A$6</f>
        <v>Charlotte Pascoe</v>
      </c>
      <c r="T394" s="20" t="b">
        <v>1</v>
      </c>
      <c r="U394" s="20" t="s">
        <v>1361</v>
      </c>
    </row>
    <row r="395" spans="1:27" ht="135">
      <c r="A395" s="12" t="s">
        <v>4924</v>
      </c>
      <c r="B395" s="11" t="s">
        <v>4941</v>
      </c>
      <c r="C395" s="13" t="s">
        <v>4950</v>
      </c>
      <c r="E395" s="13">
        <v>4</v>
      </c>
      <c r="F395" s="16" t="s">
        <v>4959</v>
      </c>
      <c r="G395" s="19" t="s">
        <v>4974</v>
      </c>
      <c r="H395" s="85" t="s">
        <v>2469</v>
      </c>
      <c r="I395" s="21" t="s">
        <v>70</v>
      </c>
      <c r="J395" s="21" t="str">
        <f>party!$A$70</f>
        <v>Pascale Braconnot</v>
      </c>
      <c r="K395" s="21" t="str">
        <f>party!$A$71</f>
        <v>Sandy Harrison</v>
      </c>
      <c r="M39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5" s="16" t="str">
        <f>party!$A$6</f>
        <v>Charlotte Pascoe</v>
      </c>
      <c r="T395" s="20" t="b">
        <v>1</v>
      </c>
      <c r="U395" s="20" t="s">
        <v>42</v>
      </c>
    </row>
    <row r="396" spans="1:27" ht="135">
      <c r="A396" s="12" t="s">
        <v>4925</v>
      </c>
      <c r="B396" s="11" t="s">
        <v>4942</v>
      </c>
      <c r="C396" s="13" t="s">
        <v>4951</v>
      </c>
      <c r="E396" s="13">
        <v>4</v>
      </c>
      <c r="F396" s="16" t="s">
        <v>4960</v>
      </c>
      <c r="G396" s="19" t="s">
        <v>4975</v>
      </c>
      <c r="H396" s="85" t="s">
        <v>2469</v>
      </c>
      <c r="I396" s="21" t="s">
        <v>70</v>
      </c>
      <c r="J396" s="21" t="str">
        <f>party!$A$70</f>
        <v>Pascale Braconnot</v>
      </c>
      <c r="K396" s="21" t="str">
        <f>party!$A$71</f>
        <v>Sandy Harrison</v>
      </c>
      <c r="M396"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6" s="16" t="str">
        <f>party!$A$6</f>
        <v>Charlotte Pascoe</v>
      </c>
      <c r="T396" s="20" t="b">
        <v>1</v>
      </c>
      <c r="U396" s="20" t="s">
        <v>42</v>
      </c>
    </row>
    <row r="397" spans="1:27" ht="135">
      <c r="A397" s="12" t="s">
        <v>4926</v>
      </c>
      <c r="B397" s="11" t="s">
        <v>4943</v>
      </c>
      <c r="C397" s="13" t="s">
        <v>4952</v>
      </c>
      <c r="E397" s="13">
        <v>4</v>
      </c>
      <c r="F397" s="16" t="s">
        <v>4961</v>
      </c>
      <c r="G397" s="19" t="s">
        <v>4976</v>
      </c>
      <c r="H397" s="85" t="s">
        <v>2469</v>
      </c>
      <c r="I397" s="21" t="s">
        <v>70</v>
      </c>
      <c r="J397" s="21" t="str">
        <f>party!$A$70</f>
        <v>Pascale Braconnot</v>
      </c>
      <c r="K397" s="21" t="str">
        <f>party!$A$71</f>
        <v>Sandy Harrison</v>
      </c>
      <c r="M397"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7" s="16" t="str">
        <f>party!$A$6</f>
        <v>Charlotte Pascoe</v>
      </c>
      <c r="T397" s="20" t="b">
        <v>1</v>
      </c>
      <c r="U397" s="20" t="s">
        <v>42</v>
      </c>
    </row>
    <row r="398" spans="1:27" ht="135">
      <c r="A398" s="12" t="s">
        <v>4927</v>
      </c>
      <c r="B398" s="11" t="s">
        <v>4944</v>
      </c>
      <c r="C398" s="13" t="s">
        <v>4953</v>
      </c>
      <c r="E398" s="13">
        <v>2</v>
      </c>
      <c r="F398" s="16" t="s">
        <v>4965</v>
      </c>
      <c r="G398" s="19" t="s">
        <v>4971</v>
      </c>
      <c r="H398" s="85" t="s">
        <v>2470</v>
      </c>
      <c r="I398" s="21" t="s">
        <v>70</v>
      </c>
      <c r="J398" s="21" t="str">
        <f>party!$A$70</f>
        <v>Pascale Braconnot</v>
      </c>
      <c r="K398" s="21" t="str">
        <f>party!$A$71</f>
        <v>Sandy Harrison</v>
      </c>
      <c r="M398"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8" s="16" t="str">
        <f>party!$A$6</f>
        <v>Charlotte Pascoe</v>
      </c>
      <c r="T398" s="20" t="b">
        <v>1</v>
      </c>
      <c r="U398" s="20" t="s">
        <v>42</v>
      </c>
    </row>
    <row r="399" spans="1:27" ht="135">
      <c r="A399" s="12" t="s">
        <v>4928</v>
      </c>
      <c r="B399" s="11" t="s">
        <v>4945</v>
      </c>
      <c r="C399" s="13" t="s">
        <v>4954</v>
      </c>
      <c r="E399" s="13">
        <v>2</v>
      </c>
      <c r="F399" s="16" t="s">
        <v>4964</v>
      </c>
      <c r="G399" s="19" t="s">
        <v>4972</v>
      </c>
      <c r="H399" s="85" t="s">
        <v>2470</v>
      </c>
      <c r="I399" s="21" t="s">
        <v>70</v>
      </c>
      <c r="J399" s="21" t="str">
        <f>party!$A$70</f>
        <v>Pascale Braconnot</v>
      </c>
      <c r="K399" s="21" t="str">
        <f>party!$A$71</f>
        <v>Sandy Harrison</v>
      </c>
      <c r="M39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9" s="16" t="str">
        <f>party!$A$6</f>
        <v>Charlotte Pascoe</v>
      </c>
      <c r="T399" s="20" t="b">
        <v>1</v>
      </c>
      <c r="U399" s="20" t="s">
        <v>42</v>
      </c>
    </row>
    <row r="400" spans="1:27" ht="135">
      <c r="A400" s="12" t="s">
        <v>4929</v>
      </c>
      <c r="B400" s="11" t="s">
        <v>4946</v>
      </c>
      <c r="C400" s="13" t="s">
        <v>4955</v>
      </c>
      <c r="E400" s="13">
        <v>2</v>
      </c>
      <c r="F400" s="16" t="s">
        <v>4963</v>
      </c>
      <c r="G400" s="19" t="s">
        <v>4973</v>
      </c>
      <c r="H400" s="85" t="s">
        <v>2470</v>
      </c>
      <c r="I400" s="21" t="s">
        <v>70</v>
      </c>
      <c r="J400" s="21" t="str">
        <f>party!$A$70</f>
        <v>Pascale Braconnot</v>
      </c>
      <c r="K400" s="21" t="str">
        <f>party!$A$71</f>
        <v>Sandy Harrison</v>
      </c>
      <c r="M40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0" s="16" t="str">
        <f>party!$A$6</f>
        <v>Charlotte Pascoe</v>
      </c>
      <c r="T400" s="20" t="b">
        <v>1</v>
      </c>
      <c r="U400" s="20" t="s">
        <v>42</v>
      </c>
    </row>
    <row r="401" spans="1:27" ht="135">
      <c r="A401" s="12" t="s">
        <v>4930</v>
      </c>
      <c r="B401" s="11" t="s">
        <v>4947</v>
      </c>
      <c r="C401" s="13" t="s">
        <v>4956</v>
      </c>
      <c r="E401" s="13">
        <v>4</v>
      </c>
      <c r="F401" s="16" t="s">
        <v>4962</v>
      </c>
      <c r="G401" s="19" t="s">
        <v>4969</v>
      </c>
      <c r="H401" s="85" t="s">
        <v>2471</v>
      </c>
      <c r="I401" s="21" t="s">
        <v>70</v>
      </c>
      <c r="J401" s="21" t="str">
        <f>party!$A$70</f>
        <v>Pascale Braconnot</v>
      </c>
      <c r="K401" s="21" t="str">
        <f>party!$A$71</f>
        <v>Sandy Harrison</v>
      </c>
      <c r="M40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1" s="16" t="str">
        <f>party!$A$6</f>
        <v>Charlotte Pascoe</v>
      </c>
      <c r="T401" s="20" t="b">
        <v>1</v>
      </c>
      <c r="U401" s="20" t="s">
        <v>42</v>
      </c>
    </row>
    <row r="402" spans="1:27" ht="135">
      <c r="A402" s="12" t="s">
        <v>4931</v>
      </c>
      <c r="B402" s="11" t="s">
        <v>4948</v>
      </c>
      <c r="C402" s="13" t="s">
        <v>4957</v>
      </c>
      <c r="E402" s="13">
        <v>4</v>
      </c>
      <c r="F402" s="16" t="s">
        <v>4966</v>
      </c>
      <c r="G402" s="19" t="s">
        <v>4968</v>
      </c>
      <c r="H402" s="85" t="s">
        <v>2471</v>
      </c>
      <c r="I402" s="21" t="s">
        <v>70</v>
      </c>
      <c r="J402" s="21" t="str">
        <f>party!$A$70</f>
        <v>Pascale Braconnot</v>
      </c>
      <c r="K402" s="21" t="str">
        <f>party!$A$71</f>
        <v>Sandy Harrison</v>
      </c>
      <c r="M402"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2" s="16" t="str">
        <f>party!$A$6</f>
        <v>Charlotte Pascoe</v>
      </c>
      <c r="T402" s="20" t="b">
        <v>1</v>
      </c>
      <c r="U402" s="20" t="s">
        <v>42</v>
      </c>
    </row>
    <row r="403" spans="1:27" ht="135">
      <c r="A403" s="12" t="s">
        <v>4932</v>
      </c>
      <c r="B403" s="11" t="s">
        <v>4949</v>
      </c>
      <c r="C403" s="13" t="s">
        <v>4958</v>
      </c>
      <c r="E403" s="13">
        <v>4</v>
      </c>
      <c r="F403" s="16" t="s">
        <v>4967</v>
      </c>
      <c r="G403" s="19" t="s">
        <v>4970</v>
      </c>
      <c r="H403" s="85" t="s">
        <v>2471</v>
      </c>
      <c r="I403" s="21" t="s">
        <v>70</v>
      </c>
      <c r="J403" s="21" t="str">
        <f>party!$A$70</f>
        <v>Pascale Braconnot</v>
      </c>
      <c r="K403" s="21" t="str">
        <f>party!$A$71</f>
        <v>Sandy Harrison</v>
      </c>
      <c r="M403"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3" s="16" t="str">
        <f>party!$A$6</f>
        <v>Charlotte Pascoe</v>
      </c>
      <c r="T403" s="20" t="b">
        <v>1</v>
      </c>
      <c r="U403" s="20" t="s">
        <v>42</v>
      </c>
    </row>
    <row r="404" spans="1:27" ht="135">
      <c r="A404" s="12" t="s">
        <v>4979</v>
      </c>
      <c r="B404" s="11" t="s">
        <v>4983</v>
      </c>
      <c r="C404" s="13" t="s">
        <v>5054</v>
      </c>
      <c r="E404" s="13">
        <v>2</v>
      </c>
      <c r="F404" s="16" t="s">
        <v>4985</v>
      </c>
      <c r="G404" s="19" t="s">
        <v>4987</v>
      </c>
      <c r="H404" s="85" t="s">
        <v>4989</v>
      </c>
      <c r="I404" s="21" t="s">
        <v>70</v>
      </c>
      <c r="J404" s="21" t="str">
        <f>party!$A$70</f>
        <v>Pascale Braconnot</v>
      </c>
      <c r="K404" s="21" t="str">
        <f>party!$A$71</f>
        <v>Sandy Harrison</v>
      </c>
      <c r="M404"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4" s="16" t="str">
        <f>party!$A$6</f>
        <v>Charlotte Pascoe</v>
      </c>
      <c r="T404" s="20" t="b">
        <v>1</v>
      </c>
      <c r="U404" s="20" t="s">
        <v>42</v>
      </c>
    </row>
    <row r="405" spans="1:27" ht="135">
      <c r="A405" s="12" t="s">
        <v>4982</v>
      </c>
      <c r="B405" s="11" t="s">
        <v>4984</v>
      </c>
      <c r="C405" s="13" t="s">
        <v>5055</v>
      </c>
      <c r="E405" s="13">
        <v>2</v>
      </c>
      <c r="F405" s="16" t="s">
        <v>4986</v>
      </c>
      <c r="G405" s="19" t="s">
        <v>4988</v>
      </c>
      <c r="H405" s="85" t="s">
        <v>4989</v>
      </c>
      <c r="I405" s="21" t="s">
        <v>70</v>
      </c>
      <c r="J405" s="21" t="str">
        <f>party!$A$70</f>
        <v>Pascale Braconnot</v>
      </c>
      <c r="K405" s="21" t="str">
        <f>party!$A$71</f>
        <v>Sandy Harrison</v>
      </c>
      <c r="M40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5" s="16" t="str">
        <f>party!$A$6</f>
        <v>Charlotte Pascoe</v>
      </c>
      <c r="T405" s="20" t="b">
        <v>1</v>
      </c>
      <c r="U405" s="20" t="s">
        <v>42</v>
      </c>
    </row>
    <row r="406" spans="1:27" ht="120">
      <c r="A406" s="12" t="s">
        <v>5056</v>
      </c>
      <c r="B406" s="11" t="s">
        <v>5057</v>
      </c>
      <c r="C406" s="13" t="s">
        <v>5058</v>
      </c>
      <c r="E406" s="13">
        <v>3</v>
      </c>
      <c r="F406" s="16" t="s">
        <v>5059</v>
      </c>
      <c r="G406" s="19" t="s">
        <v>5060</v>
      </c>
      <c r="I406" s="16" t="s">
        <v>70</v>
      </c>
      <c r="J406" s="21" t="str">
        <f>party!$A$72</f>
        <v xml:space="preserve">Robert Pincus </v>
      </c>
      <c r="K406" s="21" t="str">
        <f>party!$A$73</f>
        <v>Piers Forster</v>
      </c>
      <c r="L406" s="21" t="str">
        <f>party!$A$4</f>
        <v>Bjorn Stevens</v>
      </c>
      <c r="M406" s="22" t="str">
        <f>references!$D$64</f>
        <v>Pincus, R., P. M. Forster, B. Stevens (2016), The Radiative Forcing Model Intercomparison Project (RFMIP): experimental protocol for CMIP6, Geosci. Model Dev., 9, 3447-3460</v>
      </c>
      <c r="N40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406" s="3" t="str">
        <f>url!$A$169</f>
        <v>Historical greenhouse gas concentrations for climate modelling (CMIP6)</v>
      </c>
      <c r="S406" s="16" t="str">
        <f>party!$A$6</f>
        <v>Charlotte Pascoe</v>
      </c>
      <c r="T406" s="20" t="b">
        <v>1</v>
      </c>
      <c r="U406" s="20" t="s">
        <v>77</v>
      </c>
    </row>
    <row r="407" spans="1:27" ht="180">
      <c r="A407" s="12" t="s">
        <v>5578</v>
      </c>
      <c r="B407" s="11" t="s">
        <v>5579</v>
      </c>
      <c r="C407" s="13" t="s">
        <v>5580</v>
      </c>
      <c r="E407" s="13">
        <v>3</v>
      </c>
      <c r="F407" s="16" t="s">
        <v>5587</v>
      </c>
      <c r="G407" s="19" t="s">
        <v>5588</v>
      </c>
      <c r="H407" s="85" t="s">
        <v>1976</v>
      </c>
      <c r="I407" s="35" t="s">
        <v>70</v>
      </c>
      <c r="J407" s="21" t="str">
        <f>party!$A$68</f>
        <v>Gokhan Danabasoglu</v>
      </c>
      <c r="K407" s="21" t="str">
        <f>party!$A$49</f>
        <v>Stephen Griffies</v>
      </c>
      <c r="L407" s="21" t="str">
        <f>party!$A$69</f>
        <v>James Orr</v>
      </c>
      <c r="M407" s="22" t="str">
        <f>references!$D$14</f>
        <v>Overview CMIP6-Endorsed MIPs</v>
      </c>
      <c r="N407"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7" s="22" t="str">
        <f>references!$D$98</f>
        <v>Kobayashi, S., Y. Ota, Y. Harada, A. Ebita, M. Moriya, H. Onoda, K. Onogi, H. Kamahori, C. Kobayashi, H. Endo, K. Miyaoka, K. Takahashi (2015), The JRA-55 Reanalysis: General Specifications and Basic Characteristics, J. Meteorol. Soc. Jpn., 93, 5-48</v>
      </c>
      <c r="P407" s="22" t="str">
        <f>references!$D$46</f>
        <v>Griffies, S.M., M. Winton, B. Samuels, G. Danabasoglu, S. Yeager, S. Marsland, H. Drange, M. Bentsen (2012), Datasets and protocol for the CLIVAR WGOMD Coordinated Ocean-ice Reference Experiments (COREs), WCRP Report No. 21/2012, pp.21.</v>
      </c>
      <c r="R407" s="3" t="str">
        <f>url!$A$166</f>
        <v>The JRA-55 Reanalysis: General Specifications and Basic Characteristics</v>
      </c>
      <c r="S407" s="16" t="str">
        <f>party!$A$6</f>
        <v>Charlotte Pascoe</v>
      </c>
      <c r="T407" s="20" t="b">
        <v>1</v>
      </c>
      <c r="U407" s="20" t="s">
        <v>77</v>
      </c>
    </row>
    <row r="408" spans="1:27" ht="180">
      <c r="A408" s="12" t="s">
        <v>5581</v>
      </c>
      <c r="B408" s="11" t="s">
        <v>5582</v>
      </c>
      <c r="C408" s="13" t="s">
        <v>5583</v>
      </c>
      <c r="E408" s="13">
        <v>3</v>
      </c>
      <c r="F408" s="16" t="s">
        <v>5589</v>
      </c>
      <c r="G408" s="19" t="s">
        <v>5590</v>
      </c>
      <c r="H408" s="85" t="s">
        <v>1976</v>
      </c>
      <c r="I408" s="35" t="s">
        <v>70</v>
      </c>
      <c r="J408" s="21" t="str">
        <f>party!$A$68</f>
        <v>Gokhan Danabasoglu</v>
      </c>
      <c r="K408" s="21" t="str">
        <f>party!$A$49</f>
        <v>Stephen Griffies</v>
      </c>
      <c r="L408" s="21" t="str">
        <f>party!$A$69</f>
        <v>James Orr</v>
      </c>
      <c r="M408" s="22" t="str">
        <f>references!$D$14</f>
        <v>Overview CMIP6-Endorsed MIPs</v>
      </c>
      <c r="N40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8" s="22" t="str">
        <f>references!$D$98</f>
        <v>Kobayashi, S., Y. Ota, Y. Harada, A. Ebita, M. Moriya, H. Onoda, K. Onogi, H. Kamahori, C. Kobayashi, H. Endo, K. Miyaoka, K. Takahashi (2015), The JRA-55 Reanalysis: General Specifications and Basic Characteristics, J. Meteorol. Soc. Jpn., 93, 5-48</v>
      </c>
      <c r="P408" s="22" t="str">
        <f>references!$D$46</f>
        <v>Griffies, S.M., M. Winton, B. Samuels, G. Danabasoglu, S. Yeager, S. Marsland, H. Drange, M. Bentsen (2012), Datasets and protocol for the CLIVAR WGOMD Coordinated Ocean-ice Reference Experiments (COREs), WCRP Report No. 21/2012, pp.21.</v>
      </c>
      <c r="R408" s="3" t="str">
        <f>url!$A$166</f>
        <v>The JRA-55 Reanalysis: General Specifications and Basic Characteristics</v>
      </c>
      <c r="S408" s="16" t="str">
        <f>party!$A$6</f>
        <v>Charlotte Pascoe</v>
      </c>
      <c r="T408" s="20" t="b">
        <v>1</v>
      </c>
      <c r="U408" s="20" t="s">
        <v>77</v>
      </c>
    </row>
    <row r="409" spans="1:27" ht="180">
      <c r="A409" s="12" t="s">
        <v>5584</v>
      </c>
      <c r="B409" s="11" t="s">
        <v>5585</v>
      </c>
      <c r="C409" s="13" t="s">
        <v>5586</v>
      </c>
      <c r="E409" s="13">
        <v>3</v>
      </c>
      <c r="F409" s="16" t="s">
        <v>5591</v>
      </c>
      <c r="G409" s="19" t="s">
        <v>5592</v>
      </c>
      <c r="H409" s="85" t="s">
        <v>1976</v>
      </c>
      <c r="I409" s="35" t="s">
        <v>70</v>
      </c>
      <c r="J409" s="21" t="str">
        <f>party!$A$68</f>
        <v>Gokhan Danabasoglu</v>
      </c>
      <c r="K409" s="21" t="str">
        <f>party!$A$49</f>
        <v>Stephen Griffies</v>
      </c>
      <c r="L409" s="21" t="str">
        <f>party!$A$69</f>
        <v>James Orr</v>
      </c>
      <c r="M409" s="22" t="str">
        <f>references!$D$14</f>
        <v>Overview CMIP6-Endorsed MIPs</v>
      </c>
      <c r="N409"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9" s="22" t="str">
        <f>references!$D$98</f>
        <v>Kobayashi, S., Y. Ota, Y. Harada, A. Ebita, M. Moriya, H. Onoda, K. Onogi, H. Kamahori, C. Kobayashi, H. Endo, K. Miyaoka, K. Takahashi (2015), The JRA-55 Reanalysis: General Specifications and Basic Characteristics, J. Meteorol. Soc. Jpn., 93, 5-48</v>
      </c>
      <c r="P409" s="22" t="str">
        <f>references!$D$46</f>
        <v>Griffies, S.M., M. Winton, B. Samuels, G. Danabasoglu, S. Yeager, S. Marsland, H. Drange, M. Bentsen (2012), Datasets and protocol for the CLIVAR WGOMD Coordinated Ocean-ice Reference Experiments (COREs), WCRP Report No. 21/2012, pp.21.</v>
      </c>
      <c r="R409" s="3" t="str">
        <f>url!$A$166</f>
        <v>The JRA-55 Reanalysis: General Specifications and Basic Characteristics</v>
      </c>
      <c r="S409" s="16" t="str">
        <f>party!$A$6</f>
        <v>Charlotte Pascoe</v>
      </c>
      <c r="T409" s="20" t="b">
        <v>1</v>
      </c>
      <c r="U409" s="20" t="s">
        <v>1361</v>
      </c>
    </row>
    <row r="410" spans="1:27" ht="90">
      <c r="A410" s="12" t="s">
        <v>5890</v>
      </c>
      <c r="B410" s="11" t="s">
        <v>5889</v>
      </c>
      <c r="C410" s="13" t="s">
        <v>5893</v>
      </c>
      <c r="D410" s="16" t="b">
        <v>1</v>
      </c>
      <c r="E410" s="13">
        <v>3</v>
      </c>
      <c r="F410" s="16" t="s">
        <v>5891</v>
      </c>
      <c r="G410" s="19" t="s">
        <v>5906</v>
      </c>
      <c r="H410" s="85" t="s">
        <v>5892</v>
      </c>
      <c r="I410" s="14" t="s">
        <v>70</v>
      </c>
      <c r="J410" s="10" t="str">
        <f>party!$A$10</f>
        <v>George Hurtt</v>
      </c>
      <c r="K410" s="10" t="str">
        <f>party!$A$67</f>
        <v>David Lawrence</v>
      </c>
      <c r="M410" s="7" t="str">
        <f>references!$D$96</f>
        <v>Hurtt, G., L. Chini,  S. Frolking, R. Sahajpal, Land Use Harmonisation (LUH2 v1.0h) land use forcing data (850-2100), (2016).</v>
      </c>
      <c r="N410" s="7" t="str">
        <f>references!$D$41</f>
        <v>Land-Use Model Intercomparison Project home page</v>
      </c>
      <c r="O4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0" s="3" t="str">
        <f>url!$A$164</f>
        <v>Land Use Harmonisation (LUH2 v1.0h) land use forcing data (850-2100)</v>
      </c>
      <c r="S410" s="16" t="str">
        <f>party!$A$6</f>
        <v>Charlotte Pascoe</v>
      </c>
      <c r="T410" s="20" t="b">
        <v>1</v>
      </c>
      <c r="U410" s="20" t="s">
        <v>1361</v>
      </c>
    </row>
    <row r="411" spans="1:27" ht="90">
      <c r="A411" s="12" t="s">
        <v>5908</v>
      </c>
      <c r="B411" s="11" t="s">
        <v>5909</v>
      </c>
      <c r="C411" s="13" t="s">
        <v>5910</v>
      </c>
      <c r="D411" s="16" t="b">
        <v>1</v>
      </c>
      <c r="E411" s="13">
        <v>4</v>
      </c>
      <c r="F411" s="16" t="s">
        <v>5911</v>
      </c>
      <c r="G411" s="19" t="s">
        <v>5912</v>
      </c>
      <c r="H411" s="85" t="s">
        <v>5892</v>
      </c>
      <c r="I411" s="14" t="s">
        <v>70</v>
      </c>
      <c r="J411" s="10" t="str">
        <f>party!$A$10</f>
        <v>George Hurtt</v>
      </c>
      <c r="K411" s="10" t="str">
        <f>party!$A$67</f>
        <v>David Lawrence</v>
      </c>
      <c r="M411" s="7" t="str">
        <f>references!$D$96</f>
        <v>Hurtt, G., L. Chini,  S. Frolking, R. Sahajpal, Land Use Harmonisation (LUH2 v1.0h) land use forcing data (850-2100), (2016).</v>
      </c>
      <c r="N411" s="7" t="str">
        <f>references!$D$41</f>
        <v>Land-Use Model Intercomparison Project home page</v>
      </c>
      <c r="O4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1" s="3" t="str">
        <f>url!$A$164</f>
        <v>Land Use Harmonisation (LUH2 v1.0h) land use forcing data (850-2100)</v>
      </c>
      <c r="S411" s="16" t="str">
        <f>party!$A$6</f>
        <v>Charlotte Pascoe</v>
      </c>
      <c r="T411" s="20" t="b">
        <v>1</v>
      </c>
      <c r="U411" s="20" t="s">
        <v>1361</v>
      </c>
    </row>
    <row r="412" spans="1:27" s="118" customFormat="1" ht="75">
      <c r="A412" s="256" t="s">
        <v>5917</v>
      </c>
      <c r="B412" s="257" t="s">
        <v>5916</v>
      </c>
      <c r="C412" s="258" t="s">
        <v>5915</v>
      </c>
      <c r="D412" s="114" t="b">
        <v>1</v>
      </c>
      <c r="E412" s="258">
        <v>4</v>
      </c>
      <c r="F412" s="114" t="s">
        <v>5914</v>
      </c>
      <c r="G412" s="19" t="s">
        <v>5918</v>
      </c>
      <c r="H412" s="85" t="s">
        <v>5892</v>
      </c>
      <c r="I412" s="113" t="s">
        <v>70</v>
      </c>
      <c r="J412" s="113" t="str">
        <f>party!$A$10</f>
        <v>George Hurtt</v>
      </c>
      <c r="K412" s="113" t="str">
        <f>party!$A$67</f>
        <v>David Lawrence</v>
      </c>
      <c r="L412" s="113" t="str">
        <f>party!$A$60</f>
        <v>Bart van den Hurk</v>
      </c>
      <c r="M412"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2" s="260" t="str">
        <f>references!$D$96</f>
        <v>Hurtt, G., L. Chini,  S. Frolking, R. Sahajpal, Land Use Harmonisation (LUH2 v1.0h) land use forcing data (850-2100), (2016).</v>
      </c>
      <c r="O412" s="7" t="str">
        <f>references!$D$41</f>
        <v>Land-Use Model Intercomparison Project home page</v>
      </c>
      <c r="P412" s="261"/>
      <c r="Q412" s="261"/>
      <c r="R412" s="262" t="str">
        <f>url!$A$164</f>
        <v>Land Use Harmonisation (LUH2 v1.0h) land use forcing data (850-2100)</v>
      </c>
      <c r="S412" s="114" t="str">
        <f>party!$A$6</f>
        <v>Charlotte Pascoe</v>
      </c>
      <c r="T412" s="263" t="b">
        <v>1</v>
      </c>
      <c r="U412" s="263" t="s">
        <v>1361</v>
      </c>
      <c r="V412" s="264"/>
      <c r="W412" s="264"/>
      <c r="X412" s="264"/>
      <c r="Y412" s="264"/>
      <c r="Z412" s="264"/>
      <c r="AA412" s="264"/>
    </row>
    <row r="413" spans="1:27" ht="90">
      <c r="A413" s="12" t="s">
        <v>5919</v>
      </c>
      <c r="B413" s="11" t="s">
        <v>5920</v>
      </c>
      <c r="C413" s="13" t="s">
        <v>5921</v>
      </c>
      <c r="D413" s="16" t="b">
        <v>1</v>
      </c>
      <c r="E413" s="13">
        <v>4</v>
      </c>
      <c r="F413" s="16" t="s">
        <v>5922</v>
      </c>
      <c r="G413" s="19" t="s">
        <v>5923</v>
      </c>
      <c r="H413" s="85" t="s">
        <v>5892</v>
      </c>
      <c r="I413" s="14" t="s">
        <v>70</v>
      </c>
      <c r="J413" s="10" t="str">
        <f>party!$A$10</f>
        <v>George Hurtt</v>
      </c>
      <c r="K413" s="10" t="str">
        <f>party!$A$67</f>
        <v>David Lawrence</v>
      </c>
      <c r="M413" s="7" t="str">
        <f>references!$D$96</f>
        <v>Hurtt, G., L. Chini,  S. Frolking, R. Sahajpal, Land Use Harmonisation (LUH2 v1.0h) land use forcing data (850-2100), (2016).</v>
      </c>
      <c r="N413" s="7" t="str">
        <f>references!$D$41</f>
        <v>Land-Use Model Intercomparison Project home page</v>
      </c>
      <c r="O4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3" s="3" t="str">
        <f>url!$A$164</f>
        <v>Land Use Harmonisation (LUH2 v1.0h) land use forcing data (850-2100)</v>
      </c>
      <c r="S413" s="16" t="str">
        <f>party!$A$6</f>
        <v>Charlotte Pascoe</v>
      </c>
      <c r="T413" s="20" t="b">
        <v>1</v>
      </c>
      <c r="U413" s="20" t="s">
        <v>1361</v>
      </c>
    </row>
    <row r="414" spans="1:27" s="118" customFormat="1" ht="75">
      <c r="A414" s="256" t="s">
        <v>5928</v>
      </c>
      <c r="B414" s="257" t="s">
        <v>5929</v>
      </c>
      <c r="C414" s="258" t="s">
        <v>5930</v>
      </c>
      <c r="D414" s="114" t="b">
        <v>1</v>
      </c>
      <c r="E414" s="258">
        <v>4</v>
      </c>
      <c r="F414" s="114" t="s">
        <v>5931</v>
      </c>
      <c r="G414" s="19" t="s">
        <v>5932</v>
      </c>
      <c r="H414" s="85" t="s">
        <v>5892</v>
      </c>
      <c r="I414" s="113" t="s">
        <v>70</v>
      </c>
      <c r="J414" s="113" t="str">
        <f>party!$A$10</f>
        <v>George Hurtt</v>
      </c>
      <c r="K414" s="113" t="str">
        <f>party!$A$67</f>
        <v>David Lawrence</v>
      </c>
      <c r="L414" s="113" t="str">
        <f>party!$A$60</f>
        <v>Bart van den Hurk</v>
      </c>
      <c r="M41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4" s="260" t="str">
        <f>references!$D$96</f>
        <v>Hurtt, G., L. Chini,  S. Frolking, R. Sahajpal, Land Use Harmonisation (LUH2 v1.0h) land use forcing data (850-2100), (2016).</v>
      </c>
      <c r="O414" s="7" t="str">
        <f>references!$D$41</f>
        <v>Land-Use Model Intercomparison Project home page</v>
      </c>
      <c r="P414" s="261"/>
      <c r="Q414" s="261"/>
      <c r="R414" s="262" t="str">
        <f>url!$A$164</f>
        <v>Land Use Harmonisation (LUH2 v1.0h) land use forcing data (850-2100)</v>
      </c>
      <c r="S414" s="114" t="str">
        <f>party!$A$6</f>
        <v>Charlotte Pascoe</v>
      </c>
      <c r="T414" s="263" t="b">
        <v>1</v>
      </c>
      <c r="U414" s="263" t="s">
        <v>1361</v>
      </c>
      <c r="V414" s="264"/>
      <c r="W414" s="264"/>
      <c r="X414" s="264"/>
      <c r="Y414" s="264"/>
      <c r="Z414" s="264"/>
      <c r="AA414" s="264"/>
    </row>
    <row r="415" spans="1:27" s="118" customFormat="1" ht="75">
      <c r="A415" s="256" t="s">
        <v>5937</v>
      </c>
      <c r="B415" s="257" t="s">
        <v>5936</v>
      </c>
      <c r="C415" s="258" t="s">
        <v>5935</v>
      </c>
      <c r="D415" s="114" t="b">
        <v>1</v>
      </c>
      <c r="E415" s="258">
        <v>4</v>
      </c>
      <c r="F415" s="114" t="s">
        <v>5934</v>
      </c>
      <c r="G415" s="19" t="s">
        <v>5933</v>
      </c>
      <c r="H415" s="85" t="s">
        <v>5892</v>
      </c>
      <c r="I415" s="113" t="s">
        <v>70</v>
      </c>
      <c r="J415" s="113" t="str">
        <f>party!$A$10</f>
        <v>George Hurtt</v>
      </c>
      <c r="K415" s="113" t="str">
        <f>party!$A$67</f>
        <v>David Lawrence</v>
      </c>
      <c r="L415" s="113" t="str">
        <f>party!$A$60</f>
        <v>Bart van den Hurk</v>
      </c>
      <c r="M41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5" s="260" t="str">
        <f>references!$D$96</f>
        <v>Hurtt, G., L. Chini,  S. Frolking, R. Sahajpal, Land Use Harmonisation (LUH2 v1.0h) land use forcing data (850-2100), (2016).</v>
      </c>
      <c r="O415" s="7" t="str">
        <f>references!$D$41</f>
        <v>Land-Use Model Intercomparison Project home page</v>
      </c>
      <c r="P415" s="261"/>
      <c r="Q415" s="261"/>
      <c r="R415" s="262" t="str">
        <f>url!$A$164</f>
        <v>Land Use Harmonisation (LUH2 v1.0h) land use forcing data (850-2100)</v>
      </c>
      <c r="S415" s="114" t="str">
        <f>party!$A$6</f>
        <v>Charlotte Pascoe</v>
      </c>
      <c r="T415" s="263" t="b">
        <v>1</v>
      </c>
      <c r="U415" s="263" t="s">
        <v>1361</v>
      </c>
      <c r="V415" s="264"/>
      <c r="W415" s="264"/>
      <c r="X415" s="264"/>
      <c r="Y415" s="264"/>
      <c r="Z415" s="264"/>
      <c r="AA415" s="264"/>
    </row>
    <row r="416" spans="1:27" s="118" customFormat="1" ht="75">
      <c r="A416" s="256" t="s">
        <v>5938</v>
      </c>
      <c r="B416" s="257" t="s">
        <v>5939</v>
      </c>
      <c r="C416" s="258" t="s">
        <v>5940</v>
      </c>
      <c r="D416" s="114" t="b">
        <v>1</v>
      </c>
      <c r="E416" s="258">
        <v>4</v>
      </c>
      <c r="F416" s="114" t="s">
        <v>5941</v>
      </c>
      <c r="G416" s="19" t="s">
        <v>5942</v>
      </c>
      <c r="H416" s="85" t="s">
        <v>5892</v>
      </c>
      <c r="I416" s="113" t="s">
        <v>70</v>
      </c>
      <c r="J416" s="113" t="str">
        <f>party!$A$10</f>
        <v>George Hurtt</v>
      </c>
      <c r="K416" s="113" t="str">
        <f>party!$A$67</f>
        <v>David Lawrence</v>
      </c>
      <c r="L416" s="113" t="str">
        <f>party!$A$60</f>
        <v>Bart van den Hurk</v>
      </c>
      <c r="M416"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6" s="260" t="str">
        <f>references!$D$96</f>
        <v>Hurtt, G., L. Chini,  S. Frolking, R. Sahajpal, Land Use Harmonisation (LUH2 v1.0h) land use forcing data (850-2100), (2016).</v>
      </c>
      <c r="O416" s="7" t="str">
        <f>references!$D$41</f>
        <v>Land-Use Model Intercomparison Project home page</v>
      </c>
      <c r="P416" s="261"/>
      <c r="Q416" s="261"/>
      <c r="R416" s="262" t="str">
        <f>url!$A$164</f>
        <v>Land Use Harmonisation (LUH2 v1.0h) land use forcing data (850-2100)</v>
      </c>
      <c r="S416" s="114" t="str">
        <f>party!$A$6</f>
        <v>Charlotte Pascoe</v>
      </c>
      <c r="T416" s="263" t="b">
        <v>1</v>
      </c>
      <c r="U416" s="263" t="s">
        <v>1361</v>
      </c>
      <c r="V416" s="264"/>
      <c r="W416" s="264"/>
      <c r="X416" s="264"/>
      <c r="Y416" s="264"/>
      <c r="Z416" s="264"/>
      <c r="AA416" s="264"/>
    </row>
    <row r="417" spans="1:21" ht="90">
      <c r="A417" s="12" t="s">
        <v>5943</v>
      </c>
      <c r="B417" s="11" t="s">
        <v>5944</v>
      </c>
      <c r="C417" s="13" t="s">
        <v>5945</v>
      </c>
      <c r="D417" s="16" t="b">
        <v>1</v>
      </c>
      <c r="E417" s="13">
        <v>4</v>
      </c>
      <c r="F417" s="16" t="s">
        <v>5946</v>
      </c>
      <c r="G417" s="19" t="s">
        <v>5947</v>
      </c>
      <c r="H417" s="85" t="s">
        <v>5892</v>
      </c>
      <c r="I417" s="14" t="s">
        <v>70</v>
      </c>
      <c r="J417" s="10" t="str">
        <f>party!$A$10</f>
        <v>George Hurtt</v>
      </c>
      <c r="K417" s="10" t="str">
        <f>party!$A$67</f>
        <v>David Lawrence</v>
      </c>
      <c r="M417" s="7" t="str">
        <f>references!$D$96</f>
        <v>Hurtt, G., L. Chini,  S. Frolking, R. Sahajpal, Land Use Harmonisation (LUH2 v1.0h) land use forcing data (850-2100), (2016).</v>
      </c>
      <c r="N417" s="7" t="str">
        <f>references!$D$41</f>
        <v>Land-Use Model Intercomparison Project home page</v>
      </c>
      <c r="O4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7" s="3" t="str">
        <f>url!$A$164</f>
        <v>Land Use Harmonisation (LUH2 v1.0h) land use forcing data (850-2100)</v>
      </c>
      <c r="S417" s="16" t="str">
        <f>party!$A$6</f>
        <v>Charlotte Pascoe</v>
      </c>
      <c r="T417" s="20" t="b">
        <v>1</v>
      </c>
      <c r="U417" s="20" t="s">
        <v>1361</v>
      </c>
    </row>
    <row r="418" spans="1:21" ht="105">
      <c r="A418" s="12" t="s">
        <v>5985</v>
      </c>
      <c r="B418" s="11" t="s">
        <v>5984</v>
      </c>
      <c r="C418" s="13" t="s">
        <v>5986</v>
      </c>
      <c r="D418" s="16" t="b">
        <v>1</v>
      </c>
      <c r="E418" s="13">
        <v>3</v>
      </c>
      <c r="F418" s="16" t="s">
        <v>5987</v>
      </c>
      <c r="G418" s="19" t="s">
        <v>5994</v>
      </c>
      <c r="H418" s="85" t="s">
        <v>6737</v>
      </c>
      <c r="I418" s="113" t="s">
        <v>70</v>
      </c>
      <c r="J418" s="21" t="str">
        <f>party!$A$55</f>
        <v>Rein Haarsma</v>
      </c>
      <c r="K418" s="21" t="str">
        <f>party!$A$56</f>
        <v>Malcolm Roberts</v>
      </c>
      <c r="M41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18" s="16" t="str">
        <f>party!$A$6</f>
        <v>Charlotte Pascoe</v>
      </c>
      <c r="T418" s="20" t="b">
        <v>1</v>
      </c>
      <c r="U418" s="20" t="s">
        <v>42</v>
      </c>
    </row>
    <row r="419" spans="1:21" ht="60">
      <c r="A419" s="12" t="s">
        <v>5998</v>
      </c>
      <c r="B419" s="11" t="s">
        <v>6771</v>
      </c>
      <c r="C419" s="13" t="s">
        <v>5999</v>
      </c>
      <c r="E419" s="13">
        <v>3</v>
      </c>
      <c r="F419" s="16" t="s">
        <v>6000</v>
      </c>
      <c r="G419" s="19" t="s">
        <v>6008</v>
      </c>
      <c r="H419" s="85" t="s">
        <v>6001</v>
      </c>
      <c r="I419" s="14" t="s">
        <v>70</v>
      </c>
      <c r="J419" s="10" t="str">
        <f>party!$A$78</f>
        <v>ISMIP6 leads</v>
      </c>
      <c r="K419" s="10" t="str">
        <f>party!$A$77</f>
        <v>ISMIP6 email</v>
      </c>
      <c r="L419" s="17" t="str">
        <f>party!$A$58</f>
        <v>Sophie Nowicki</v>
      </c>
      <c r="M419" s="13" t="str">
        <f>references!$D$85</f>
        <v>Nowicki, S. M. J., T. Payne, E. Larour, H. Seroussi, H. Goelzer, W. Lipscomb, J. Gregory, A. Abe-Ouchi, A. Shepherd (2016), Ice Sheet Model Intercomparison Project (ISMIP6) contribution to CMIP6, Geosci. Model Dev., 9, 4521-4545</v>
      </c>
      <c r="S419" s="16" t="str">
        <f>party!$A$6</f>
        <v>Charlotte Pascoe</v>
      </c>
      <c r="T419" s="20" t="b">
        <v>1</v>
      </c>
      <c r="U419" s="20" t="s">
        <v>42</v>
      </c>
    </row>
    <row r="420" spans="1:21" s="2" customFormat="1" ht="135">
      <c r="A420" s="12" t="s">
        <v>6081</v>
      </c>
      <c r="B420" s="11" t="s">
        <v>6081</v>
      </c>
      <c r="C420" s="13" t="s">
        <v>6083</v>
      </c>
      <c r="D420" s="16" t="b">
        <v>1</v>
      </c>
      <c r="E420" s="13">
        <v>1</v>
      </c>
      <c r="F420" s="16" t="s">
        <v>6084</v>
      </c>
      <c r="G420" s="19" t="s">
        <v>5988</v>
      </c>
      <c r="H420" s="85" t="s">
        <v>1711</v>
      </c>
      <c r="I420" s="35" t="s">
        <v>70</v>
      </c>
      <c r="J420" s="10" t="str">
        <f>party!$A$3</f>
        <v>Bernd Funke</v>
      </c>
      <c r="K420" s="10" t="str">
        <f>party!$A$15</f>
        <v>Katja Matthes</v>
      </c>
      <c r="L420" s="10"/>
      <c r="M420" s="151" t="str">
        <f>references!$D$110</f>
        <v>SOLARIS-HEPPA  Recommendations for CMIP6 solar forcing data</v>
      </c>
      <c r="N42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0" s="30"/>
      <c r="P420" s="30"/>
      <c r="Q420" s="30"/>
      <c r="R420" s="3" t="str">
        <f>url!$A$178</f>
        <v>SOLARIS-HEPPA Solar Forcing Data for CMIP6</v>
      </c>
      <c r="S420" s="16" t="str">
        <f>party!$A$6</f>
        <v>Charlotte Pascoe</v>
      </c>
      <c r="T420" s="20" t="b">
        <v>1</v>
      </c>
      <c r="U420" s="20" t="s">
        <v>338</v>
      </c>
    </row>
    <row r="421" spans="1:21" s="2" customFormat="1" ht="180">
      <c r="A421" s="12" t="s">
        <v>6080</v>
      </c>
      <c r="B421" s="11" t="s">
        <v>6080</v>
      </c>
      <c r="C421" s="13" t="s">
        <v>6082</v>
      </c>
      <c r="D421" s="16" t="b">
        <v>1</v>
      </c>
      <c r="E421" s="13">
        <v>1</v>
      </c>
      <c r="F421" s="16" t="s">
        <v>6085</v>
      </c>
      <c r="G421" s="19" t="s">
        <v>6738</v>
      </c>
      <c r="H421" s="85" t="s">
        <v>1712</v>
      </c>
      <c r="I421" s="35" t="s">
        <v>70</v>
      </c>
      <c r="J421" s="10" t="str">
        <f>party!$A$3</f>
        <v>Bernd Funke</v>
      </c>
      <c r="K421" s="10" t="str">
        <f>party!$A$15</f>
        <v>Katja Matthes</v>
      </c>
      <c r="L421" s="10"/>
      <c r="M421" s="151" t="str">
        <f>references!$D$110</f>
        <v>SOLARIS-HEPPA  Recommendations for CMIP6 solar forcing data</v>
      </c>
      <c r="N421" s="151" t="str">
        <f>references!$D$105</f>
        <v>Funke, B., M. López-Puertas, G. P. Stiller, T. von Clarmann (2014), Mesospheric and stratospheric NOy produced by energetic particle precipitation during 2002–2012, J. Geophys. Res. Atmos., 119, 4429-4446</v>
      </c>
      <c r="O421" s="151" t="str">
        <f>references!$D$106</f>
        <v>Funke, B., M. López-Puertas, L. Holt, C. E. Randall, G. P. Stiller, T. von Clarmann (2014), Hemispheric distributions and interannual variability of NOy produced by energetic particle precipitation in 2002–2012, J. Geophys. Res. Atmos., 119, 13,565–13,582</v>
      </c>
      <c r="P42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21" s="30"/>
      <c r="R421" s="3" t="str">
        <f>url!$A$178</f>
        <v>SOLARIS-HEPPA Solar Forcing Data for CMIP6</v>
      </c>
      <c r="S421" s="16" t="str">
        <f>party!$A$6</f>
        <v>Charlotte Pascoe</v>
      </c>
      <c r="T421" s="20" t="b">
        <v>1</v>
      </c>
      <c r="U421" s="20" t="s">
        <v>338</v>
      </c>
    </row>
    <row r="422" spans="1:21" s="2" customFormat="1" ht="135">
      <c r="A422" s="12" t="s">
        <v>6079</v>
      </c>
      <c r="B422" s="11" t="s">
        <v>6079</v>
      </c>
      <c r="C422" s="13" t="s">
        <v>6078</v>
      </c>
      <c r="D422" s="16" t="b">
        <v>1</v>
      </c>
      <c r="E422" s="13">
        <v>1</v>
      </c>
      <c r="F422" s="16" t="s">
        <v>6086</v>
      </c>
      <c r="G422" s="19" t="s">
        <v>6739</v>
      </c>
      <c r="H422" s="85" t="s">
        <v>1712</v>
      </c>
      <c r="I422" s="35" t="s">
        <v>70</v>
      </c>
      <c r="J422" s="10" t="str">
        <f>party!$A$15</f>
        <v>Katja Matthes</v>
      </c>
      <c r="K422" s="10" t="str">
        <f>party!$A$3</f>
        <v>Bernd Funke</v>
      </c>
      <c r="L422" s="10" t="str">
        <f>party!$A$66</f>
        <v>Charles Jackman</v>
      </c>
      <c r="M422" s="151" t="str">
        <f>references!$D$110</f>
        <v>SOLARIS-HEPPA  Recommendations for CMIP6 solar forcing data</v>
      </c>
      <c r="N422" s="18" t="str">
        <f>references!$D$40</f>
        <v>SOLARIS-HEPPA  solar proton flux dataset home page</v>
      </c>
      <c r="O42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22" s="30"/>
      <c r="Q422" s="30"/>
      <c r="R422" s="3" t="str">
        <f>url!$A$178</f>
        <v>SOLARIS-HEPPA Solar Forcing Data for CMIP6</v>
      </c>
      <c r="S422" s="16" t="str">
        <f>party!$A$6</f>
        <v>Charlotte Pascoe</v>
      </c>
      <c r="T422" s="20" t="b">
        <v>1</v>
      </c>
      <c r="U422" s="20" t="s">
        <v>338</v>
      </c>
    </row>
    <row r="423" spans="1:21" s="2" customFormat="1" ht="135">
      <c r="A423" s="12" t="s">
        <v>6074</v>
      </c>
      <c r="B423" s="11" t="s">
        <v>6074</v>
      </c>
      <c r="C423" s="13" t="s">
        <v>6075</v>
      </c>
      <c r="D423" s="16" t="b">
        <v>1</v>
      </c>
      <c r="E423" s="13">
        <v>1</v>
      </c>
      <c r="F423" s="16" t="s">
        <v>6076</v>
      </c>
      <c r="G423" s="19" t="s">
        <v>6077</v>
      </c>
      <c r="H423" s="85" t="s">
        <v>6740</v>
      </c>
      <c r="I423" s="35" t="s">
        <v>70</v>
      </c>
      <c r="J423" s="10" t="str">
        <f>party!$A$15</f>
        <v>Katja Matthes</v>
      </c>
      <c r="K423" s="10" t="str">
        <f>party!$A$3</f>
        <v>Bernd Funke</v>
      </c>
      <c r="L423" s="10"/>
      <c r="M423" s="151" t="str">
        <f>references!$D$110</f>
        <v>SOLARIS-HEPPA  Recommendations for CMIP6 solar forcing data</v>
      </c>
      <c r="N42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3" s="30"/>
      <c r="P423" s="30"/>
      <c r="Q423" s="30"/>
      <c r="R423" s="3" t="str">
        <f>url!$A$178</f>
        <v>SOLARIS-HEPPA Solar Forcing Data for CMIP6</v>
      </c>
      <c r="S423" s="16" t="str">
        <f>party!$A$6</f>
        <v>Charlotte Pascoe</v>
      </c>
      <c r="T423" s="20" t="b">
        <v>1</v>
      </c>
      <c r="U423" s="20" t="s">
        <v>338</v>
      </c>
    </row>
    <row r="424" spans="1:21" s="2" customFormat="1" ht="75">
      <c r="A424" s="12" t="s">
        <v>6087</v>
      </c>
      <c r="B424" s="11" t="s">
        <v>6088</v>
      </c>
      <c r="C424" s="13" t="s">
        <v>6089</v>
      </c>
      <c r="D424" s="16"/>
      <c r="E424" s="13">
        <v>1</v>
      </c>
      <c r="F424" s="16" t="s">
        <v>6090</v>
      </c>
      <c r="G424" s="19" t="s">
        <v>3813</v>
      </c>
      <c r="H424" s="85" t="s">
        <v>6065</v>
      </c>
      <c r="I424" s="35" t="s">
        <v>70</v>
      </c>
      <c r="J424" s="10" t="str">
        <f>party!$A$20</f>
        <v>Michaela I Hegglin</v>
      </c>
      <c r="K424" s="10"/>
      <c r="L424" s="10"/>
      <c r="M424" s="151" t="str">
        <f>references!$D$116</f>
        <v>IGAC/SPARC Chemistry-Climate Model Initiative (CCMI) Forcing Databases in Support of CMIP6</v>
      </c>
      <c r="N424" s="151" t="str">
        <f>references!$D$7</f>
        <v>Ozone and stratospheric water vapour concentration databases for CMIP6</v>
      </c>
      <c r="P424" s="30"/>
      <c r="Q424" s="30"/>
      <c r="R424" s="3" t="str">
        <f>url!$A$187</f>
        <v>IGAC/SPARC Chemistry-Climate Model Initiative (CCMI) Forcing Databases in Support of CMIP6</v>
      </c>
      <c r="S424" s="16" t="str">
        <f>party!$A$6</f>
        <v>Charlotte Pascoe</v>
      </c>
      <c r="T424" s="20" t="b">
        <v>1</v>
      </c>
      <c r="U424" s="20" t="s">
        <v>338</v>
      </c>
    </row>
    <row r="425" spans="1:21" s="2" customFormat="1" ht="135">
      <c r="A425" s="12" t="s">
        <v>6091</v>
      </c>
      <c r="B425" s="11" t="s">
        <v>6091</v>
      </c>
      <c r="C425" s="13" t="s">
        <v>6092</v>
      </c>
      <c r="D425" s="16" t="b">
        <v>1</v>
      </c>
      <c r="E425" s="13">
        <v>1</v>
      </c>
      <c r="F425" s="16" t="s">
        <v>6093</v>
      </c>
      <c r="G425" s="19" t="s">
        <v>7122</v>
      </c>
      <c r="H425" s="85" t="s">
        <v>1711</v>
      </c>
      <c r="I425" s="35" t="s">
        <v>70</v>
      </c>
      <c r="J425" s="10" t="str">
        <f>party!$A$3</f>
        <v>Bernd Funke</v>
      </c>
      <c r="K425" s="10" t="str">
        <f>party!$A$15</f>
        <v>Katja Matthes</v>
      </c>
      <c r="L425" s="10"/>
      <c r="M425" s="151" t="str">
        <f>references!$D$110</f>
        <v>SOLARIS-HEPPA  Recommendations for CMIP6 solar forcing data</v>
      </c>
      <c r="N425"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5" s="30"/>
      <c r="P425" s="30"/>
      <c r="Q425" s="30"/>
      <c r="R425" s="3" t="str">
        <f>url!$A$178</f>
        <v>SOLARIS-HEPPA Solar Forcing Data for CMIP6</v>
      </c>
      <c r="S425" s="16" t="str">
        <f>party!$A$6</f>
        <v>Charlotte Pascoe</v>
      </c>
      <c r="T425" s="20" t="b">
        <v>1</v>
      </c>
      <c r="U425" s="20" t="s">
        <v>42</v>
      </c>
    </row>
    <row r="426" spans="1:21" s="2" customFormat="1" ht="180">
      <c r="A426" s="12" t="s">
        <v>6100</v>
      </c>
      <c r="B426" s="11" t="s">
        <v>6100</v>
      </c>
      <c r="C426" s="13" t="s">
        <v>6105</v>
      </c>
      <c r="D426" s="16" t="b">
        <v>1</v>
      </c>
      <c r="E426" s="13">
        <v>1</v>
      </c>
      <c r="F426" s="16" t="s">
        <v>6094</v>
      </c>
      <c r="G426" s="19" t="s">
        <v>7121</v>
      </c>
      <c r="H426" s="85" t="s">
        <v>1712</v>
      </c>
      <c r="I426" s="35" t="s">
        <v>70</v>
      </c>
      <c r="J426" s="10" t="str">
        <f>party!$A$3</f>
        <v>Bernd Funke</v>
      </c>
      <c r="K426" s="10" t="str">
        <f>party!$A$15</f>
        <v>Katja Matthes</v>
      </c>
      <c r="L426" s="10"/>
      <c r="M426" s="151" t="str">
        <f>references!$D$110</f>
        <v>SOLARIS-HEPPA  Recommendations for CMIP6 solar forcing data</v>
      </c>
      <c r="N426" s="151" t="str">
        <f>references!$D$105</f>
        <v>Funke, B., M. López-Puertas, G. P. Stiller, T. von Clarmann (2014), Mesospheric and stratospheric NOy produced by energetic particle precipitation during 2002–2012, J. Geophys. Res. Atmos., 119, 4429-4446</v>
      </c>
      <c r="O426" s="151" t="str">
        <f>references!$D$106</f>
        <v>Funke, B., M. López-Puertas, L. Holt, C. E. Randall, G. P. Stiller, T. von Clarmann (2014), Hemispheric distributions and interannual variability of NOy produced by energetic particle precipitation in 2002–2012, J. Geophys. Res. Atmos., 119, 13,565–13,582</v>
      </c>
      <c r="P426"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26" s="30"/>
      <c r="R426" s="3" t="str">
        <f>url!$A$178</f>
        <v>SOLARIS-HEPPA Solar Forcing Data for CMIP6</v>
      </c>
      <c r="S426" s="16" t="str">
        <f>party!$A$6</f>
        <v>Charlotte Pascoe</v>
      </c>
      <c r="T426" s="20" t="b">
        <v>1</v>
      </c>
      <c r="U426" s="20" t="s">
        <v>42</v>
      </c>
    </row>
    <row r="427" spans="1:21" s="2" customFormat="1" ht="135">
      <c r="A427" s="12" t="s">
        <v>6099</v>
      </c>
      <c r="B427" s="11" t="s">
        <v>6099</v>
      </c>
      <c r="C427" s="13" t="s">
        <v>6104</v>
      </c>
      <c r="D427" s="16" t="b">
        <v>1</v>
      </c>
      <c r="E427" s="13">
        <v>1</v>
      </c>
      <c r="F427" s="16" t="s">
        <v>6095</v>
      </c>
      <c r="G427" s="19" t="s">
        <v>7120</v>
      </c>
      <c r="H427" s="85" t="s">
        <v>1712</v>
      </c>
      <c r="I427" s="35" t="s">
        <v>70</v>
      </c>
      <c r="J427" s="10" t="str">
        <f>party!$A$15</f>
        <v>Katja Matthes</v>
      </c>
      <c r="K427" s="10" t="str">
        <f>party!$A$3</f>
        <v>Bernd Funke</v>
      </c>
      <c r="L427" s="10" t="str">
        <f>party!$A$66</f>
        <v>Charles Jackman</v>
      </c>
      <c r="M427" s="151" t="str">
        <f>references!$D$110</f>
        <v>SOLARIS-HEPPA  Recommendations for CMIP6 solar forcing data</v>
      </c>
      <c r="N427" s="18" t="str">
        <f>references!$D$40</f>
        <v>SOLARIS-HEPPA  solar proton flux dataset home page</v>
      </c>
      <c r="O427"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27" s="30"/>
      <c r="Q427" s="30"/>
      <c r="R427" s="3" t="str">
        <f>url!$A$178</f>
        <v>SOLARIS-HEPPA Solar Forcing Data for CMIP6</v>
      </c>
      <c r="S427" s="16" t="str">
        <f>party!$A$6</f>
        <v>Charlotte Pascoe</v>
      </c>
      <c r="T427" s="20" t="b">
        <v>1</v>
      </c>
      <c r="U427" s="20" t="s">
        <v>42</v>
      </c>
    </row>
    <row r="428" spans="1:21" s="2" customFormat="1" ht="135">
      <c r="A428" s="12" t="s">
        <v>6098</v>
      </c>
      <c r="B428" s="11" t="s">
        <v>6098</v>
      </c>
      <c r="C428" s="13" t="s">
        <v>6103</v>
      </c>
      <c r="D428" s="16" t="b">
        <v>1</v>
      </c>
      <c r="E428" s="13">
        <v>1</v>
      </c>
      <c r="F428" s="16" t="s">
        <v>6096</v>
      </c>
      <c r="G428" s="19" t="s">
        <v>6124</v>
      </c>
      <c r="H428" s="85" t="s">
        <v>7119</v>
      </c>
      <c r="I428" s="35" t="s">
        <v>70</v>
      </c>
      <c r="J428" s="10" t="str">
        <f>party!$A$15</f>
        <v>Katja Matthes</v>
      </c>
      <c r="K428" s="10" t="str">
        <f>party!$A$3</f>
        <v>Bernd Funke</v>
      </c>
      <c r="L428" s="10"/>
      <c r="M428" s="151" t="str">
        <f>references!$D$110</f>
        <v>SOLARIS-HEPPA  Recommendations for CMIP6 solar forcing data</v>
      </c>
      <c r="N42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8" s="30"/>
      <c r="P428" s="30"/>
      <c r="Q428" s="30"/>
      <c r="R428" s="3" t="str">
        <f>url!$A$178</f>
        <v>SOLARIS-HEPPA Solar Forcing Data for CMIP6</v>
      </c>
      <c r="S428" s="16" t="str">
        <f>party!$A$6</f>
        <v>Charlotte Pascoe</v>
      </c>
      <c r="T428" s="20" t="b">
        <v>1</v>
      </c>
      <c r="U428" s="20" t="s">
        <v>42</v>
      </c>
    </row>
    <row r="429" spans="1:21" s="2" customFormat="1" ht="75">
      <c r="A429" s="12" t="s">
        <v>867</v>
      </c>
      <c r="B429" s="11" t="s">
        <v>6101</v>
      </c>
      <c r="C429" s="13" t="s">
        <v>6102</v>
      </c>
      <c r="D429" s="16"/>
      <c r="E429" s="13">
        <v>1</v>
      </c>
      <c r="F429" s="16" t="s">
        <v>6097</v>
      </c>
      <c r="G429" s="19" t="s">
        <v>3813</v>
      </c>
      <c r="H429" s="85" t="s">
        <v>6065</v>
      </c>
      <c r="I429" s="35" t="s">
        <v>70</v>
      </c>
      <c r="J429" s="10" t="str">
        <f>party!$A$20</f>
        <v>Michaela I Hegglin</v>
      </c>
      <c r="K429" s="10"/>
      <c r="L429" s="10"/>
      <c r="M429" s="151" t="str">
        <f>references!$D$116</f>
        <v>IGAC/SPARC Chemistry-Climate Model Initiative (CCMI) Forcing Databases in Support of CMIP6</v>
      </c>
      <c r="N429" s="151" t="str">
        <f>references!$D$7</f>
        <v>Ozone and stratospheric water vapour concentration databases for CMIP6</v>
      </c>
      <c r="P429" s="30"/>
      <c r="Q429" s="30"/>
      <c r="R429" s="3" t="str">
        <f>url!$A$187</f>
        <v>IGAC/SPARC Chemistry-Climate Model Initiative (CCMI) Forcing Databases in Support of CMIP6</v>
      </c>
      <c r="S429" s="16" t="str">
        <f>party!$A$6</f>
        <v>Charlotte Pascoe</v>
      </c>
      <c r="T429" s="20" t="b">
        <v>1</v>
      </c>
      <c r="U429" s="20" t="s">
        <v>42</v>
      </c>
    </row>
    <row r="430" spans="1:21" s="2" customFormat="1" ht="135">
      <c r="A430" s="12" t="s">
        <v>6259</v>
      </c>
      <c r="B430" s="11" t="s">
        <v>6259</v>
      </c>
      <c r="C430" s="13" t="s">
        <v>6260</v>
      </c>
      <c r="D430" s="16" t="b">
        <v>1</v>
      </c>
      <c r="E430" s="13">
        <v>1</v>
      </c>
      <c r="F430" s="16" t="s">
        <v>6264</v>
      </c>
      <c r="G430" s="19" t="s">
        <v>6123</v>
      </c>
      <c r="H430" s="85" t="s">
        <v>6122</v>
      </c>
      <c r="I430" s="35" t="s">
        <v>70</v>
      </c>
      <c r="J430" s="10" t="str">
        <f>party!$A$15</f>
        <v>Katja Matthes</v>
      </c>
      <c r="K430" s="10" t="str">
        <f>party!$A$3</f>
        <v>Bernd Funke</v>
      </c>
      <c r="L430" s="10"/>
      <c r="M430" s="151" t="str">
        <f>references!$D$110</f>
        <v>SOLARIS-HEPPA  Recommendations for CMIP6 solar forcing data</v>
      </c>
      <c r="N43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0" s="30"/>
      <c r="P430" s="30"/>
      <c r="Q430" s="30"/>
      <c r="R430" s="3" t="str">
        <f>url!$A$178</f>
        <v>SOLARIS-HEPPA Solar Forcing Data for CMIP6</v>
      </c>
      <c r="S430" s="16" t="str">
        <f>party!$A$6</f>
        <v>Charlotte Pascoe</v>
      </c>
      <c r="T430" s="20" t="b">
        <v>1</v>
      </c>
      <c r="U430" s="20" t="s">
        <v>1361</v>
      </c>
    </row>
    <row r="431" spans="1:21" s="2" customFormat="1" ht="135">
      <c r="A431" s="12" t="s">
        <v>6256</v>
      </c>
      <c r="B431" s="11" t="s">
        <v>6256</v>
      </c>
      <c r="C431" s="13" t="s">
        <v>6261</v>
      </c>
      <c r="D431" s="16" t="b">
        <v>1</v>
      </c>
      <c r="E431" s="13">
        <v>3</v>
      </c>
      <c r="F431" s="16" t="s">
        <v>6265</v>
      </c>
      <c r="G431" s="19" t="s">
        <v>6255</v>
      </c>
      <c r="H431" s="85" t="s">
        <v>1711</v>
      </c>
      <c r="I431" s="35" t="s">
        <v>70</v>
      </c>
      <c r="J431" s="10" t="str">
        <f>party!$A$3</f>
        <v>Bernd Funke</v>
      </c>
      <c r="K431" s="10" t="str">
        <f>party!$A$15</f>
        <v>Katja Matthes</v>
      </c>
      <c r="L431" s="10"/>
      <c r="M431" s="151" t="str">
        <f>references!$D$110</f>
        <v>SOLARIS-HEPPA  Recommendations for CMIP6 solar forcing data</v>
      </c>
      <c r="N43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1" s="30"/>
      <c r="P431" s="30"/>
      <c r="Q431" s="30"/>
      <c r="R431" s="3" t="str">
        <f>url!$A$178</f>
        <v>SOLARIS-HEPPA Solar Forcing Data for CMIP6</v>
      </c>
      <c r="S431" s="16" t="str">
        <f>party!$A$6</f>
        <v>Charlotte Pascoe</v>
      </c>
      <c r="T431" s="20" t="b">
        <v>1</v>
      </c>
      <c r="U431" s="20" t="s">
        <v>1361</v>
      </c>
    </row>
    <row r="432" spans="1:21" s="2" customFormat="1" ht="180">
      <c r="A432" s="12" t="s">
        <v>6257</v>
      </c>
      <c r="B432" s="11" t="s">
        <v>6257</v>
      </c>
      <c r="C432" s="13" t="s">
        <v>6262</v>
      </c>
      <c r="D432" s="16" t="b">
        <v>1</v>
      </c>
      <c r="E432" s="13">
        <v>3</v>
      </c>
      <c r="F432" s="16" t="s">
        <v>6266</v>
      </c>
      <c r="G432" s="19" t="s">
        <v>6741</v>
      </c>
      <c r="H432" s="85" t="s">
        <v>1712</v>
      </c>
      <c r="I432" s="35" t="s">
        <v>70</v>
      </c>
      <c r="J432" s="10" t="str">
        <f>party!$A$3</f>
        <v>Bernd Funke</v>
      </c>
      <c r="K432" s="10" t="str">
        <f>party!$A$15</f>
        <v>Katja Matthes</v>
      </c>
      <c r="L432" s="10"/>
      <c r="M432" s="151" t="str">
        <f>references!$D$110</f>
        <v>SOLARIS-HEPPA  Recommendations for CMIP6 solar forcing data</v>
      </c>
      <c r="N432" s="151" t="str">
        <f>references!$D$105</f>
        <v>Funke, B., M. López-Puertas, G. P. Stiller, T. von Clarmann (2014), Mesospheric and stratospheric NOy produced by energetic particle precipitation during 2002–2012, J. Geophys. Res. Atmos., 119, 4429-4446</v>
      </c>
      <c r="O432" s="151" t="str">
        <f>references!$D$106</f>
        <v>Funke, B., M. López-Puertas, L. Holt, C. E. Randall, G. P. Stiller, T. von Clarmann (2014), Hemispheric distributions and interannual variability of NOy produced by energetic particle precipitation in 2002–2012, J. Geophys. Res. Atmos., 119, 13,565–13,582</v>
      </c>
      <c r="P43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32" s="30"/>
      <c r="R432" s="3" t="str">
        <f>url!$A$178</f>
        <v>SOLARIS-HEPPA Solar Forcing Data for CMIP6</v>
      </c>
      <c r="S432" s="16" t="str">
        <f>party!$A$6</f>
        <v>Charlotte Pascoe</v>
      </c>
      <c r="T432" s="20" t="b">
        <v>1</v>
      </c>
      <c r="U432" s="20" t="s">
        <v>1361</v>
      </c>
    </row>
    <row r="433" spans="1:21" s="2" customFormat="1" ht="135">
      <c r="A433" s="12" t="s">
        <v>6258</v>
      </c>
      <c r="B433" s="11" t="s">
        <v>6258</v>
      </c>
      <c r="C433" s="13" t="s">
        <v>6263</v>
      </c>
      <c r="D433" s="16" t="b">
        <v>1</v>
      </c>
      <c r="E433" s="13">
        <v>3</v>
      </c>
      <c r="F433" s="16" t="s">
        <v>6267</v>
      </c>
      <c r="G433" s="19" t="s">
        <v>6742</v>
      </c>
      <c r="H433" s="85" t="s">
        <v>1712</v>
      </c>
      <c r="I433" s="35" t="s">
        <v>70</v>
      </c>
      <c r="J433" s="10" t="str">
        <f>party!$A$15</f>
        <v>Katja Matthes</v>
      </c>
      <c r="K433" s="10" t="str">
        <f>party!$A$3</f>
        <v>Bernd Funke</v>
      </c>
      <c r="L433" s="10" t="str">
        <f>party!$A$66</f>
        <v>Charles Jackman</v>
      </c>
      <c r="M433" s="151" t="str">
        <f>references!$D$110</f>
        <v>SOLARIS-HEPPA  Recommendations for CMIP6 solar forcing data</v>
      </c>
      <c r="N433" s="18" t="str">
        <f>references!$D$40</f>
        <v>SOLARIS-HEPPA  solar proton flux dataset home page</v>
      </c>
      <c r="O43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33" s="30"/>
      <c r="Q433" s="30"/>
      <c r="R433" s="3" t="str">
        <f>url!$A$178</f>
        <v>SOLARIS-HEPPA Solar Forcing Data for CMIP6</v>
      </c>
      <c r="S433" s="16" t="str">
        <f>party!$A$6</f>
        <v>Charlotte Pascoe</v>
      </c>
      <c r="T433" s="20" t="b">
        <v>1</v>
      </c>
      <c r="U433" s="20" t="s">
        <v>1361</v>
      </c>
    </row>
    <row r="434" spans="1:21" ht="60">
      <c r="A434" s="12" t="s">
        <v>6328</v>
      </c>
      <c r="B434" s="11" t="s">
        <v>6330</v>
      </c>
      <c r="C434" s="13" t="s">
        <v>6329</v>
      </c>
      <c r="E434" s="13">
        <v>3</v>
      </c>
      <c r="F434" s="16" t="s">
        <v>6331</v>
      </c>
      <c r="G434" s="19" t="s">
        <v>6332</v>
      </c>
      <c r="H434" s="7" t="s">
        <v>4191</v>
      </c>
      <c r="I434" s="35" t="s">
        <v>70</v>
      </c>
      <c r="J434" s="10" t="str">
        <f>party!$A$55</f>
        <v>Rein Haarsma</v>
      </c>
      <c r="K434" s="10" t="str">
        <f>party!$A$56</f>
        <v>Malcolm Roberts</v>
      </c>
      <c r="L434" s="10"/>
      <c r="M434" s="152" t="str">
        <f>references!$D$119</f>
        <v>Kennedy, J. J., N. A. Rayner, H. A. Titchner, S. C. Millington, M. Saunby, R. O. Smith: The Met Office Hadley Centre Sea Ice and Sea-Surface Temperature data set, version 2.2.0.0, in prep.</v>
      </c>
      <c r="R434" s="3" t="s">
        <v>87</v>
      </c>
      <c r="S434" s="16" t="str">
        <f>party!$A$6</f>
        <v>Charlotte Pascoe</v>
      </c>
      <c r="T434" s="20" t="b">
        <v>1</v>
      </c>
      <c r="U434" s="20" t="s">
        <v>1361</v>
      </c>
    </row>
    <row r="435" spans="1:21" ht="45">
      <c r="A435" s="12" t="s">
        <v>6371</v>
      </c>
      <c r="B435" s="11" t="s">
        <v>6370</v>
      </c>
      <c r="C435" s="13" t="s">
        <v>6358</v>
      </c>
      <c r="E435" s="13">
        <v>4</v>
      </c>
      <c r="F435" s="16" t="s">
        <v>6369</v>
      </c>
      <c r="G435" s="19" t="s">
        <v>6368</v>
      </c>
      <c r="H435" s="150" t="s">
        <v>3864</v>
      </c>
      <c r="I435" s="21" t="s">
        <v>70</v>
      </c>
      <c r="J435" s="21" t="str">
        <f>party!$A$30</f>
        <v>William Collins</v>
      </c>
      <c r="K435" s="21" t="str">
        <f>party!$A$31</f>
        <v>Jean-François Lamarque</v>
      </c>
      <c r="L435" s="21" t="str">
        <f>party!$A$19</f>
        <v>Michael Schulz</v>
      </c>
      <c r="M435" s="151" t="str">
        <f>references!$D$2</f>
        <v>Aerosol forcing fields for CMIP6</v>
      </c>
      <c r="R435" s="3" t="str">
        <f>url!$A$2</f>
        <v>Aerosol forcing fields for CMIP6</v>
      </c>
      <c r="S435" s="16" t="str">
        <f>party!$A$6</f>
        <v>Charlotte Pascoe</v>
      </c>
      <c r="T435" s="20" t="b">
        <v>1</v>
      </c>
      <c r="U435" s="20" t="s">
        <v>6359</v>
      </c>
    </row>
    <row r="436" spans="1:21" ht="60">
      <c r="A436" s="12" t="s">
        <v>6396</v>
      </c>
      <c r="B436" s="11" t="s">
        <v>6372</v>
      </c>
      <c r="C436" s="13" t="s">
        <v>6397</v>
      </c>
      <c r="E436" s="13">
        <v>4</v>
      </c>
      <c r="F436" s="16" t="s">
        <v>6398</v>
      </c>
      <c r="G436" s="19" t="s">
        <v>6378</v>
      </c>
      <c r="H436" s="150" t="s">
        <v>3864</v>
      </c>
      <c r="I436" s="35" t="s">
        <v>70</v>
      </c>
      <c r="J436" s="10" t="str">
        <f>party!$A$30</f>
        <v>William Collins</v>
      </c>
      <c r="K436" s="10" t="str">
        <f>party!$A$31</f>
        <v>Jean-François Lamarque</v>
      </c>
      <c r="L436" s="10" t="str">
        <f>party!$A$19</f>
        <v>Michael Schulz</v>
      </c>
      <c r="M436" s="151" t="str">
        <f>references!$D$2</f>
        <v>Aerosol forcing fields for CMIP6</v>
      </c>
      <c r="R436" s="3" t="str">
        <f>url!$A$2</f>
        <v>Aerosol forcing fields for CMIP6</v>
      </c>
      <c r="S436" s="16" t="str">
        <f>party!$A$6</f>
        <v>Charlotte Pascoe</v>
      </c>
      <c r="T436" s="20" t="b">
        <v>1</v>
      </c>
      <c r="U436" s="20" t="s">
        <v>42</v>
      </c>
    </row>
    <row r="437" spans="1:21" ht="45">
      <c r="A437" s="12" t="s">
        <v>6363</v>
      </c>
      <c r="B437" s="11" t="s">
        <v>6364</v>
      </c>
      <c r="C437" s="13" t="s">
        <v>6365</v>
      </c>
      <c r="E437" s="13">
        <v>4</v>
      </c>
      <c r="F437" s="16" t="s">
        <v>6366</v>
      </c>
      <c r="G437" s="19" t="s">
        <v>6367</v>
      </c>
      <c r="H437" s="150" t="s">
        <v>6379</v>
      </c>
      <c r="I437" s="21" t="s">
        <v>70</v>
      </c>
      <c r="J437" s="21" t="str">
        <f>party!$A$30</f>
        <v>William Collins</v>
      </c>
      <c r="K437" s="21" t="str">
        <f>party!$A$31</f>
        <v>Jean-François Lamarque</v>
      </c>
      <c r="L437" s="21" t="str">
        <f>party!$A$19</f>
        <v>Michael Schulz</v>
      </c>
      <c r="M437" s="151" t="str">
        <f>references!$D$2</f>
        <v>Aerosol forcing fields for CMIP6</v>
      </c>
      <c r="R437" s="3" t="str">
        <f>url!$A$2</f>
        <v>Aerosol forcing fields for CMIP6</v>
      </c>
      <c r="S437" s="16" t="str">
        <f>party!$A$6</f>
        <v>Charlotte Pascoe</v>
      </c>
      <c r="T437" s="20" t="b">
        <v>1</v>
      </c>
      <c r="U437" s="20" t="s">
        <v>6359</v>
      </c>
    </row>
    <row r="438" spans="1:21" ht="60">
      <c r="A438" s="12" t="s">
        <v>6392</v>
      </c>
      <c r="B438" s="11" t="s">
        <v>6373</v>
      </c>
      <c r="C438" s="13" t="s">
        <v>6395</v>
      </c>
      <c r="E438" s="13">
        <v>4</v>
      </c>
      <c r="F438" s="16" t="s">
        <v>6399</v>
      </c>
      <c r="G438" s="19" t="s">
        <v>6377</v>
      </c>
      <c r="H438" s="150" t="s">
        <v>3861</v>
      </c>
      <c r="I438" s="35" t="s">
        <v>70</v>
      </c>
      <c r="J438" s="10" t="str">
        <f>party!$A$30</f>
        <v>William Collins</v>
      </c>
      <c r="K438" s="10" t="str">
        <f>party!$A$31</f>
        <v>Jean-François Lamarque</v>
      </c>
      <c r="L438" s="10" t="str">
        <f>party!$A$19</f>
        <v>Michael Schulz</v>
      </c>
      <c r="M438" s="151" t="str">
        <f>references!$D$2</f>
        <v>Aerosol forcing fields for CMIP6</v>
      </c>
      <c r="N438" s="151"/>
      <c r="R438" s="3" t="str">
        <f>url!$A$2</f>
        <v>Aerosol forcing fields for CMIP6</v>
      </c>
      <c r="S438" s="16" t="str">
        <f>party!$A$6</f>
        <v>Charlotte Pascoe</v>
      </c>
      <c r="T438" s="20" t="b">
        <v>1</v>
      </c>
      <c r="U438" s="20" t="s">
        <v>42</v>
      </c>
    </row>
    <row r="439" spans="1:21" ht="60">
      <c r="A439" s="12" t="s">
        <v>6393</v>
      </c>
      <c r="B439" s="11" t="s">
        <v>6374</v>
      </c>
      <c r="C439" s="13" t="s">
        <v>6400</v>
      </c>
      <c r="E439" s="13">
        <v>4</v>
      </c>
      <c r="F439" s="16" t="s">
        <v>6375</v>
      </c>
      <c r="G439" s="19" t="s">
        <v>6376</v>
      </c>
      <c r="H439" s="150" t="s">
        <v>3864</v>
      </c>
      <c r="I439" s="35" t="s">
        <v>70</v>
      </c>
      <c r="J439" s="10" t="str">
        <f>party!$A$30</f>
        <v>William Collins</v>
      </c>
      <c r="K439" s="10" t="str">
        <f>party!$A$31</f>
        <v>Jean-François Lamarque</v>
      </c>
      <c r="L439" s="10" t="str">
        <f>party!$A$19</f>
        <v>Michael Schulz</v>
      </c>
      <c r="M439" s="151" t="str">
        <f>references!$D$2</f>
        <v>Aerosol forcing fields for CMIP6</v>
      </c>
      <c r="N439" s="151"/>
      <c r="R439" s="3" t="str">
        <f>url!$A$2</f>
        <v>Aerosol forcing fields for CMIP6</v>
      </c>
      <c r="S439" s="16" t="str">
        <f>party!$A$6</f>
        <v>Charlotte Pascoe</v>
      </c>
      <c r="T439" s="20" t="b">
        <v>1</v>
      </c>
      <c r="U439" s="20" t="s">
        <v>42</v>
      </c>
    </row>
    <row r="440" spans="1:21" ht="45">
      <c r="A440" s="12" t="s">
        <v>6385</v>
      </c>
      <c r="B440" s="11" t="s">
        <v>6386</v>
      </c>
      <c r="C440" s="13" t="s">
        <v>6387</v>
      </c>
      <c r="E440" s="13">
        <v>4</v>
      </c>
      <c r="F440" s="16" t="s">
        <v>6388</v>
      </c>
      <c r="G440" s="19" t="s">
        <v>6389</v>
      </c>
      <c r="H440" s="150" t="s">
        <v>3864</v>
      </c>
      <c r="I440" s="21" t="s">
        <v>70</v>
      </c>
      <c r="J440" s="21" t="str">
        <f>party!$A$30</f>
        <v>William Collins</v>
      </c>
      <c r="K440" s="21" t="str">
        <f>party!$A$31</f>
        <v>Jean-François Lamarque</v>
      </c>
      <c r="L440" s="21" t="str">
        <f>party!$A$19</f>
        <v>Michael Schulz</v>
      </c>
      <c r="M440" s="151" t="str">
        <f>references!$D$2</f>
        <v>Aerosol forcing fields for CMIP6</v>
      </c>
      <c r="R440" s="3" t="str">
        <f>url!$A$2</f>
        <v>Aerosol forcing fields for CMIP6</v>
      </c>
      <c r="S440" s="16" t="str">
        <f>party!$A$6</f>
        <v>Charlotte Pascoe</v>
      </c>
      <c r="T440" s="20" t="b">
        <v>1</v>
      </c>
      <c r="U440" s="20" t="s">
        <v>6359</v>
      </c>
    </row>
    <row r="441" spans="1:21" ht="60">
      <c r="A441" s="12" t="s">
        <v>6394</v>
      </c>
      <c r="B441" s="11" t="s">
        <v>6390</v>
      </c>
      <c r="C441" s="13" t="s">
        <v>6401</v>
      </c>
      <c r="E441" s="13">
        <v>4</v>
      </c>
      <c r="F441" s="16" t="s">
        <v>6402</v>
      </c>
      <c r="G441" s="19" t="s">
        <v>6391</v>
      </c>
      <c r="H441" s="150" t="s">
        <v>3864</v>
      </c>
      <c r="I441" s="35" t="s">
        <v>70</v>
      </c>
      <c r="J441" s="10" t="str">
        <f>party!$A$30</f>
        <v>William Collins</v>
      </c>
      <c r="K441" s="10" t="str">
        <f>party!$A$31</f>
        <v>Jean-François Lamarque</v>
      </c>
      <c r="L441" s="10" t="str">
        <f>party!$A$19</f>
        <v>Michael Schulz</v>
      </c>
      <c r="M441" s="151" t="str">
        <f>references!$D$2</f>
        <v>Aerosol forcing fields for CMIP6</v>
      </c>
      <c r="N441" s="151"/>
      <c r="R441" s="3" t="str">
        <f>url!$A$2</f>
        <v>Aerosol forcing fields for CMIP6</v>
      </c>
      <c r="S441" s="16" t="str">
        <f>party!$A$6</f>
        <v>Charlotte Pascoe</v>
      </c>
      <c r="T441" s="20" t="b">
        <v>1</v>
      </c>
      <c r="U441" s="20" t="s">
        <v>42</v>
      </c>
    </row>
    <row r="442" spans="1:21" ht="60">
      <c r="A442" s="12" t="s">
        <v>6432</v>
      </c>
      <c r="B442" s="11" t="s">
        <v>6447</v>
      </c>
      <c r="C442" s="13" t="s">
        <v>6429</v>
      </c>
      <c r="E442" s="13">
        <v>4</v>
      </c>
      <c r="F442" s="16" t="s">
        <v>6430</v>
      </c>
      <c r="G442" s="19" t="s">
        <v>6431</v>
      </c>
      <c r="H442" s="7" t="s">
        <v>4191</v>
      </c>
      <c r="I442" s="35" t="s">
        <v>70</v>
      </c>
      <c r="J442" s="10" t="str">
        <f>party!$A$55</f>
        <v>Rein Haarsma</v>
      </c>
      <c r="K442" s="10" t="str">
        <f>party!$A$56</f>
        <v>Malcolm Roberts</v>
      </c>
      <c r="L442" s="10"/>
      <c r="M442" s="152" t="str">
        <f>references!$D$119</f>
        <v>Kennedy, J. J., N. A. Rayner, H. A. Titchner, S. C. Millington, M. Saunby, R. O. Smith: The Met Office Hadley Centre Sea Ice and Sea-Surface Temperature data set, version 2.2.0.0, in prep.</v>
      </c>
      <c r="R442" s="3" t="s">
        <v>87</v>
      </c>
      <c r="S442" s="16" t="str">
        <f>party!$A$6</f>
        <v>Charlotte Pascoe</v>
      </c>
      <c r="T442" s="20" t="b">
        <v>1</v>
      </c>
      <c r="U442" s="20" t="s">
        <v>1361</v>
      </c>
    </row>
    <row r="443" spans="1:21" ht="60">
      <c r="A443" s="12" t="s">
        <v>6466</v>
      </c>
      <c r="B443" s="11" t="s">
        <v>6446</v>
      </c>
      <c r="C443" s="13" t="s">
        <v>6448</v>
      </c>
      <c r="E443" s="13">
        <v>4</v>
      </c>
      <c r="F443" s="16" t="s">
        <v>6449</v>
      </c>
      <c r="G443" s="19" t="s">
        <v>6450</v>
      </c>
      <c r="I443" s="35" t="s">
        <v>70</v>
      </c>
      <c r="J443" s="10" t="str">
        <f>party!$A$55</f>
        <v>Rein Haarsma</v>
      </c>
      <c r="K443" s="10" t="str">
        <f>party!$A$56</f>
        <v>Malcolm Roberts</v>
      </c>
      <c r="L443" s="10"/>
      <c r="M443" s="152" t="str">
        <f>references!$D$119</f>
        <v>Kennedy, J. J., N. A. Rayner, H. A. Titchner, S. C. Millington, M. Saunby, R. O. Smith: The Met Office Hadley Centre Sea Ice and Sea-Surface Temperature data set, version 2.2.0.0, in prep.</v>
      </c>
      <c r="N443" s="7" t="str">
        <f>references!$D$121</f>
        <v xml:space="preserve">Ma, X., P. Chang, R. Saravanan, R. Montuoro, J.-S. Hsieh, D. Wu, X. Lin, L. Wu, Z. Jing (2015), Distant Influence of Kuroshio Eddies on North Pacific Weather Patterns?, Sci. Rep., 5, 17785 </v>
      </c>
      <c r="O443" s="7" t="str">
        <f>references!$D$122</f>
        <v>Chelton, D. B. and S.-P. Xie (2010), Coupled ocean-atmosphere interaction at oceanic mesoscales, Oceanography, 23, 52-69</v>
      </c>
      <c r="R443" s="3" t="s">
        <v>87</v>
      </c>
      <c r="S443" s="16" t="str">
        <f>party!$A$6</f>
        <v>Charlotte Pascoe</v>
      </c>
      <c r="T443" s="20" t="b">
        <v>1</v>
      </c>
      <c r="U443" s="20" t="s">
        <v>1361</v>
      </c>
    </row>
    <row r="444" spans="1:21" ht="105">
      <c r="A444" s="12" t="s">
        <v>6457</v>
      </c>
      <c r="B444" s="11" t="s">
        <v>6453</v>
      </c>
      <c r="C444" s="13" t="s">
        <v>6454</v>
      </c>
      <c r="D444" s="16" t="b">
        <v>1</v>
      </c>
      <c r="E444" s="13">
        <v>3</v>
      </c>
      <c r="F444" s="16" t="s">
        <v>6456</v>
      </c>
      <c r="G444" s="19" t="s">
        <v>6455</v>
      </c>
      <c r="H444" s="85" t="s">
        <v>6743</v>
      </c>
      <c r="I444" s="113" t="s">
        <v>70</v>
      </c>
      <c r="J444" s="21" t="str">
        <f>party!$A$55</f>
        <v>Rein Haarsma</v>
      </c>
      <c r="K444" s="21" t="str">
        <f>party!$A$56</f>
        <v>Malcolm Roberts</v>
      </c>
      <c r="L444" s="10"/>
      <c r="M44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444" s="7"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S444" s="16" t="str">
        <f>party!$A$6</f>
        <v>Charlotte Pascoe</v>
      </c>
      <c r="T444" s="20" t="b">
        <v>1</v>
      </c>
      <c r="U444" s="20" t="s">
        <v>42</v>
      </c>
    </row>
    <row r="445" spans="1:21" ht="60">
      <c r="A445" s="12" t="s">
        <v>6596</v>
      </c>
      <c r="B445" s="11" t="s">
        <v>6600</v>
      </c>
      <c r="C445" s="13" t="s">
        <v>6598</v>
      </c>
      <c r="D445" s="16" t="b">
        <v>1</v>
      </c>
      <c r="E445" s="13">
        <v>4</v>
      </c>
      <c r="F445" s="16" t="s">
        <v>6592</v>
      </c>
      <c r="G445" s="19" t="s">
        <v>6594</v>
      </c>
      <c r="H445" s="112" t="s">
        <v>6561</v>
      </c>
      <c r="I445" s="21" t="s">
        <v>70</v>
      </c>
      <c r="J445" s="21" t="str">
        <f>party!$A$77</f>
        <v>ISMIP6 email</v>
      </c>
      <c r="K445" s="21" t="str">
        <f>party!$A$78</f>
        <v>ISMIP6 leads</v>
      </c>
      <c r="M445" s="13" t="str">
        <f>references!$D$85</f>
        <v>Nowicki, S. M. J., T. Payne, E. Larour, H. Seroussi, H. Goelzer, W. Lipscomb, J. Gregory, A. Abe-Ouchi, A. Shepherd (2016), Ice Sheet Model Intercomparison Project (ISMIP6) contribution to CMIP6, Geosci. Model Dev., 9, 4521-4545</v>
      </c>
      <c r="N445" s="13" t="str">
        <f>references!$D$124</f>
        <v>InitMIP web page</v>
      </c>
      <c r="R445" s="3" t="str">
        <f>url!$A$196</f>
        <v>InitMIP prescribed SMB anomaly</v>
      </c>
      <c r="S445" s="16" t="str">
        <f>party!$A$6</f>
        <v>Charlotte Pascoe</v>
      </c>
      <c r="T445" s="20" t="b">
        <v>1</v>
      </c>
      <c r="U445" s="20" t="s">
        <v>42</v>
      </c>
    </row>
    <row r="446" spans="1:21" ht="60">
      <c r="A446" s="12" t="s">
        <v>6597</v>
      </c>
      <c r="B446" s="11" t="s">
        <v>6601</v>
      </c>
      <c r="C446" s="13" t="s">
        <v>6599</v>
      </c>
      <c r="D446" s="16" t="b">
        <v>1</v>
      </c>
      <c r="E446" s="13">
        <v>4</v>
      </c>
      <c r="F446" s="16" t="s">
        <v>6593</v>
      </c>
      <c r="G446" s="19" t="s">
        <v>6595</v>
      </c>
      <c r="H446" s="112" t="s">
        <v>6744</v>
      </c>
      <c r="I446" s="21" t="s">
        <v>70</v>
      </c>
      <c r="J446" s="21" t="str">
        <f>party!$A$77</f>
        <v>ISMIP6 email</v>
      </c>
      <c r="K446" s="21" t="str">
        <f>party!$A$78</f>
        <v>ISMIP6 leads</v>
      </c>
      <c r="M446" s="13" t="str">
        <f>references!$D$85</f>
        <v>Nowicki, S. M. J., T. Payne, E. Larour, H. Seroussi, H. Goelzer, W. Lipscomb, J. Gregory, A. Abe-Ouchi, A. Shepherd (2016), Ice Sheet Model Intercomparison Project (ISMIP6) contribution to CMIP6, Geosci. Model Dev., 9, 4521-4545</v>
      </c>
      <c r="N446" s="13" t="str">
        <f>references!$D$124</f>
        <v>InitMIP web page</v>
      </c>
      <c r="R446" s="3" t="str">
        <f>url!$A$197</f>
        <v>InitMIP prescribed basal melt</v>
      </c>
      <c r="S446" s="16" t="str">
        <f>party!$A$6</f>
        <v>Charlotte Pascoe</v>
      </c>
      <c r="T446" s="20" t="b">
        <v>1</v>
      </c>
      <c r="U446" s="20" t="s">
        <v>42</v>
      </c>
    </row>
    <row r="447" spans="1:21" ht="120">
      <c r="A447" s="12" t="s">
        <v>6621</v>
      </c>
      <c r="B447" s="11" t="s">
        <v>6622</v>
      </c>
      <c r="C447" s="13" t="s">
        <v>6620</v>
      </c>
      <c r="D447" s="16" t="b">
        <v>1</v>
      </c>
      <c r="E447" s="13">
        <v>4</v>
      </c>
      <c r="F447" s="16" t="s">
        <v>6631</v>
      </c>
      <c r="G447" s="19" t="s">
        <v>6623</v>
      </c>
      <c r="I447" s="35" t="s">
        <v>70</v>
      </c>
      <c r="J447" s="10" t="str">
        <f>party!$A$60</f>
        <v>Bart van den Hurk</v>
      </c>
      <c r="K447" s="10" t="str">
        <f>party!$A$61</f>
        <v>Gerhard Krinner</v>
      </c>
      <c r="L447" s="10" t="str">
        <f>party!$A$62</f>
        <v>Sonia Seneviratne</v>
      </c>
      <c r="M44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7" s="7" t="str">
        <f>references!$D$125</f>
        <v>WCRP CMIP6 experiment list</v>
      </c>
      <c r="S447" s="16" t="str">
        <f>party!$A$6</f>
        <v>Charlotte Pascoe</v>
      </c>
      <c r="T447" s="20" t="b">
        <v>1</v>
      </c>
      <c r="U447" s="20" t="s">
        <v>1361</v>
      </c>
    </row>
    <row r="448" spans="1:21" ht="120">
      <c r="A448" s="12" t="s">
        <v>6624</v>
      </c>
      <c r="B448" s="11" t="s">
        <v>6625</v>
      </c>
      <c r="C448" s="13" t="s">
        <v>6626</v>
      </c>
      <c r="D448" s="16" t="b">
        <v>1</v>
      </c>
      <c r="E448" s="13">
        <v>4</v>
      </c>
      <c r="F448" s="16" t="s">
        <v>6632</v>
      </c>
      <c r="G448" s="19" t="s">
        <v>6627</v>
      </c>
      <c r="I448" s="35" t="s">
        <v>70</v>
      </c>
      <c r="J448" s="10" t="str">
        <f>party!$A$60</f>
        <v>Bart van den Hurk</v>
      </c>
      <c r="K448" s="10" t="str">
        <f>party!$A$61</f>
        <v>Gerhard Krinner</v>
      </c>
      <c r="L448" s="10" t="str">
        <f>party!$A$62</f>
        <v>Sonia Seneviratne</v>
      </c>
      <c r="M44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8" s="7" t="str">
        <f>references!$D$125</f>
        <v>WCRP CMIP6 experiment list</v>
      </c>
      <c r="S448" s="16" t="str">
        <f>party!$A$6</f>
        <v>Charlotte Pascoe</v>
      </c>
      <c r="T448" s="20" t="b">
        <v>1</v>
      </c>
      <c r="U448" s="20" t="s">
        <v>1361</v>
      </c>
    </row>
    <row r="449" spans="1:27" ht="120">
      <c r="A449" s="12" t="s">
        <v>6629</v>
      </c>
      <c r="B449" s="11" t="s">
        <v>6630</v>
      </c>
      <c r="C449" s="13" t="s">
        <v>6628</v>
      </c>
      <c r="D449" s="16" t="b">
        <v>1</v>
      </c>
      <c r="E449" s="13">
        <v>4</v>
      </c>
      <c r="F449" s="16" t="s">
        <v>6633</v>
      </c>
      <c r="G449" s="19" t="s">
        <v>6634</v>
      </c>
      <c r="I449" s="35" t="s">
        <v>70</v>
      </c>
      <c r="J449" s="10" t="str">
        <f>party!$A$60</f>
        <v>Bart van den Hurk</v>
      </c>
      <c r="K449" s="10" t="str">
        <f>party!$A$61</f>
        <v>Gerhard Krinner</v>
      </c>
      <c r="L449" s="10" t="str">
        <f>party!$A$62</f>
        <v>Sonia Seneviratne</v>
      </c>
      <c r="M44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9" s="7" t="str">
        <f>references!$D$125</f>
        <v>WCRP CMIP6 experiment list</v>
      </c>
      <c r="S449" s="16" t="str">
        <f>party!$A$6</f>
        <v>Charlotte Pascoe</v>
      </c>
      <c r="T449" s="20" t="b">
        <v>1</v>
      </c>
      <c r="U449" s="20" t="s">
        <v>1361</v>
      </c>
    </row>
    <row r="450" spans="1:27" ht="120">
      <c r="A450" s="12" t="s">
        <v>6640</v>
      </c>
      <c r="B450" s="11" t="s">
        <v>6641</v>
      </c>
      <c r="C450" s="13" t="s">
        <v>6642</v>
      </c>
      <c r="D450" s="16" t="b">
        <v>1</v>
      </c>
      <c r="E450" s="13">
        <v>4</v>
      </c>
      <c r="F450" s="16" t="s">
        <v>6649</v>
      </c>
      <c r="G450" s="19" t="s">
        <v>6639</v>
      </c>
      <c r="I450" s="35" t="s">
        <v>70</v>
      </c>
      <c r="J450" s="10" t="str">
        <f>party!$A$60</f>
        <v>Bart van den Hurk</v>
      </c>
      <c r="K450" s="10" t="str">
        <f>party!$A$61</f>
        <v>Gerhard Krinner</v>
      </c>
      <c r="L450" s="10" t="str">
        <f>party!$A$62</f>
        <v>Sonia Seneviratne</v>
      </c>
      <c r="M45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0" s="7" t="str">
        <f>references!$D$125</f>
        <v>WCRP CMIP6 experiment list</v>
      </c>
      <c r="S450" s="16" t="str">
        <f>party!$A$6</f>
        <v>Charlotte Pascoe</v>
      </c>
      <c r="T450" s="20" t="b">
        <v>1</v>
      </c>
      <c r="U450" s="20" t="s">
        <v>1361</v>
      </c>
    </row>
    <row r="451" spans="1:27" ht="120">
      <c r="A451" s="12" t="s">
        <v>6643</v>
      </c>
      <c r="B451" s="11" t="s">
        <v>6646</v>
      </c>
      <c r="C451" s="13" t="s">
        <v>6647</v>
      </c>
      <c r="D451" s="16" t="b">
        <v>1</v>
      </c>
      <c r="E451" s="13">
        <v>4</v>
      </c>
      <c r="F451" s="16" t="s">
        <v>6650</v>
      </c>
      <c r="G451" s="19" t="s">
        <v>6652</v>
      </c>
      <c r="I451" s="35" t="s">
        <v>70</v>
      </c>
      <c r="J451" s="10" t="str">
        <f>party!$A$60</f>
        <v>Bart van den Hurk</v>
      </c>
      <c r="K451" s="10" t="str">
        <f>party!$A$61</f>
        <v>Gerhard Krinner</v>
      </c>
      <c r="L451" s="10" t="str">
        <f>party!$A$62</f>
        <v>Sonia Seneviratne</v>
      </c>
      <c r="M45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1" s="7" t="str">
        <f>references!$D$125</f>
        <v>WCRP CMIP6 experiment list</v>
      </c>
      <c r="S451" s="16" t="str">
        <f>party!$A$6</f>
        <v>Charlotte Pascoe</v>
      </c>
      <c r="T451" s="20" t="b">
        <v>1</v>
      </c>
      <c r="U451" s="20" t="s">
        <v>1361</v>
      </c>
    </row>
    <row r="452" spans="1:27" ht="120">
      <c r="A452" s="12" t="s">
        <v>6644</v>
      </c>
      <c r="B452" s="11" t="s">
        <v>6645</v>
      </c>
      <c r="C452" s="13" t="s">
        <v>6648</v>
      </c>
      <c r="D452" s="16" t="b">
        <v>1</v>
      </c>
      <c r="E452" s="13">
        <v>4</v>
      </c>
      <c r="F452" s="16" t="s">
        <v>6651</v>
      </c>
      <c r="G452" s="19" t="s">
        <v>6653</v>
      </c>
      <c r="I452" s="35" t="s">
        <v>70</v>
      </c>
      <c r="J452" s="10" t="str">
        <f>party!$A$60</f>
        <v>Bart van den Hurk</v>
      </c>
      <c r="K452" s="10" t="str">
        <f>party!$A$61</f>
        <v>Gerhard Krinner</v>
      </c>
      <c r="L452" s="10" t="str">
        <f>party!$A$62</f>
        <v>Sonia Seneviratne</v>
      </c>
      <c r="M45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2" s="7" t="str">
        <f>references!$D$125</f>
        <v>WCRP CMIP6 experiment list</v>
      </c>
      <c r="S452" s="16" t="str">
        <f>party!$A$6</f>
        <v>Charlotte Pascoe</v>
      </c>
      <c r="T452" s="20" t="b">
        <v>1</v>
      </c>
      <c r="U452" s="20" t="s">
        <v>1361</v>
      </c>
    </row>
    <row r="453" spans="1:27" ht="120">
      <c r="A453" s="12" t="s">
        <v>7234</v>
      </c>
      <c r="B453" s="11" t="s">
        <v>7244</v>
      </c>
      <c r="C453" s="13" t="s">
        <v>7245</v>
      </c>
      <c r="E453" s="13">
        <v>3</v>
      </c>
      <c r="F453" s="16" t="s">
        <v>7248</v>
      </c>
      <c r="G453" s="19" t="s">
        <v>7367</v>
      </c>
      <c r="I453" s="21" t="s">
        <v>70</v>
      </c>
      <c r="J453" s="21" t="str">
        <f>party!$A$46</f>
        <v>Doug Smith</v>
      </c>
      <c r="K453" s="21" t="str">
        <f>party!$A$82</f>
        <v>James Screen</v>
      </c>
      <c r="L453" s="21" t="str">
        <f>party!$A$83</f>
        <v>Clara Deser</v>
      </c>
      <c r="M45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3" s="22" t="str">
        <f>references!$D$127</f>
        <v>PAMIP - Polar Amplification Model Intercomparison Project</v>
      </c>
      <c r="R453" s="3" t="s">
        <v>7263</v>
      </c>
      <c r="S453" s="16" t="str">
        <f>party!$A$6</f>
        <v>Charlotte Pascoe</v>
      </c>
      <c r="T453" s="20" t="b">
        <v>1</v>
      </c>
      <c r="U453" s="20" t="s">
        <v>1361</v>
      </c>
    </row>
    <row r="454" spans="1:27" ht="120">
      <c r="A454" s="12" t="s">
        <v>7235</v>
      </c>
      <c r="B454" s="11" t="s">
        <v>7243</v>
      </c>
      <c r="C454" s="13" t="s">
        <v>7246</v>
      </c>
      <c r="D454" s="16" t="b">
        <v>1</v>
      </c>
      <c r="E454" s="13">
        <v>3</v>
      </c>
      <c r="F454" s="16" t="s">
        <v>7247</v>
      </c>
      <c r="G454" s="19" t="s">
        <v>7368</v>
      </c>
      <c r="I454" s="21" t="s">
        <v>70</v>
      </c>
      <c r="J454" s="21" t="str">
        <f>party!$A$46</f>
        <v>Doug Smith</v>
      </c>
      <c r="K454" s="21" t="str">
        <f>party!$A$82</f>
        <v>James Screen</v>
      </c>
      <c r="L454" s="21" t="str">
        <f>party!$A$83</f>
        <v>Clara Deser</v>
      </c>
      <c r="M45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4" s="22" t="str">
        <f>references!$D$127</f>
        <v>PAMIP - Polar Amplification Model Intercomparison Project</v>
      </c>
      <c r="R454" s="3" t="s">
        <v>7263</v>
      </c>
      <c r="S454" s="16" t="str">
        <f>party!$A$6</f>
        <v>Charlotte Pascoe</v>
      </c>
      <c r="T454" s="20" t="b">
        <v>1</v>
      </c>
      <c r="U454" s="20" t="s">
        <v>1361</v>
      </c>
    </row>
    <row r="455" spans="1:27" s="118" customFormat="1" ht="120">
      <c r="A455" s="256" t="s">
        <v>7249</v>
      </c>
      <c r="B455" s="257" t="s">
        <v>7249</v>
      </c>
      <c r="C455" s="258" t="s">
        <v>7250</v>
      </c>
      <c r="D455" s="114" t="b">
        <v>1</v>
      </c>
      <c r="E455" s="258">
        <v>3</v>
      </c>
      <c r="F455" s="114" t="s">
        <v>7251</v>
      </c>
      <c r="G455" s="259" t="s">
        <v>7252</v>
      </c>
      <c r="H455" s="168"/>
      <c r="I455" s="113" t="s">
        <v>70</v>
      </c>
      <c r="J455" s="113" t="str">
        <f>party!$A$46</f>
        <v>Doug Smith</v>
      </c>
      <c r="K455" s="113" t="str">
        <f>party!$A$82</f>
        <v>James Screen</v>
      </c>
      <c r="L455" s="113" t="str">
        <f>party!$A$83</f>
        <v>Clara Deser</v>
      </c>
      <c r="M455" s="11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5" s="112" t="str">
        <f>references!$D$127</f>
        <v>PAMIP - Polar Amplification Model Intercomparison Project</v>
      </c>
      <c r="O455" s="261"/>
      <c r="P455" s="261"/>
      <c r="Q455" s="261"/>
      <c r="R455" s="262"/>
      <c r="S455" s="114" t="str">
        <f>party!$A$6</f>
        <v>Charlotte Pascoe</v>
      </c>
      <c r="T455" s="263" t="b">
        <v>1</v>
      </c>
      <c r="U455" s="263" t="s">
        <v>1361</v>
      </c>
      <c r="V455" s="264"/>
      <c r="W455" s="264"/>
      <c r="X455" s="264"/>
      <c r="Y455" s="264"/>
      <c r="Z455" s="264"/>
      <c r="AA455" s="264"/>
    </row>
    <row r="456" spans="1:27" ht="120">
      <c r="A456" s="12" t="s">
        <v>7264</v>
      </c>
      <c r="B456" s="11" t="s">
        <v>7255</v>
      </c>
      <c r="C456" s="13" t="s">
        <v>7257</v>
      </c>
      <c r="E456" s="13">
        <v>3</v>
      </c>
      <c r="F456" s="16" t="s">
        <v>7259</v>
      </c>
      <c r="G456" s="19" t="s">
        <v>7262</v>
      </c>
      <c r="I456" s="21" t="s">
        <v>70</v>
      </c>
      <c r="J456" s="21" t="str">
        <f>party!$A$46</f>
        <v>Doug Smith</v>
      </c>
      <c r="K456" s="21" t="str">
        <f>party!$A$82</f>
        <v>James Screen</v>
      </c>
      <c r="L456" s="21" t="str">
        <f>party!$A$83</f>
        <v>Clara Deser</v>
      </c>
      <c r="M45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6" s="22" t="str">
        <f>references!$D$127</f>
        <v>PAMIP - Polar Amplification Model Intercomparison Project</v>
      </c>
      <c r="R456" s="3" t="s">
        <v>7263</v>
      </c>
      <c r="S456" s="16" t="str">
        <f>party!$A$6</f>
        <v>Charlotte Pascoe</v>
      </c>
      <c r="T456" s="20" t="b">
        <v>1</v>
      </c>
      <c r="U456" s="20" t="s">
        <v>1361</v>
      </c>
    </row>
    <row r="457" spans="1:27" ht="120">
      <c r="A457" s="12" t="s">
        <v>7265</v>
      </c>
      <c r="B457" s="11" t="s">
        <v>7256</v>
      </c>
      <c r="C457" s="13" t="s">
        <v>7258</v>
      </c>
      <c r="D457" s="16" t="b">
        <v>1</v>
      </c>
      <c r="E457" s="13">
        <v>3</v>
      </c>
      <c r="F457" s="16" t="s">
        <v>7260</v>
      </c>
      <c r="G457" s="19" t="s">
        <v>7261</v>
      </c>
      <c r="I457" s="21" t="s">
        <v>70</v>
      </c>
      <c r="J457" s="21" t="str">
        <f>party!$A$46</f>
        <v>Doug Smith</v>
      </c>
      <c r="K457" s="21" t="str">
        <f>party!$A$82</f>
        <v>James Screen</v>
      </c>
      <c r="L457" s="21" t="str">
        <f>party!$A$83</f>
        <v>Clara Deser</v>
      </c>
      <c r="M45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7" s="22" t="str">
        <f>references!$D$127</f>
        <v>PAMIP - Polar Amplification Model Intercomparison Project</v>
      </c>
      <c r="R457" s="3" t="s">
        <v>7263</v>
      </c>
      <c r="S457" s="16" t="str">
        <f>party!$A$6</f>
        <v>Charlotte Pascoe</v>
      </c>
      <c r="T457" s="20" t="b">
        <v>1</v>
      </c>
      <c r="U457" s="20" t="s">
        <v>1361</v>
      </c>
    </row>
    <row r="458" spans="1:27" ht="120">
      <c r="A458" s="12" t="s">
        <v>7713</v>
      </c>
      <c r="B458" s="11" t="s">
        <v>7294</v>
      </c>
      <c r="C458" s="13" t="s">
        <v>7295</v>
      </c>
      <c r="D458" s="16" t="b">
        <v>1</v>
      </c>
      <c r="E458" s="13">
        <v>3</v>
      </c>
      <c r="F458" s="16" t="s">
        <v>7296</v>
      </c>
      <c r="G458" s="19" t="s">
        <v>7714</v>
      </c>
      <c r="I458" s="21" t="s">
        <v>70</v>
      </c>
      <c r="J458" s="21" t="str">
        <f>party!$A$46</f>
        <v>Doug Smith</v>
      </c>
      <c r="K458" s="21" t="str">
        <f>party!$A$82</f>
        <v>James Screen</v>
      </c>
      <c r="L458" s="21" t="str">
        <f>party!$A$83</f>
        <v>Clara Deser</v>
      </c>
      <c r="M45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8" s="22" t="str">
        <f>references!$D$127</f>
        <v>PAMIP - Polar Amplification Model Intercomparison Project</v>
      </c>
      <c r="S458" s="16" t="str">
        <f>party!$A$6</f>
        <v>Charlotte Pascoe</v>
      </c>
      <c r="T458" s="20" t="b">
        <v>1</v>
      </c>
      <c r="U458" s="20" t="s">
        <v>1361</v>
      </c>
    </row>
    <row r="459" spans="1:27" ht="120">
      <c r="A459" s="12" t="s">
        <v>7267</v>
      </c>
      <c r="B459" s="11" t="s">
        <v>7269</v>
      </c>
      <c r="C459" s="13" t="s">
        <v>7271</v>
      </c>
      <c r="E459" s="13">
        <v>3</v>
      </c>
      <c r="F459" s="16" t="s">
        <v>7273</v>
      </c>
      <c r="G459" s="19" t="s">
        <v>7275</v>
      </c>
      <c r="I459" s="21" t="s">
        <v>70</v>
      </c>
      <c r="J459" s="21" t="str">
        <f>party!$A$46</f>
        <v>Doug Smith</v>
      </c>
      <c r="K459" s="21" t="str">
        <f>party!$A$82</f>
        <v>James Screen</v>
      </c>
      <c r="L459" s="21" t="str">
        <f>party!$A$83</f>
        <v>Clara Deser</v>
      </c>
      <c r="M45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9" s="22" t="str">
        <f>references!$D$127</f>
        <v>PAMIP - Polar Amplification Model Intercomparison Project</v>
      </c>
      <c r="R459" s="3" t="s">
        <v>7263</v>
      </c>
      <c r="S459" s="16" t="str">
        <f>party!$A$6</f>
        <v>Charlotte Pascoe</v>
      </c>
      <c r="T459" s="20" t="b">
        <v>1</v>
      </c>
      <c r="U459" s="20" t="s">
        <v>338</v>
      </c>
    </row>
    <row r="460" spans="1:27" ht="120">
      <c r="A460" s="12" t="s">
        <v>7268</v>
      </c>
      <c r="B460" s="11" t="s">
        <v>7270</v>
      </c>
      <c r="C460" s="13" t="s">
        <v>7272</v>
      </c>
      <c r="D460" s="16" t="b">
        <v>1</v>
      </c>
      <c r="E460" s="13">
        <v>3</v>
      </c>
      <c r="F460" s="16" t="s">
        <v>7274</v>
      </c>
      <c r="G460" s="19" t="s">
        <v>7276</v>
      </c>
      <c r="I460" s="21" t="s">
        <v>70</v>
      </c>
      <c r="J460" s="21" t="str">
        <f>party!$A$46</f>
        <v>Doug Smith</v>
      </c>
      <c r="K460" s="21" t="str">
        <f>party!$A$82</f>
        <v>James Screen</v>
      </c>
      <c r="L460" s="21" t="str">
        <f>party!$A$83</f>
        <v>Clara Deser</v>
      </c>
      <c r="M46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0" s="22" t="str">
        <f>references!$D$127</f>
        <v>PAMIP - Polar Amplification Model Intercomparison Project</v>
      </c>
      <c r="R460" s="3" t="s">
        <v>7263</v>
      </c>
      <c r="S460" s="16" t="str">
        <f>party!$A$6</f>
        <v>Charlotte Pascoe</v>
      </c>
      <c r="T460" s="20" t="b">
        <v>1</v>
      </c>
      <c r="U460" s="20" t="s">
        <v>338</v>
      </c>
    </row>
    <row r="461" spans="1:27" ht="120">
      <c r="A461" s="12" t="s">
        <v>7284</v>
      </c>
      <c r="B461" s="11" t="s">
        <v>7277</v>
      </c>
      <c r="C461" s="13" t="s">
        <v>7332</v>
      </c>
      <c r="E461" s="13">
        <v>3</v>
      </c>
      <c r="F461" s="16" t="s">
        <v>7278</v>
      </c>
      <c r="G461" s="19" t="s">
        <v>7279</v>
      </c>
      <c r="I461" s="21" t="s">
        <v>70</v>
      </c>
      <c r="J461" s="21" t="str">
        <f>party!$A$46</f>
        <v>Doug Smith</v>
      </c>
      <c r="K461" s="21" t="str">
        <f>party!$A$82</f>
        <v>James Screen</v>
      </c>
      <c r="L461" s="21" t="str">
        <f>party!$A$83</f>
        <v>Clara Deser</v>
      </c>
      <c r="M46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1" s="22" t="str">
        <f>references!$D$127</f>
        <v>PAMIP - Polar Amplification Model Intercomparison Project</v>
      </c>
      <c r="R461" s="3" t="s">
        <v>7263</v>
      </c>
      <c r="S461" s="16" t="str">
        <f>party!$A$6</f>
        <v>Charlotte Pascoe</v>
      </c>
      <c r="T461" s="20" t="b">
        <v>1</v>
      </c>
      <c r="U461" s="20" t="s">
        <v>42</v>
      </c>
    </row>
    <row r="462" spans="1:27" ht="120">
      <c r="A462" s="12" t="s">
        <v>7395</v>
      </c>
      <c r="B462" s="11" t="s">
        <v>7396</v>
      </c>
      <c r="C462" s="13" t="s">
        <v>7281</v>
      </c>
      <c r="D462" s="16" t="b">
        <v>1</v>
      </c>
      <c r="E462" s="13">
        <v>3</v>
      </c>
      <c r="F462" s="16" t="s">
        <v>7282</v>
      </c>
      <c r="G462" s="19" t="s">
        <v>7283</v>
      </c>
      <c r="I462" s="21" t="s">
        <v>70</v>
      </c>
      <c r="J462" s="21" t="str">
        <f>party!$A$46</f>
        <v>Doug Smith</v>
      </c>
      <c r="K462" s="21" t="str">
        <f>party!$A$82</f>
        <v>James Screen</v>
      </c>
      <c r="L462" s="21" t="str">
        <f>party!$A$83</f>
        <v>Clara Deser</v>
      </c>
      <c r="M46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2" s="22" t="str">
        <f>references!$D$127</f>
        <v>PAMIP - Polar Amplification Model Intercomparison Project</v>
      </c>
      <c r="R462" s="3" t="s">
        <v>7263</v>
      </c>
      <c r="S462" s="16" t="str">
        <f>party!$A$6</f>
        <v>Charlotte Pascoe</v>
      </c>
      <c r="T462" s="20" t="b">
        <v>1</v>
      </c>
      <c r="U462" s="20" t="s">
        <v>1361</v>
      </c>
    </row>
    <row r="463" spans="1:27" ht="120">
      <c r="A463" s="12" t="s">
        <v>7387</v>
      </c>
      <c r="B463" s="11" t="s">
        <v>7388</v>
      </c>
      <c r="C463" s="13" t="s">
        <v>7333</v>
      </c>
      <c r="E463" s="13">
        <v>3</v>
      </c>
      <c r="F463" s="16" t="s">
        <v>7322</v>
      </c>
      <c r="G463" s="19" t="s">
        <v>7285</v>
      </c>
      <c r="I463" s="21" t="s">
        <v>70</v>
      </c>
      <c r="J463" s="21" t="str">
        <f>party!$A$46</f>
        <v>Doug Smith</v>
      </c>
      <c r="K463" s="21" t="str">
        <f>party!$A$82</f>
        <v>James Screen</v>
      </c>
      <c r="L463" s="21" t="str">
        <f>party!$A$83</f>
        <v>Clara Deser</v>
      </c>
      <c r="M46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3" s="22" t="str">
        <f>references!$D$127</f>
        <v>PAMIP - Polar Amplification Model Intercomparison Project</v>
      </c>
      <c r="R463" s="3" t="s">
        <v>7263</v>
      </c>
      <c r="S463" s="16" t="str">
        <f>party!$A$6</f>
        <v>Charlotte Pascoe</v>
      </c>
      <c r="T463" s="20" t="b">
        <v>1</v>
      </c>
      <c r="U463" s="20" t="s">
        <v>42</v>
      </c>
    </row>
    <row r="464" spans="1:27" ht="120">
      <c r="A464" s="12" t="s">
        <v>7389</v>
      </c>
      <c r="B464" s="11" t="s">
        <v>7390</v>
      </c>
      <c r="C464" s="13" t="s">
        <v>7300</v>
      </c>
      <c r="D464" s="16" t="b">
        <v>1</v>
      </c>
      <c r="E464" s="13">
        <v>3</v>
      </c>
      <c r="F464" s="16" t="s">
        <v>7286</v>
      </c>
      <c r="G464" s="19" t="s">
        <v>7369</v>
      </c>
      <c r="I464" s="21" t="s">
        <v>70</v>
      </c>
      <c r="J464" s="21" t="str">
        <f>party!$A$46</f>
        <v>Doug Smith</v>
      </c>
      <c r="K464" s="21" t="str">
        <f>party!$A$82</f>
        <v>James Screen</v>
      </c>
      <c r="L464" s="21" t="str">
        <f>party!$A$83</f>
        <v>Clara Deser</v>
      </c>
      <c r="M46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4" s="22" t="str">
        <f>references!$D$127</f>
        <v>PAMIP - Polar Amplification Model Intercomparison Project</v>
      </c>
      <c r="R464" s="3" t="s">
        <v>7263</v>
      </c>
      <c r="S464" s="16" t="str">
        <f>party!$A$6</f>
        <v>Charlotte Pascoe</v>
      </c>
      <c r="T464" s="20" t="b">
        <v>1</v>
      </c>
      <c r="U464" s="20" t="s">
        <v>338</v>
      </c>
    </row>
    <row r="465" spans="1:21" ht="120">
      <c r="A465" s="12" t="s">
        <v>7391</v>
      </c>
      <c r="B465" s="11" t="s">
        <v>7392</v>
      </c>
      <c r="C465" s="13" t="s">
        <v>7334</v>
      </c>
      <c r="E465" s="13">
        <v>3</v>
      </c>
      <c r="F465" s="16" t="s">
        <v>7288</v>
      </c>
      <c r="G465" s="19" t="s">
        <v>7287</v>
      </c>
      <c r="I465" s="21" t="s">
        <v>70</v>
      </c>
      <c r="J465" s="21" t="str">
        <f>party!$A$46</f>
        <v>Doug Smith</v>
      </c>
      <c r="K465" s="21" t="str">
        <f>party!$A$82</f>
        <v>James Screen</v>
      </c>
      <c r="L465" s="21" t="str">
        <f>party!$A$83</f>
        <v>Clara Deser</v>
      </c>
      <c r="M46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5" s="22" t="str">
        <f>references!$D$127</f>
        <v>PAMIP - Polar Amplification Model Intercomparison Project</v>
      </c>
      <c r="R465" s="3" t="s">
        <v>7263</v>
      </c>
      <c r="S465" s="16" t="str">
        <f>party!$A$6</f>
        <v>Charlotte Pascoe</v>
      </c>
      <c r="T465" s="20" t="b">
        <v>1</v>
      </c>
      <c r="U465" s="20" t="s">
        <v>42</v>
      </c>
    </row>
    <row r="466" spans="1:21" ht="120">
      <c r="A466" s="12" t="s">
        <v>7393</v>
      </c>
      <c r="B466" s="11" t="s">
        <v>7394</v>
      </c>
      <c r="C466" s="13" t="s">
        <v>7293</v>
      </c>
      <c r="D466" s="16" t="b">
        <v>1</v>
      </c>
      <c r="E466" s="13">
        <v>3</v>
      </c>
      <c r="F466" s="16" t="s">
        <v>7289</v>
      </c>
      <c r="G466" s="19" t="s">
        <v>7290</v>
      </c>
      <c r="I466" s="21" t="s">
        <v>70</v>
      </c>
      <c r="J466" s="21" t="str">
        <f>party!$A$46</f>
        <v>Doug Smith</v>
      </c>
      <c r="K466" s="21" t="str">
        <f>party!$A$82</f>
        <v>James Screen</v>
      </c>
      <c r="L466" s="21" t="str">
        <f>party!$A$83</f>
        <v>Clara Deser</v>
      </c>
      <c r="M46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6" s="22" t="str">
        <f>references!$D$127</f>
        <v>PAMIP - Polar Amplification Model Intercomparison Project</v>
      </c>
      <c r="R466" s="3" t="s">
        <v>7263</v>
      </c>
      <c r="S466" s="16" t="str">
        <f>party!$A$6</f>
        <v>Charlotte Pascoe</v>
      </c>
      <c r="T466" s="20" t="b">
        <v>1</v>
      </c>
      <c r="U466" s="20" t="s">
        <v>1361</v>
      </c>
    </row>
    <row r="467" spans="1:21" ht="120">
      <c r="A467" s="12" t="s">
        <v>7385</v>
      </c>
      <c r="B467" s="11" t="s">
        <v>7386</v>
      </c>
      <c r="C467" s="13" t="s">
        <v>7335</v>
      </c>
      <c r="E467" s="13">
        <v>3</v>
      </c>
      <c r="F467" s="16" t="s">
        <v>7321</v>
      </c>
      <c r="G467" s="19" t="s">
        <v>7291</v>
      </c>
      <c r="I467" s="21" t="s">
        <v>70</v>
      </c>
      <c r="J467" s="21" t="str">
        <f>party!$A$46</f>
        <v>Doug Smith</v>
      </c>
      <c r="K467" s="21" t="str">
        <f>party!$A$82</f>
        <v>James Screen</v>
      </c>
      <c r="L467" s="21" t="str">
        <f>party!$A$83</f>
        <v>Clara Deser</v>
      </c>
      <c r="M46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7" s="22" t="str">
        <f>references!$D$127</f>
        <v>PAMIP - Polar Amplification Model Intercomparison Project</v>
      </c>
      <c r="R467" s="3" t="s">
        <v>7263</v>
      </c>
      <c r="S467" s="16" t="str">
        <f>party!$A$6</f>
        <v>Charlotte Pascoe</v>
      </c>
      <c r="T467" s="20" t="b">
        <v>1</v>
      </c>
      <c r="U467" s="20" t="s">
        <v>42</v>
      </c>
    </row>
    <row r="468" spans="1:21" ht="120">
      <c r="A468" s="12" t="s">
        <v>7383</v>
      </c>
      <c r="B468" s="11" t="s">
        <v>7384</v>
      </c>
      <c r="C468" s="13" t="s">
        <v>7301</v>
      </c>
      <c r="D468" s="16" t="b">
        <v>1</v>
      </c>
      <c r="E468" s="13">
        <v>3</v>
      </c>
      <c r="F468" s="16" t="s">
        <v>7292</v>
      </c>
      <c r="G468" s="19" t="s">
        <v>7370</v>
      </c>
      <c r="I468" s="21" t="s">
        <v>70</v>
      </c>
      <c r="J468" s="21" t="str">
        <f>party!$A$46</f>
        <v>Doug Smith</v>
      </c>
      <c r="K468" s="21" t="str">
        <f>party!$A$82</f>
        <v>James Screen</v>
      </c>
      <c r="L468" s="21" t="str">
        <f>party!$A$83</f>
        <v>Clara Deser</v>
      </c>
      <c r="M46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8" s="22" t="str">
        <f>references!$D$127</f>
        <v>PAMIP - Polar Amplification Model Intercomparison Project</v>
      </c>
      <c r="R468" s="3" t="s">
        <v>7263</v>
      </c>
      <c r="S468" s="16" t="str">
        <f>party!$A$6</f>
        <v>Charlotte Pascoe</v>
      </c>
      <c r="T468" s="20" t="b">
        <v>1</v>
      </c>
      <c r="U468" s="20" t="s">
        <v>338</v>
      </c>
    </row>
    <row r="469" spans="1:21" ht="120">
      <c r="A469" s="12" t="s">
        <v>7280</v>
      </c>
      <c r="B469" s="11" t="s">
        <v>7298</v>
      </c>
      <c r="C469" s="13" t="s">
        <v>7266</v>
      </c>
      <c r="D469" s="16" t="b">
        <v>1</v>
      </c>
      <c r="E469" s="13">
        <v>3</v>
      </c>
      <c r="F469" s="16" t="s">
        <v>7297</v>
      </c>
      <c r="G469" s="19" t="s">
        <v>7371</v>
      </c>
      <c r="I469" s="21" t="s">
        <v>70</v>
      </c>
      <c r="J469" s="21" t="str">
        <f>party!$A$46</f>
        <v>Doug Smith</v>
      </c>
      <c r="K469" s="21" t="str">
        <f>party!$A$82</f>
        <v>James Screen</v>
      </c>
      <c r="L469" s="21" t="str">
        <f>party!$A$83</f>
        <v>Clara Deser</v>
      </c>
      <c r="M46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9" s="22" t="str">
        <f>references!$D$127</f>
        <v>PAMIP - Polar Amplification Model Intercomparison Project</v>
      </c>
      <c r="R469" s="3" t="s">
        <v>7263</v>
      </c>
      <c r="S469" s="16" t="str">
        <f>party!$A$6</f>
        <v>Charlotte Pascoe</v>
      </c>
      <c r="T469" s="20" t="b">
        <v>1</v>
      </c>
      <c r="U469" s="20" t="s">
        <v>1361</v>
      </c>
    </row>
    <row r="470" spans="1:21" ht="120">
      <c r="A470" s="12" t="s">
        <v>7381</v>
      </c>
      <c r="B470" s="11" t="s">
        <v>7382</v>
      </c>
      <c r="C470" s="13" t="s">
        <v>7299</v>
      </c>
      <c r="D470" s="16" t="b">
        <v>1</v>
      </c>
      <c r="E470" s="13">
        <v>3</v>
      </c>
      <c r="F470" s="16" t="s">
        <v>7375</v>
      </c>
      <c r="G470" s="19" t="s">
        <v>7376</v>
      </c>
      <c r="I470" s="21" t="s">
        <v>70</v>
      </c>
      <c r="J470" s="21" t="str">
        <f>party!$A$46</f>
        <v>Doug Smith</v>
      </c>
      <c r="K470" s="21" t="str">
        <f>party!$A$82</f>
        <v>James Screen</v>
      </c>
      <c r="L470" s="21" t="str">
        <f>party!$A$83</f>
        <v>Clara Deser</v>
      </c>
      <c r="M47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0" s="22" t="str">
        <f>references!$D$127</f>
        <v>PAMIP - Polar Amplification Model Intercomparison Project</v>
      </c>
      <c r="R470" s="3" t="s">
        <v>7263</v>
      </c>
      <c r="S470" s="16" t="str">
        <f>party!$A$6</f>
        <v>Charlotte Pascoe</v>
      </c>
      <c r="T470" s="20" t="b">
        <v>1</v>
      </c>
      <c r="U470" s="20" t="s">
        <v>338</v>
      </c>
    </row>
    <row r="471" spans="1:21" ht="120">
      <c r="A471" s="12" t="s">
        <v>7303</v>
      </c>
      <c r="B471" s="11" t="s">
        <v>7304</v>
      </c>
      <c r="C471" s="13" t="s">
        <v>7336</v>
      </c>
      <c r="D471" s="16" t="b">
        <v>1</v>
      </c>
      <c r="E471" s="13">
        <v>4</v>
      </c>
      <c r="F471" s="16" t="s">
        <v>7320</v>
      </c>
      <c r="G471" s="19" t="s">
        <v>7308</v>
      </c>
      <c r="I471" s="21" t="s">
        <v>70</v>
      </c>
      <c r="J471" s="21" t="str">
        <f>party!$A$46</f>
        <v>Doug Smith</v>
      </c>
      <c r="K471" s="21" t="str">
        <f>party!$A$82</f>
        <v>James Screen</v>
      </c>
      <c r="L471" s="21" t="str">
        <f>party!$A$83</f>
        <v>Clara Deser</v>
      </c>
      <c r="M47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1" s="22" t="str">
        <f>references!$D$127</f>
        <v>PAMIP - Polar Amplification Model Intercomparison Project</v>
      </c>
      <c r="R471" s="3" t="s">
        <v>7263</v>
      </c>
      <c r="S471" s="16" t="str">
        <f>party!$A$6</f>
        <v>Charlotte Pascoe</v>
      </c>
      <c r="T471" s="20" t="b">
        <v>1</v>
      </c>
      <c r="U471" s="20" t="s">
        <v>42</v>
      </c>
    </row>
    <row r="472" spans="1:21" ht="120">
      <c r="A472" s="12" t="s">
        <v>7302</v>
      </c>
      <c r="B472" s="11" t="s">
        <v>7305</v>
      </c>
      <c r="C472" s="13" t="s">
        <v>7306</v>
      </c>
      <c r="D472" s="16" t="b">
        <v>1</v>
      </c>
      <c r="E472" s="13">
        <v>4</v>
      </c>
      <c r="F472" s="16" t="s">
        <v>7307</v>
      </c>
      <c r="G472" s="19" t="s">
        <v>7309</v>
      </c>
      <c r="I472" s="21" t="s">
        <v>70</v>
      </c>
      <c r="J472" s="21" t="str">
        <f>party!$A$46</f>
        <v>Doug Smith</v>
      </c>
      <c r="K472" s="21" t="str">
        <f>party!$A$82</f>
        <v>James Screen</v>
      </c>
      <c r="L472" s="21" t="str">
        <f>party!$A$83</f>
        <v>Clara Deser</v>
      </c>
      <c r="M47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2" s="22" t="str">
        <f>references!$D$127</f>
        <v>PAMIP - Polar Amplification Model Intercomparison Project</v>
      </c>
      <c r="R472" s="3" t="s">
        <v>7263</v>
      </c>
      <c r="S472" s="16" t="str">
        <f>party!$A$6</f>
        <v>Charlotte Pascoe</v>
      </c>
      <c r="T472" s="20" t="b">
        <v>1</v>
      </c>
      <c r="U472" s="20" t="s">
        <v>42</v>
      </c>
    </row>
    <row r="473" spans="1:21" ht="120">
      <c r="A473" s="12" t="s">
        <v>7311</v>
      </c>
      <c r="B473" s="11" t="s">
        <v>7312</v>
      </c>
      <c r="C473" s="13" t="s">
        <v>7337</v>
      </c>
      <c r="D473" s="16" t="b">
        <v>1</v>
      </c>
      <c r="E473" s="13">
        <v>4</v>
      </c>
      <c r="F473" s="16" t="s">
        <v>7319</v>
      </c>
      <c r="G473" s="19" t="s">
        <v>7313</v>
      </c>
      <c r="I473" s="21" t="s">
        <v>70</v>
      </c>
      <c r="J473" s="21" t="str">
        <f>party!$A$46</f>
        <v>Doug Smith</v>
      </c>
      <c r="K473" s="21" t="str">
        <f>party!$A$82</f>
        <v>James Screen</v>
      </c>
      <c r="L473" s="21" t="str">
        <f>party!$A$83</f>
        <v>Clara Deser</v>
      </c>
      <c r="M47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3" s="22" t="str">
        <f>references!$D$127</f>
        <v>PAMIP - Polar Amplification Model Intercomparison Project</v>
      </c>
      <c r="R473" s="3" t="s">
        <v>7263</v>
      </c>
      <c r="S473" s="16" t="str">
        <f>party!$A$6</f>
        <v>Charlotte Pascoe</v>
      </c>
      <c r="T473" s="20" t="b">
        <v>1</v>
      </c>
      <c r="U473" s="20" t="s">
        <v>42</v>
      </c>
    </row>
    <row r="474" spans="1:21" ht="120">
      <c r="A474" s="12" t="s">
        <v>7314</v>
      </c>
      <c r="B474" s="11" t="s">
        <v>7315</v>
      </c>
      <c r="C474" s="13" t="s">
        <v>7310</v>
      </c>
      <c r="D474" s="16" t="b">
        <v>1</v>
      </c>
      <c r="E474" s="13">
        <v>4</v>
      </c>
      <c r="F474" s="16" t="s">
        <v>7317</v>
      </c>
      <c r="G474" s="19" t="s">
        <v>7316</v>
      </c>
      <c r="I474" s="21" t="s">
        <v>70</v>
      </c>
      <c r="J474" s="21" t="str">
        <f>party!$A$46</f>
        <v>Doug Smith</v>
      </c>
      <c r="K474" s="21" t="str">
        <f>party!$A$82</f>
        <v>James Screen</v>
      </c>
      <c r="L474" s="21" t="str">
        <f>party!$A$83</f>
        <v>Clara Deser</v>
      </c>
      <c r="M47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4" s="22" t="str">
        <f>references!$D$127</f>
        <v>PAMIP - Polar Amplification Model Intercomparison Project</v>
      </c>
      <c r="R474" s="3" t="s">
        <v>7263</v>
      </c>
      <c r="S474" s="16" t="str">
        <f>party!$A$6</f>
        <v>Charlotte Pascoe</v>
      </c>
      <c r="T474" s="20" t="b">
        <v>1</v>
      </c>
      <c r="U474" s="20" t="s">
        <v>42</v>
      </c>
    </row>
    <row r="475" spans="1:21" ht="120">
      <c r="A475" s="12" t="s">
        <v>7326</v>
      </c>
      <c r="B475" s="11" t="s">
        <v>7327</v>
      </c>
      <c r="C475" s="13" t="s">
        <v>7330</v>
      </c>
      <c r="D475" s="16" t="b">
        <v>1</v>
      </c>
      <c r="E475" s="13">
        <v>4</v>
      </c>
      <c r="F475" s="16" t="s">
        <v>7318</v>
      </c>
      <c r="G475" s="19" t="s">
        <v>7323</v>
      </c>
      <c r="I475" s="21" t="s">
        <v>70</v>
      </c>
      <c r="J475" s="21" t="str">
        <f>party!$A$46</f>
        <v>Doug Smith</v>
      </c>
      <c r="K475" s="21" t="str">
        <f>party!$A$82</f>
        <v>James Screen</v>
      </c>
      <c r="L475" s="21" t="str">
        <f>party!$A$83</f>
        <v>Clara Deser</v>
      </c>
      <c r="M47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5" s="22" t="str">
        <f>references!$D$127</f>
        <v>PAMIP - Polar Amplification Model Intercomparison Project</v>
      </c>
      <c r="S475" s="16" t="str">
        <f>party!$A$6</f>
        <v>Charlotte Pascoe</v>
      </c>
      <c r="T475" s="20" t="b">
        <v>1</v>
      </c>
      <c r="U475" s="20" t="s">
        <v>1361</v>
      </c>
    </row>
    <row r="476" spans="1:21" ht="120">
      <c r="A476" s="12" t="s">
        <v>7328</v>
      </c>
      <c r="B476" s="11" t="s">
        <v>7329</v>
      </c>
      <c r="C476" s="13" t="s">
        <v>7331</v>
      </c>
      <c r="D476" s="16" t="b">
        <v>1</v>
      </c>
      <c r="E476" s="13">
        <v>4</v>
      </c>
      <c r="F476" s="16" t="s">
        <v>7338</v>
      </c>
      <c r="G476" s="19" t="s">
        <v>7339</v>
      </c>
      <c r="I476" s="21" t="s">
        <v>70</v>
      </c>
      <c r="J476" s="21" t="str">
        <f>party!$A$46</f>
        <v>Doug Smith</v>
      </c>
      <c r="K476" s="21" t="str">
        <f>party!$A$82</f>
        <v>James Screen</v>
      </c>
      <c r="L476" s="21" t="str">
        <f>party!$A$83</f>
        <v>Clara Deser</v>
      </c>
      <c r="M47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6" s="22" t="str">
        <f>references!$D$127</f>
        <v>PAMIP - Polar Amplification Model Intercomparison Project</v>
      </c>
      <c r="S476" s="16" t="str">
        <f>party!$A$6</f>
        <v>Charlotte Pascoe</v>
      </c>
      <c r="T476" s="20" t="b">
        <v>1</v>
      </c>
      <c r="U476" s="20" t="s">
        <v>1361</v>
      </c>
    </row>
    <row r="477" spans="1:21" ht="120">
      <c r="A477" s="12" t="s">
        <v>7340</v>
      </c>
      <c r="B477" s="11" t="s">
        <v>7342</v>
      </c>
      <c r="C477" s="13" t="s">
        <v>7344</v>
      </c>
      <c r="E477" s="13">
        <v>4</v>
      </c>
      <c r="F477" s="16" t="s">
        <v>7346</v>
      </c>
      <c r="G477" s="19" t="s">
        <v>7348</v>
      </c>
      <c r="I477" s="21" t="s">
        <v>70</v>
      </c>
      <c r="J477" s="21" t="str">
        <f>party!$A$46</f>
        <v>Doug Smith</v>
      </c>
      <c r="K477" s="21" t="str">
        <f>party!$A$82</f>
        <v>James Screen</v>
      </c>
      <c r="L477" s="21" t="str">
        <f>party!$A$83</f>
        <v>Clara Deser</v>
      </c>
      <c r="M47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7" s="22" t="str">
        <f>references!$D$127</f>
        <v>PAMIP - Polar Amplification Model Intercomparison Project</v>
      </c>
      <c r="R477" s="3" t="s">
        <v>7263</v>
      </c>
      <c r="S477" s="16" t="str">
        <f>party!$A$6</f>
        <v>Charlotte Pascoe</v>
      </c>
      <c r="T477" s="20" t="b">
        <v>1</v>
      </c>
      <c r="U477" s="20" t="s">
        <v>1361</v>
      </c>
    </row>
    <row r="478" spans="1:21" ht="120">
      <c r="A478" s="12" t="s">
        <v>7341</v>
      </c>
      <c r="B478" s="11" t="s">
        <v>7343</v>
      </c>
      <c r="C478" s="13" t="s">
        <v>7345</v>
      </c>
      <c r="E478" s="13">
        <v>4</v>
      </c>
      <c r="F478" s="16" t="s">
        <v>7347</v>
      </c>
      <c r="G478" s="19" t="s">
        <v>7349</v>
      </c>
      <c r="I478" s="21" t="s">
        <v>70</v>
      </c>
      <c r="J478" s="21" t="str">
        <f>party!$A$46</f>
        <v>Doug Smith</v>
      </c>
      <c r="K478" s="21" t="str">
        <f>party!$A$82</f>
        <v>James Screen</v>
      </c>
      <c r="L478" s="21" t="str">
        <f>party!$A$83</f>
        <v>Clara Deser</v>
      </c>
      <c r="M47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8" s="22" t="str">
        <f>references!$D$127</f>
        <v>PAMIP - Polar Amplification Model Intercomparison Project</v>
      </c>
      <c r="R478" s="3" t="s">
        <v>7263</v>
      </c>
      <c r="S478" s="16" t="str">
        <f>party!$A$6</f>
        <v>Charlotte Pascoe</v>
      </c>
      <c r="T478" s="20" t="b">
        <v>1</v>
      </c>
      <c r="U478" s="20" t="s">
        <v>1361</v>
      </c>
    </row>
    <row r="479" spans="1:21" ht="120">
      <c r="A479" s="12" t="s">
        <v>7353</v>
      </c>
      <c r="B479" s="11" t="s">
        <v>7355</v>
      </c>
      <c r="C479" s="13" t="s">
        <v>7357</v>
      </c>
      <c r="E479" s="13">
        <v>4</v>
      </c>
      <c r="F479" s="16" t="s">
        <v>7359</v>
      </c>
      <c r="G479" s="19" t="s">
        <v>7361</v>
      </c>
      <c r="I479" s="21" t="s">
        <v>70</v>
      </c>
      <c r="J479" s="21" t="str">
        <f>party!$A$46</f>
        <v>Doug Smith</v>
      </c>
      <c r="K479" s="21" t="str">
        <f>party!$A$82</f>
        <v>James Screen</v>
      </c>
      <c r="L479" s="21" t="str">
        <f>party!$A$83</f>
        <v>Clara Deser</v>
      </c>
      <c r="M47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9" s="22" t="str">
        <f>references!$D$127</f>
        <v>PAMIP - Polar Amplification Model Intercomparison Project</v>
      </c>
      <c r="R479" s="3" t="s">
        <v>7263</v>
      </c>
      <c r="S479" s="16" t="str">
        <f>party!$A$6</f>
        <v>Charlotte Pascoe</v>
      </c>
      <c r="T479" s="20" t="b">
        <v>1</v>
      </c>
      <c r="U479" s="20" t="s">
        <v>1361</v>
      </c>
    </row>
    <row r="480" spans="1:21" ht="120">
      <c r="A480" s="12" t="s">
        <v>7354</v>
      </c>
      <c r="B480" s="11" t="s">
        <v>7356</v>
      </c>
      <c r="C480" s="13" t="s">
        <v>7358</v>
      </c>
      <c r="E480" s="13">
        <v>4</v>
      </c>
      <c r="F480" s="16" t="s">
        <v>7360</v>
      </c>
      <c r="G480" s="19" t="s">
        <v>7362</v>
      </c>
      <c r="I480" s="21" t="s">
        <v>70</v>
      </c>
      <c r="J480" s="21" t="str">
        <f>party!$A$46</f>
        <v>Doug Smith</v>
      </c>
      <c r="K480" s="21" t="str">
        <f>party!$A$82</f>
        <v>James Screen</v>
      </c>
      <c r="L480" s="21" t="str">
        <f>party!$A$83</f>
        <v>Clara Deser</v>
      </c>
      <c r="M48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80" s="22" t="str">
        <f>references!$D$127</f>
        <v>PAMIP - Polar Amplification Model Intercomparison Project</v>
      </c>
      <c r="R480" s="3" t="s">
        <v>7263</v>
      </c>
      <c r="S480" s="16" t="str">
        <f>party!$A$6</f>
        <v>Charlotte Pascoe</v>
      </c>
      <c r="T480" s="20" t="b">
        <v>1</v>
      </c>
      <c r="U480" s="20" t="s">
        <v>1361</v>
      </c>
    </row>
    <row r="481" spans="1:21" ht="120">
      <c r="A481" s="12" t="s">
        <v>7379</v>
      </c>
      <c r="B481" s="11" t="s">
        <v>7380</v>
      </c>
      <c r="C481" s="13" t="s">
        <v>7372</v>
      </c>
      <c r="D481" s="16" t="b">
        <v>1</v>
      </c>
      <c r="E481" s="13">
        <v>4</v>
      </c>
      <c r="F481" s="16" t="s">
        <v>7373</v>
      </c>
      <c r="G481" s="19" t="s">
        <v>7374</v>
      </c>
      <c r="I481" s="21" t="s">
        <v>70</v>
      </c>
      <c r="J481" s="21" t="str">
        <f>party!$A$46</f>
        <v>Doug Smith</v>
      </c>
      <c r="K481" s="21" t="str">
        <f>party!$A$82</f>
        <v>James Screen</v>
      </c>
      <c r="L481" s="21" t="str">
        <f>party!$A$83</f>
        <v>Clara Deser</v>
      </c>
      <c r="M48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81" s="22" t="str">
        <f>references!$D$127</f>
        <v>PAMIP - Polar Amplification Model Intercomparison Project</v>
      </c>
      <c r="R481" s="3" t="s">
        <v>7263</v>
      </c>
      <c r="S481" s="16" t="str">
        <f>party!$A$6</f>
        <v>Charlotte Pascoe</v>
      </c>
      <c r="T481" s="20" t="b">
        <v>1</v>
      </c>
      <c r="U481" s="20" t="s">
        <v>338</v>
      </c>
    </row>
    <row r="482" spans="1:21" s="2" customFormat="1" ht="75">
      <c r="A482" s="12" t="s">
        <v>7426</v>
      </c>
      <c r="B482" s="11" t="s">
        <v>7428</v>
      </c>
      <c r="C482" s="13" t="s">
        <v>7427</v>
      </c>
      <c r="D482" s="16"/>
      <c r="E482" s="13">
        <v>4</v>
      </c>
      <c r="F482" s="16" t="s">
        <v>7430</v>
      </c>
      <c r="G482" s="19" t="s">
        <v>7429</v>
      </c>
      <c r="H482" s="85" t="s">
        <v>7062</v>
      </c>
      <c r="I482" s="35" t="s">
        <v>70</v>
      </c>
      <c r="J482" s="10" t="str">
        <f>party!$A$84</f>
        <v>David P Keller</v>
      </c>
      <c r="K482" s="10" t="str">
        <f>party!$A$85</f>
        <v>Andrew Lenton</v>
      </c>
      <c r="L482" s="10" t="str">
        <f>party!$A$86</f>
        <v>Vivian Scott</v>
      </c>
      <c r="M482" s="22" t="str">
        <f>references!$D$128</f>
        <v>Keller, D. P., A. Lenton, V. Scott, N. E. Vaughan, N. Bauer, D. Ji, C. D. Jones, B. Kravitz, H. Muri, K. Zickfeld (2018), The Carbon Dioxide Removal Model Intercomparison Project (CDR-MIP): Rationale and experimental protocol for CMIP6, Geosci. Model Dev., 11, 1133-1160</v>
      </c>
      <c r="N482" s="30"/>
      <c r="O482" s="30"/>
      <c r="P482" s="30"/>
      <c r="Q482" s="30"/>
      <c r="R482" s="3"/>
      <c r="S482" s="16" t="str">
        <f>party!$A$6</f>
        <v>Charlotte Pascoe</v>
      </c>
      <c r="T482" s="20" t="b">
        <v>1</v>
      </c>
      <c r="U482" s="20" t="s">
        <v>42</v>
      </c>
    </row>
    <row r="483" spans="1:21" ht="75">
      <c r="A483" s="12" t="s">
        <v>7431</v>
      </c>
      <c r="B483" s="11" t="s">
        <v>7435</v>
      </c>
      <c r="C483" s="13" t="s">
        <v>7432</v>
      </c>
      <c r="D483" s="16" t="b">
        <v>1</v>
      </c>
      <c r="E483" s="13">
        <v>3</v>
      </c>
      <c r="F483" s="16" t="s">
        <v>7434</v>
      </c>
      <c r="G483" s="19" t="s">
        <v>7433</v>
      </c>
      <c r="I483" s="35" t="s">
        <v>70</v>
      </c>
      <c r="J483" s="10" t="str">
        <f>party!$A$84</f>
        <v>David P Keller</v>
      </c>
      <c r="K483" s="10" t="str">
        <f>party!$A$85</f>
        <v>Andrew Lenton</v>
      </c>
      <c r="L483" s="10" t="str">
        <f>party!$A$86</f>
        <v>Vivian Scott</v>
      </c>
      <c r="M483" s="22" t="str">
        <f>references!$D$128</f>
        <v>Keller, D. P., A. Lenton, V. Scott, N. E. Vaughan, N. Bauer, D. Ji, C. D. Jones, B. Kravitz, H. Muri, K. Zickfeld (2018), The Carbon Dioxide Removal Model Intercomparison Project (CDR-MIP): Rationale and experimental protocol for CMIP6, Geosci. Model Dev., 11, 1133-1160</v>
      </c>
      <c r="S483" s="16" t="str">
        <f>party!$A$6</f>
        <v>Charlotte Pascoe</v>
      </c>
      <c r="T483" s="20" t="b">
        <v>1</v>
      </c>
    </row>
    <row r="484" spans="1:21" ht="75">
      <c r="A484" s="12" t="s">
        <v>7436</v>
      </c>
      <c r="B484" s="11" t="s">
        <v>7438</v>
      </c>
      <c r="C484" s="13" t="s">
        <v>7440</v>
      </c>
      <c r="D484" s="16" t="b">
        <v>1</v>
      </c>
      <c r="E484" s="13">
        <v>4</v>
      </c>
      <c r="F484" s="16" t="s">
        <v>7684</v>
      </c>
      <c r="G484" s="19" t="s">
        <v>7686</v>
      </c>
      <c r="H484" s="85" t="s">
        <v>7681</v>
      </c>
      <c r="I484" s="35" t="s">
        <v>70</v>
      </c>
      <c r="J484" s="10" t="str">
        <f>party!$A$84</f>
        <v>David P Keller</v>
      </c>
      <c r="K484" s="10" t="str">
        <f>party!$A$85</f>
        <v>Andrew Lenton</v>
      </c>
      <c r="L484" s="10" t="str">
        <f>party!$A$86</f>
        <v>Vivian Scott</v>
      </c>
      <c r="M484" s="22" t="str">
        <f>references!$D$128</f>
        <v>Keller, D. P., A. Lenton, V. Scott, N. E. Vaughan, N. Bauer, D. Ji, C. D. Jones, B. Kravitz, H. Muri, K. Zickfeld (2018), The Carbon Dioxide Removal Model Intercomparison Project (CDR-MIP): Rationale and experimental protocol for CMIP6, Geosci. Model Dev., 11, 1133-1160</v>
      </c>
      <c r="S484" s="16" t="str">
        <f>party!$A$6</f>
        <v>Charlotte Pascoe</v>
      </c>
      <c r="T484" s="20" t="b">
        <v>1</v>
      </c>
      <c r="U484" s="20" t="s">
        <v>42</v>
      </c>
    </row>
    <row r="485" spans="1:21" ht="150">
      <c r="A485" s="12" t="s">
        <v>7437</v>
      </c>
      <c r="B485" s="11" t="s">
        <v>7439</v>
      </c>
      <c r="C485" s="13" t="s">
        <v>7441</v>
      </c>
      <c r="D485" s="16" t="b">
        <v>1</v>
      </c>
      <c r="E485" s="13">
        <v>4</v>
      </c>
      <c r="F485" s="16" t="s">
        <v>7685</v>
      </c>
      <c r="G485" s="19" t="s">
        <v>7687</v>
      </c>
      <c r="H485" s="85" t="s">
        <v>7682</v>
      </c>
      <c r="I485" s="35" t="s">
        <v>70</v>
      </c>
      <c r="J485" s="10" t="str">
        <f>party!$A$84</f>
        <v>David P Keller</v>
      </c>
      <c r="K485" s="10" t="str">
        <f>party!$A$85</f>
        <v>Andrew Lenton</v>
      </c>
      <c r="L485" s="10" t="str">
        <f>party!$A$86</f>
        <v>Vivian Scott</v>
      </c>
      <c r="M485" s="22" t="str">
        <f>references!$D$128</f>
        <v>Keller, D. P., A. Lenton, V. Scott, N. E. Vaughan, N. Bauer, D. Ji, C. D. Jones, B. Kravitz, H. Muri, K. Zickfeld (2018), The Carbon Dioxide Removal Model Intercomparison Project (CDR-MIP): Rationale and experimental protocol for CMIP6, Geosci. Model Dev., 11, 1133-1160</v>
      </c>
      <c r="N485"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S485" s="16" t="str">
        <f>party!$A$6</f>
        <v>Charlotte Pascoe</v>
      </c>
      <c r="T485" s="20" t="b">
        <v>1</v>
      </c>
      <c r="U485" s="20" t="s">
        <v>6359</v>
      </c>
    </row>
    <row r="486" spans="1:21" s="2" customFormat="1" ht="120">
      <c r="A486" s="12" t="s">
        <v>7453</v>
      </c>
      <c r="B486" s="11" t="s">
        <v>7450</v>
      </c>
      <c r="C486" s="13" t="s">
        <v>7451</v>
      </c>
      <c r="D486" s="16" t="b">
        <v>1</v>
      </c>
      <c r="E486" s="13">
        <v>4</v>
      </c>
      <c r="F486" s="16" t="s">
        <v>7452</v>
      </c>
      <c r="G486" s="13" t="s">
        <v>7454</v>
      </c>
      <c r="H486" s="85"/>
      <c r="I486" s="35" t="s">
        <v>70</v>
      </c>
      <c r="J486" s="10" t="str">
        <f>party!$A$84</f>
        <v>David P Keller</v>
      </c>
      <c r="K486" s="10" t="str">
        <f>party!$A$85</f>
        <v>Andrew Lenton</v>
      </c>
      <c r="L486" s="10" t="str">
        <f>party!$A$86</f>
        <v>Vivian Scott</v>
      </c>
      <c r="M486" s="22" t="str">
        <f>references!$D$128</f>
        <v>Keller, D. P., A. Lenton, V. Scott, N. E. Vaughan, N. Bauer, D. Ji, C. D. Jones, B. Kravitz, H. Muri, K. Zickfeld (2018), The Carbon Dioxide Removal Model Intercomparison Project (CDR-MIP): Rationale and experimental protocol for CMIP6, Geosci. Model Dev., 11, 1133-1160</v>
      </c>
      <c r="N486" s="151"/>
      <c r="O486" s="151"/>
      <c r="P486" s="30"/>
      <c r="Q486" s="30"/>
      <c r="R486" s="3"/>
      <c r="S486" s="16" t="str">
        <f>party!$A$6</f>
        <v>Charlotte Pascoe</v>
      </c>
      <c r="T486" s="20" t="b">
        <v>1</v>
      </c>
      <c r="U486" s="20" t="s">
        <v>338</v>
      </c>
    </row>
    <row r="487" spans="1:21" ht="75">
      <c r="A487" s="12" t="s">
        <v>7509</v>
      </c>
      <c r="B487" s="11" t="s">
        <v>7503</v>
      </c>
      <c r="C487" s="13" t="s">
        <v>7507</v>
      </c>
      <c r="D487" s="16" t="b">
        <v>1</v>
      </c>
      <c r="E487" s="13">
        <v>4</v>
      </c>
      <c r="F487" s="16" t="s">
        <v>7679</v>
      </c>
      <c r="G487" s="19" t="s">
        <v>7680</v>
      </c>
      <c r="I487" s="14" t="s">
        <v>70</v>
      </c>
      <c r="J487" s="10" t="str">
        <f>party!$A$84</f>
        <v>David P Keller</v>
      </c>
      <c r="K487" s="10" t="str">
        <f>party!$A$85</f>
        <v>Andrew Lenton</v>
      </c>
      <c r="L487" s="10" t="str">
        <f>party!$A$86</f>
        <v>Vivian Scott</v>
      </c>
      <c r="M487" s="22" t="str">
        <f>references!$D$128</f>
        <v>Keller, D. P., A. Lenton, V. Scott, N. E. Vaughan, N. Bauer, D. Ji, C. D. Jones, B. Kravitz, H. Muri, K. Zickfeld (2018), The Carbon Dioxide Removal Model Intercomparison Project (CDR-MIP): Rationale and experimental protocol for CMIP6, Geosci. Model Dev., 11, 1133-1160</v>
      </c>
      <c r="S487" s="16" t="str">
        <f>party!$A$6</f>
        <v>Charlotte Pascoe</v>
      </c>
      <c r="T487" s="20" t="b">
        <v>1</v>
      </c>
      <c r="U487" s="20" t="s">
        <v>338</v>
      </c>
    </row>
    <row r="488" spans="1:21" ht="75">
      <c r="A488" s="12" t="s">
        <v>7504</v>
      </c>
      <c r="B488" s="11" t="s">
        <v>7505</v>
      </c>
      <c r="C488" s="13" t="s">
        <v>7506</v>
      </c>
      <c r="D488" s="16" t="b">
        <v>1</v>
      </c>
      <c r="E488" s="13">
        <v>4</v>
      </c>
      <c r="F488" s="16" t="s">
        <v>7508</v>
      </c>
      <c r="G488" s="19" t="s">
        <v>7683</v>
      </c>
      <c r="I488" s="14" t="s">
        <v>70</v>
      </c>
      <c r="J488" s="10" t="str">
        <f>party!$A$84</f>
        <v>David P Keller</v>
      </c>
      <c r="K488" s="10" t="str">
        <f>party!$A$85</f>
        <v>Andrew Lenton</v>
      </c>
      <c r="L488" s="10" t="str">
        <f>party!$A$86</f>
        <v>Vivian Scott</v>
      </c>
      <c r="M488" s="22" t="str">
        <f>references!$D$128</f>
        <v>Keller, D. P., A. Lenton, V. Scott, N. E. Vaughan, N. Bauer, D. Ji, C. D. Jones, B. Kravitz, H. Muri, K. Zickfeld (2018), The Carbon Dioxide Removal Model Intercomparison Project (CDR-MIP): Rationale and experimental protocol for CMIP6, Geosci. Model Dev., 11, 1133-1160</v>
      </c>
      <c r="S488" s="16" t="str">
        <f>party!$A$6</f>
        <v>Charlotte Pascoe</v>
      </c>
      <c r="T488" s="20" t="b">
        <v>1</v>
      </c>
      <c r="U488" s="20" t="s">
        <v>338</v>
      </c>
    </row>
    <row r="489" spans="1:21" ht="105">
      <c r="A489" s="12" t="s">
        <v>7526</v>
      </c>
      <c r="B489" s="11" t="s">
        <v>7527</v>
      </c>
      <c r="C489" s="13" t="s">
        <v>7530</v>
      </c>
      <c r="D489" s="16" t="b">
        <v>1</v>
      </c>
      <c r="E489" s="13">
        <v>3</v>
      </c>
      <c r="F489" s="16" t="s">
        <v>7528</v>
      </c>
      <c r="G489" s="19" t="s">
        <v>7529</v>
      </c>
      <c r="H489" s="85" t="s">
        <v>1740</v>
      </c>
      <c r="I489" s="35" t="s">
        <v>70</v>
      </c>
      <c r="J489" s="10" t="str">
        <f>party!$A$27</f>
        <v>Brian O'Neill</v>
      </c>
      <c r="K489" s="10" t="str">
        <f>party!$A$28</f>
        <v>Claudia Tebaldi</v>
      </c>
      <c r="L489" s="10" t="str">
        <f>party!$A$29</f>
        <v>Detlef van Vuuren</v>
      </c>
      <c r="M489" s="22" t="str">
        <f>references!$D$128</f>
        <v>Keller, D. P., A. Lenton, V. Scott, N. E. Vaughan, N. Bauer, D. Ji, C. D. Jones, B. Kravitz, H. Muri, K. Zickfeld (2018), The Carbon Dioxide Removal Model Intercomparison Project (CDR-MIP): Rationale and experimental protocol for CMIP6, Geosci. Model Dev., 11, 1133-1160</v>
      </c>
      <c r="N489"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S489" s="16" t="str">
        <f>party!$A$6</f>
        <v>Charlotte Pascoe</v>
      </c>
      <c r="T489" s="20" t="b">
        <v>1</v>
      </c>
      <c r="U489" s="20" t="s">
        <v>338</v>
      </c>
    </row>
    <row r="490" spans="1:21" ht="60">
      <c r="A490" s="13" t="s">
        <v>7553</v>
      </c>
      <c r="B490" s="16" t="s">
        <v>7553</v>
      </c>
      <c r="C490" s="13" t="s">
        <v>7536</v>
      </c>
      <c r="D490" s="16" t="b">
        <v>1</v>
      </c>
      <c r="E490" s="13">
        <v>3</v>
      </c>
      <c r="F490" s="16" t="s">
        <v>7538</v>
      </c>
      <c r="G490" s="19" t="s">
        <v>7537</v>
      </c>
      <c r="R490" s="3" t="str">
        <f>url!$A$169</f>
        <v>Historical greenhouse gas concentrations for climate modelling (CMIP6)</v>
      </c>
      <c r="S490" s="16" t="str">
        <f>party!$A$6</f>
        <v>Charlotte Pascoe</v>
      </c>
      <c r="T490" s="20" t="b">
        <v>1</v>
      </c>
      <c r="U490" s="20" t="s">
        <v>1361</v>
      </c>
    </row>
    <row r="491" spans="1:21" ht="45">
      <c r="A491" s="12" t="s">
        <v>7603</v>
      </c>
      <c r="B491" s="11" t="s">
        <v>7600</v>
      </c>
      <c r="C491" s="13" t="s">
        <v>7599</v>
      </c>
      <c r="D491" s="16" t="b">
        <v>1</v>
      </c>
      <c r="E491" s="13">
        <v>4</v>
      </c>
      <c r="F491" s="16" t="s">
        <v>7539</v>
      </c>
      <c r="G491" s="19" t="s">
        <v>7601</v>
      </c>
      <c r="S491" s="16" t="str">
        <f>party!$A$6</f>
        <v>Charlotte Pascoe</v>
      </c>
      <c r="T491" s="20" t="b">
        <v>1</v>
      </c>
      <c r="U491" s="20" t="s">
        <v>1361</v>
      </c>
    </row>
    <row r="492" spans="1:21" s="2" customFormat="1" ht="75">
      <c r="A492" s="12" t="s">
        <v>7546</v>
      </c>
      <c r="B492" s="11" t="s">
        <v>7541</v>
      </c>
      <c r="C492" s="13" t="s">
        <v>7547</v>
      </c>
      <c r="D492" s="16" t="b">
        <v>1</v>
      </c>
      <c r="E492" s="13">
        <v>3</v>
      </c>
      <c r="F492" s="16" t="s">
        <v>7545</v>
      </c>
      <c r="G492" s="19" t="s">
        <v>7548</v>
      </c>
      <c r="H492" s="85" t="s">
        <v>1802</v>
      </c>
      <c r="I492" s="14" t="s">
        <v>70</v>
      </c>
      <c r="J492" s="10" t="str">
        <f>party!$A$84</f>
        <v>David P Keller</v>
      </c>
      <c r="K492" s="10" t="str">
        <f>party!$A$85</f>
        <v>Andrew Lenton</v>
      </c>
      <c r="L492" s="10" t="str">
        <f>party!$A$86</f>
        <v>Vivian Scott</v>
      </c>
      <c r="M492" s="22" t="str">
        <f>references!$D$128</f>
        <v>Keller, D. P., A. Lenton, V. Scott, N. E. Vaughan, N. Bauer, D. Ji, C. D. Jones, B. Kravitz, H. Muri, K. Zickfeld (2018), The Carbon Dioxide Removal Model Intercomparison Project (CDR-MIP): Rationale and experimental protocol for CMIP6, Geosci. Model Dev., 11, 1133-1160</v>
      </c>
      <c r="N492" s="151" t="str">
        <f>references!$D$2</f>
        <v>Aerosol forcing fields for CMIP6</v>
      </c>
      <c r="O492" s="30"/>
      <c r="P492" s="30"/>
      <c r="Q492" s="30"/>
      <c r="R492" s="3" t="str">
        <f>url!$A$2</f>
        <v>Aerosol forcing fields for CMIP6</v>
      </c>
      <c r="S492" s="16" t="str">
        <f>party!$A$6</f>
        <v>Charlotte Pascoe</v>
      </c>
      <c r="T492" s="20" t="b">
        <v>1</v>
      </c>
      <c r="U492" s="20" t="s">
        <v>1361</v>
      </c>
    </row>
    <row r="493" spans="1:21" ht="75">
      <c r="A493" s="12" t="s">
        <v>7554</v>
      </c>
      <c r="B493" s="11" t="s">
        <v>7555</v>
      </c>
      <c r="C493" s="13" t="s">
        <v>7556</v>
      </c>
      <c r="D493" s="16" t="b">
        <v>1</v>
      </c>
      <c r="F493" s="16" t="s">
        <v>7557</v>
      </c>
      <c r="G493" s="19" t="s">
        <v>7558</v>
      </c>
      <c r="H493" s="150" t="s">
        <v>3861</v>
      </c>
      <c r="I493" s="14" t="s">
        <v>70</v>
      </c>
      <c r="J493" s="10" t="str">
        <f>party!$A$84</f>
        <v>David P Keller</v>
      </c>
      <c r="K493" s="10" t="str">
        <f>party!$A$85</f>
        <v>Andrew Lenton</v>
      </c>
      <c r="L493" s="10" t="str">
        <f>party!$A$86</f>
        <v>Vivian Scott</v>
      </c>
      <c r="M493" s="22" t="str">
        <f>references!$D$128</f>
        <v>Keller, D. P., A. Lenton, V. Scott, N. E. Vaughan, N. Bauer, D. Ji, C. D. Jones, B. Kravitz, H. Muri, K. Zickfeld (2018), The Carbon Dioxide Removal Model Intercomparison Project (CDR-MIP): Rationale and experimental protocol for CMIP6, Geosci. Model Dev., 11, 1133-1160</v>
      </c>
      <c r="N493" s="151" t="str">
        <f>references!$D$2</f>
        <v>Aerosol forcing fields for CMIP6</v>
      </c>
      <c r="Q493" s="128"/>
      <c r="R493" s="3" t="str">
        <f>url!$A$2</f>
        <v>Aerosol forcing fields for CMIP6</v>
      </c>
      <c r="S493" s="171" t="s">
        <v>4</v>
      </c>
      <c r="T493" s="172" t="b">
        <v>1</v>
      </c>
      <c r="U493" s="172" t="s">
        <v>1361</v>
      </c>
    </row>
    <row r="494" spans="1:21" s="2" customFormat="1" ht="48" customHeight="1">
      <c r="A494" s="12" t="s">
        <v>7559</v>
      </c>
      <c r="B494" s="11" t="s">
        <v>7559</v>
      </c>
      <c r="C494" s="13" t="s">
        <v>7560</v>
      </c>
      <c r="D494" s="16" t="b">
        <v>1</v>
      </c>
      <c r="E494" s="13">
        <v>3</v>
      </c>
      <c r="F494" s="16" t="s">
        <v>7561</v>
      </c>
      <c r="G494" s="19" t="s">
        <v>7562</v>
      </c>
      <c r="H494" s="85"/>
      <c r="I494" s="35" t="s">
        <v>70</v>
      </c>
      <c r="J494" s="10" t="str">
        <f>party!$A$84</f>
        <v>David P Keller</v>
      </c>
      <c r="K494" s="10" t="str">
        <f>party!$A$85</f>
        <v>Andrew Lenton</v>
      </c>
      <c r="L494" s="10" t="str">
        <f>party!$A$86</f>
        <v>Vivian Scott</v>
      </c>
      <c r="M494" s="22" t="str">
        <f>references!$D$128</f>
        <v>Keller, D. P., A. Lenton, V. Scott, N. E. Vaughan, N. Bauer, D. Ji, C. D. Jones, B. Kravitz, H. Muri, K. Zickfeld (2018), The Carbon Dioxide Removal Model Intercomparison Project (CDR-MIP): Rationale and experimental protocol for CMIP6, Geosci. Model Dev., 11, 1133-1160</v>
      </c>
      <c r="N494" s="151" t="str">
        <f>references!$D$8</f>
        <v>Thomason, L., J.P. Vernier, A. Bourassa, F. Arefeuille, C. Bingen, T. Peter, B. Luo (2015), Stratospheric Aerosol Data Set (SADS Version 2) Prospectus, In preparation for GMD</v>
      </c>
      <c r="O494" s="30"/>
      <c r="P494" s="30"/>
      <c r="Q494" s="30"/>
      <c r="R494" s="3" t="str">
        <f>url!$A$8</f>
        <v>Stratospheric Aerosol Data Set (SADS Version 2) Prospectus</v>
      </c>
      <c r="S494" s="16" t="str">
        <f>party!$A$6</f>
        <v>Charlotte Pascoe</v>
      </c>
      <c r="T494" s="20" t="b">
        <v>1</v>
      </c>
      <c r="U494" s="20" t="s">
        <v>1361</v>
      </c>
    </row>
    <row r="495" spans="1:21" s="2" customFormat="1" ht="75">
      <c r="A495" s="12" t="s">
        <v>7568</v>
      </c>
      <c r="B495" s="11" t="s">
        <v>7570</v>
      </c>
      <c r="C495" s="13" t="s">
        <v>7572</v>
      </c>
      <c r="D495" s="16" t="b">
        <v>1</v>
      </c>
      <c r="E495" s="13">
        <v>3</v>
      </c>
      <c r="F495" s="16" t="s">
        <v>7574</v>
      </c>
      <c r="G495" s="19" t="s">
        <v>7576</v>
      </c>
      <c r="H495" s="85" t="s">
        <v>6065</v>
      </c>
      <c r="I495" s="35" t="s">
        <v>70</v>
      </c>
      <c r="J495" s="10" t="str">
        <f>party!$A$84</f>
        <v>David P Keller</v>
      </c>
      <c r="K495" s="10" t="str">
        <f>party!$A$85</f>
        <v>Andrew Lenton</v>
      </c>
      <c r="L495" s="10" t="str">
        <f>party!$A$86</f>
        <v>Vivian Scott</v>
      </c>
      <c r="M495" s="22" t="str">
        <f>references!$D$128</f>
        <v>Keller, D. P., A. Lenton, V. Scott, N. E. Vaughan, N. Bauer, D. Ji, C. D. Jones, B. Kravitz, H. Muri, K. Zickfeld (2018), The Carbon Dioxide Removal Model Intercomparison Project (CDR-MIP): Rationale and experimental protocol for CMIP6, Geosci. Model Dev., 11, 1133-1160</v>
      </c>
      <c r="N495" s="151" t="str">
        <f>references!$D$7</f>
        <v>Ozone and stratospheric water vapour concentration databases for CMIP6</v>
      </c>
      <c r="O495" s="151" t="str">
        <f>references!$D$116</f>
        <v>IGAC/SPARC Chemistry-Climate Model Initiative (CCMI) Forcing Databases in Support of CMIP6</v>
      </c>
      <c r="P495" s="30"/>
      <c r="Q495" s="30"/>
      <c r="R495" s="3" t="str">
        <f>url!$A$187</f>
        <v>IGAC/SPARC Chemistry-Climate Model Initiative (CCMI) Forcing Databases in Support of CMIP6</v>
      </c>
      <c r="S495" s="16" t="str">
        <f>party!$A$6</f>
        <v>Charlotte Pascoe</v>
      </c>
      <c r="T495" s="20" t="b">
        <v>1</v>
      </c>
      <c r="U495" s="20" t="s">
        <v>1361</v>
      </c>
    </row>
    <row r="496" spans="1:21" s="2" customFormat="1" ht="75">
      <c r="A496" s="12" t="s">
        <v>7569</v>
      </c>
      <c r="B496" s="11" t="s">
        <v>7571</v>
      </c>
      <c r="C496" s="13" t="s">
        <v>7573</v>
      </c>
      <c r="D496" s="16" t="b">
        <v>1</v>
      </c>
      <c r="E496" s="13">
        <v>3</v>
      </c>
      <c r="F496" s="16" t="s">
        <v>7575</v>
      </c>
      <c r="G496" s="19" t="s">
        <v>7577</v>
      </c>
      <c r="H496" s="85" t="s">
        <v>1719</v>
      </c>
      <c r="I496" s="35" t="s">
        <v>70</v>
      </c>
      <c r="J496" s="10" t="str">
        <f>party!$A$84</f>
        <v>David P Keller</v>
      </c>
      <c r="K496" s="10" t="str">
        <f>party!$A$85</f>
        <v>Andrew Lenton</v>
      </c>
      <c r="L496" s="10" t="str">
        <f>party!$A$86</f>
        <v>Vivian Scott</v>
      </c>
      <c r="M496" s="22" t="str">
        <f>references!$D$128</f>
        <v>Keller, D. P., A. Lenton, V. Scott, N. E. Vaughan, N. Bauer, D. Ji, C. D. Jones, B. Kravitz, H. Muri, K. Zickfeld (2018), The Carbon Dioxide Removal Model Intercomparison Project (CDR-MIP): Rationale and experimental protocol for CMIP6, Geosci. Model Dev., 11, 1133-1160</v>
      </c>
      <c r="N496" s="151" t="str">
        <f>references!$D$7</f>
        <v>Ozone and stratospheric water vapour concentration databases for CMIP6</v>
      </c>
      <c r="O496" s="30"/>
      <c r="P496" s="30"/>
      <c r="Q496" s="30"/>
      <c r="R496" s="3" t="str">
        <f>url!$A$7</f>
        <v>Ozone and stratospheric water vapour concentration databases for CMIP6</v>
      </c>
      <c r="S496" s="16" t="str">
        <f>party!$A$6</f>
        <v>Charlotte Pascoe</v>
      </c>
      <c r="T496" s="20" t="b">
        <v>1</v>
      </c>
      <c r="U496" s="20" t="s">
        <v>1361</v>
      </c>
    </row>
    <row r="497" spans="1:21" s="2" customFormat="1" ht="75">
      <c r="A497" s="12" t="s">
        <v>7549</v>
      </c>
      <c r="B497" s="11" t="s">
        <v>7549</v>
      </c>
      <c r="C497" s="13" t="s">
        <v>7550</v>
      </c>
      <c r="D497" s="16" t="b">
        <v>1</v>
      </c>
      <c r="E497" s="13">
        <v>3</v>
      </c>
      <c r="F497" s="16" t="s">
        <v>7551</v>
      </c>
      <c r="G497" s="19" t="s">
        <v>7552</v>
      </c>
      <c r="H497" s="85" t="s">
        <v>1717</v>
      </c>
      <c r="I497" s="14" t="s">
        <v>70</v>
      </c>
      <c r="J497" s="10" t="str">
        <f>party!$A$84</f>
        <v>David P Keller</v>
      </c>
      <c r="K497" s="10" t="str">
        <f>party!$A$85</f>
        <v>Andrew Lenton</v>
      </c>
      <c r="L497" s="10" t="str">
        <f>party!$A$86</f>
        <v>Vivian Scott</v>
      </c>
      <c r="M497" s="22" t="str">
        <f>references!$D$128</f>
        <v>Keller, D. P., A. Lenton, V. Scott, N. E. Vaughan, N. Bauer, D. Ji, C. D. Jones, B. Kravitz, H. Muri, K. Zickfeld (2018), The Carbon Dioxide Removal Model Intercomparison Project (CDR-MIP): Rationale and experimental protocol for CMIP6, Geosci. Model Dev., 11, 1133-1160</v>
      </c>
      <c r="N497" s="151" t="str">
        <f>references!$D$96</f>
        <v>Hurtt, G., L. Chini,  S. Frolking, R. Sahajpal, Land Use Harmonisation (LUH2 v1.0h) land use forcing data (850-2100), (2016).</v>
      </c>
      <c r="O497" s="151" t="str">
        <f>references!$D$6</f>
        <v>Global Gridded Land Use Forcing Datasets (LUH2 v0.1)</v>
      </c>
      <c r="P497" s="30"/>
      <c r="Q497" s="30"/>
      <c r="R497" s="3" t="str">
        <f>url!$A$164</f>
        <v>Land Use Harmonisation (LUH2 v1.0h) land use forcing data (850-2100)</v>
      </c>
      <c r="S497" s="16" t="str">
        <f>party!$A$6</f>
        <v>Charlotte Pascoe</v>
      </c>
      <c r="T497" s="20" t="b">
        <v>1</v>
      </c>
      <c r="U497" s="20" t="s">
        <v>1361</v>
      </c>
    </row>
    <row r="498" spans="1:21" s="2" customFormat="1" ht="135">
      <c r="A498" s="12" t="s">
        <v>7578</v>
      </c>
      <c r="B498" s="11" t="s">
        <v>7578</v>
      </c>
      <c r="C498" s="13" t="s">
        <v>7579</v>
      </c>
      <c r="D498" s="16" t="b">
        <v>1</v>
      </c>
      <c r="E498" s="13">
        <v>3</v>
      </c>
      <c r="F498" s="16" t="s">
        <v>7580</v>
      </c>
      <c r="G498" s="19" t="s">
        <v>7581</v>
      </c>
      <c r="H498" s="85"/>
      <c r="I498" s="35" t="s">
        <v>70</v>
      </c>
      <c r="J498" s="10" t="str">
        <f>party!$A$15</f>
        <v>Katja Matthes</v>
      </c>
      <c r="K498" s="10" t="str">
        <f>party!$A$3</f>
        <v>Bernd Funke</v>
      </c>
      <c r="L498" s="10"/>
      <c r="M498" s="22" t="str">
        <f>references!$D$128</f>
        <v>Keller, D. P., A. Lenton, V. Scott, N. E. Vaughan, N. Bauer, D. Ji, C. D. Jones, B. Kravitz, H. Muri, K. Zickfeld (2018), The Carbon Dioxide Removal Model Intercomparison Project (CDR-MIP): Rationale and experimental protocol for CMIP6, Geosci. Model Dev., 11, 1133-1160</v>
      </c>
      <c r="N49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98" s="151" t="str">
        <f>references!$D$110</f>
        <v>SOLARIS-HEPPA  Recommendations for CMIP6 solar forcing data</v>
      </c>
      <c r="P498" s="30"/>
      <c r="Q498" s="30"/>
      <c r="R498" s="3" t="str">
        <f>url!$A$178</f>
        <v>SOLARIS-HEPPA Solar Forcing Data for CMIP6</v>
      </c>
      <c r="S498" s="16" t="str">
        <f>party!$A$6</f>
        <v>Charlotte Pascoe</v>
      </c>
      <c r="T498" s="20" t="b">
        <v>1</v>
      </c>
      <c r="U498" s="20" t="s">
        <v>1361</v>
      </c>
    </row>
    <row r="499" spans="1:21" s="2" customFormat="1" ht="180">
      <c r="A499" s="12" t="s">
        <v>7587</v>
      </c>
      <c r="B499" s="11" t="s">
        <v>7587</v>
      </c>
      <c r="C499" s="13" t="s">
        <v>7588</v>
      </c>
      <c r="D499" s="16" t="b">
        <v>1</v>
      </c>
      <c r="E499" s="13">
        <v>3</v>
      </c>
      <c r="F499" s="16" t="s">
        <v>7589</v>
      </c>
      <c r="G499" s="19" t="s">
        <v>7596</v>
      </c>
      <c r="H499" s="85" t="s">
        <v>1712</v>
      </c>
      <c r="I499" s="35" t="s">
        <v>70</v>
      </c>
      <c r="J499" s="10" t="str">
        <f>party!$A$15</f>
        <v>Katja Matthes</v>
      </c>
      <c r="K499" s="10" t="str">
        <f>party!$A$3</f>
        <v>Bernd Funke</v>
      </c>
      <c r="L499" s="10" t="str">
        <f>party!$A$66</f>
        <v>Charles Jackman</v>
      </c>
      <c r="M499" s="22" t="str">
        <f>references!$D$128</f>
        <v>Keller, D. P., A. Lenton, V. Scott, N. E. Vaughan, N. Bauer, D. Ji, C. D. Jones, B. Kravitz, H. Muri, K. Zickfeld (2018), The Carbon Dioxide Removal Model Intercomparison Project (CDR-MIP): Rationale and experimental protocol for CMIP6, Geosci. Model Dev., 11, 1133-1160</v>
      </c>
      <c r="N499" s="151" t="str">
        <f>references!$D$110</f>
        <v>SOLARIS-HEPPA  Recommendations for CMIP6 solar forcing data</v>
      </c>
      <c r="O499" s="18" t="str">
        <f>references!$D$40</f>
        <v>SOLARIS-HEPPA  solar proton flux dataset home page</v>
      </c>
      <c r="P49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99" s="30"/>
      <c r="R499" s="3" t="str">
        <f>url!$A$178</f>
        <v>SOLARIS-HEPPA Solar Forcing Data for CMIP6</v>
      </c>
      <c r="S499" s="16" t="str">
        <f>party!$A$6</f>
        <v>Charlotte Pascoe</v>
      </c>
      <c r="T499" s="20" t="b">
        <v>1</v>
      </c>
      <c r="U499" s="20" t="s">
        <v>1361</v>
      </c>
    </row>
    <row r="500" spans="1:21" s="2" customFormat="1" ht="135">
      <c r="A500" s="12" t="s">
        <v>7590</v>
      </c>
      <c r="B500" s="11" t="s">
        <v>7590</v>
      </c>
      <c r="C500" s="13" t="s">
        <v>7591</v>
      </c>
      <c r="D500" s="16" t="b">
        <v>1</v>
      </c>
      <c r="E500" s="13">
        <v>3</v>
      </c>
      <c r="F500" s="16" t="s">
        <v>7592</v>
      </c>
      <c r="G500" s="19" t="s">
        <v>7597</v>
      </c>
      <c r="H500" s="85" t="s">
        <v>1711</v>
      </c>
      <c r="I500" s="35" t="s">
        <v>70</v>
      </c>
      <c r="J500" s="10" t="str">
        <f>party!$A$3</f>
        <v>Bernd Funke</v>
      </c>
      <c r="K500" s="10" t="str">
        <f>party!$A$15</f>
        <v>Katja Matthes</v>
      </c>
      <c r="L500" s="10"/>
      <c r="M500" s="22" t="str">
        <f>references!$D$128</f>
        <v>Keller, D. P., A. Lenton, V. Scott, N. E. Vaughan, N. Bauer, D. Ji, C. D. Jones, B. Kravitz, H. Muri, K. Zickfeld (2018), The Carbon Dioxide Removal Model Intercomparison Project (CDR-MIP): Rationale and experimental protocol for CMIP6, Geosci. Model Dev., 11, 1133-1160</v>
      </c>
      <c r="N500" s="151" t="str">
        <f>references!$D$110</f>
        <v>SOLARIS-HEPPA  Recommendations for CMIP6 solar forcing data</v>
      </c>
      <c r="O50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500" s="30"/>
      <c r="Q500" s="30"/>
      <c r="R500" s="3" t="str">
        <f>url!$A$178</f>
        <v>SOLARIS-HEPPA Solar Forcing Data for CMIP6</v>
      </c>
      <c r="S500" s="16" t="str">
        <f>party!$A$6</f>
        <v>Charlotte Pascoe</v>
      </c>
      <c r="T500" s="20" t="b">
        <v>1</v>
      </c>
      <c r="U500" s="20" t="s">
        <v>1361</v>
      </c>
    </row>
    <row r="501" spans="1:21" s="2" customFormat="1" ht="180">
      <c r="A501" s="12" t="s">
        <v>7593</v>
      </c>
      <c r="B501" s="11" t="s">
        <v>7593</v>
      </c>
      <c r="C501" s="13" t="s">
        <v>7594</v>
      </c>
      <c r="D501" s="16" t="b">
        <v>1</v>
      </c>
      <c r="E501" s="13">
        <v>3</v>
      </c>
      <c r="F501" s="16" t="s">
        <v>7595</v>
      </c>
      <c r="G501" s="19" t="s">
        <v>7598</v>
      </c>
      <c r="H501" s="85" t="s">
        <v>1712</v>
      </c>
      <c r="I501" s="35" t="s">
        <v>70</v>
      </c>
      <c r="J501" s="10" t="str">
        <f>party!$A$3</f>
        <v>Bernd Funke</v>
      </c>
      <c r="K501" s="10" t="str">
        <f>party!$A$15</f>
        <v>Katja Matthes</v>
      </c>
      <c r="L501" s="10"/>
      <c r="M501" s="22" t="str">
        <f>references!$D$128</f>
        <v>Keller, D. P., A. Lenton, V. Scott, N. E. Vaughan, N. Bauer, D. Ji, C. D. Jones, B. Kravitz, H. Muri, K. Zickfeld (2018), The Carbon Dioxide Removal Model Intercomparison Project (CDR-MIP): Rationale and experimental protocol for CMIP6, Geosci. Model Dev., 11, 1133-1160</v>
      </c>
      <c r="N501" s="151" t="str">
        <f>references!$D$110</f>
        <v>SOLARIS-HEPPA  Recommendations for CMIP6 solar forcing data</v>
      </c>
      <c r="O501" s="151" t="str">
        <f>references!$D$105</f>
        <v>Funke, B., M. López-Puertas, G. P. Stiller, T. von Clarmann (2014), Mesospheric and stratospheric NOy produced by energetic particle precipitation during 2002–2012, J. Geophys. Res. Atmos., 119, 4429-4446</v>
      </c>
      <c r="P501" s="151" t="str">
        <f>references!$D$106</f>
        <v>Funke, B., M. López-Puertas, L. Holt, C. E. Randall, G. P. Stiller, T. von Clarmann (2014), Hemispheric distributions and interannual variability of NOy produced by energetic particle precipitation in 2002–2012, J. Geophys. Res. Atmos., 119, 13,565–13,582</v>
      </c>
      <c r="Q50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R501" s="3" t="str">
        <f>url!$A$178</f>
        <v>SOLARIS-HEPPA Solar Forcing Data for CMIP6</v>
      </c>
      <c r="S501" s="16" t="str">
        <f>party!$A$6</f>
        <v>Charlotte Pascoe</v>
      </c>
      <c r="T501" s="20" t="b">
        <v>1</v>
      </c>
      <c r="U501" s="20" t="s">
        <v>1361</v>
      </c>
    </row>
    <row r="502" spans="1:21" ht="75">
      <c r="A502" s="12" t="s">
        <v>7616</v>
      </c>
      <c r="B502" s="11" t="s">
        <v>7609</v>
      </c>
      <c r="C502" s="13" t="s">
        <v>7617</v>
      </c>
      <c r="D502" s="16" t="b">
        <v>1</v>
      </c>
      <c r="E502" s="13">
        <v>4</v>
      </c>
      <c r="F502" s="16" t="s">
        <v>7610</v>
      </c>
      <c r="G502" s="19" t="s">
        <v>7614</v>
      </c>
      <c r="I502" s="35" t="s">
        <v>70</v>
      </c>
      <c r="J502" s="10" t="str">
        <f>party!$A$84</f>
        <v>David P Keller</v>
      </c>
      <c r="K502" s="10" t="str">
        <f>party!$A$85</f>
        <v>Andrew Lenton</v>
      </c>
      <c r="L502" s="10" t="str">
        <f>party!$A$86</f>
        <v>Vivian Scott</v>
      </c>
      <c r="M502" s="22" t="str">
        <f>references!$D$128</f>
        <v>Keller, D. P., A. Lenton, V. Scott, N. E. Vaughan, N. Bauer, D. Ji, C. D. Jones, B. Kravitz, H. Muri, K. Zickfeld (2018), The Carbon Dioxide Removal Model Intercomparison Project (CDR-MIP): Rationale and experimental protocol for CMIP6, Geosci. Model Dev., 11, 1133-1160</v>
      </c>
      <c r="S502" s="16" t="str">
        <f>party!$A$6</f>
        <v>Charlotte Pascoe</v>
      </c>
      <c r="T502" s="20" t="b">
        <v>1</v>
      </c>
      <c r="U502" s="20" t="s">
        <v>1361</v>
      </c>
    </row>
    <row r="503" spans="1:21" ht="75">
      <c r="A503" s="12" t="s">
        <v>7540</v>
      </c>
      <c r="B503" s="11" t="s">
        <v>7542</v>
      </c>
      <c r="C503" s="13" t="s">
        <v>7543</v>
      </c>
      <c r="D503" s="16" t="b">
        <v>1</v>
      </c>
      <c r="E503" s="13">
        <v>3</v>
      </c>
      <c r="F503" s="16" t="s">
        <v>7544</v>
      </c>
      <c r="G503" s="19" t="s">
        <v>7605</v>
      </c>
      <c r="I503" s="35" t="s">
        <v>70</v>
      </c>
      <c r="J503" s="10" t="str">
        <f>party!$A$23</f>
        <v>Stefan Kinne</v>
      </c>
      <c r="K503" s="10" t="str">
        <f>party!$A$4</f>
        <v>Bjorn Stevens</v>
      </c>
      <c r="L503" s="10" t="str">
        <f>party!$A$14</f>
        <v>Karsten Peters</v>
      </c>
      <c r="M503" s="22" t="str">
        <f>references!$D$128</f>
        <v>Keller, D. P., A. Lenton, V. Scott, N. E. Vaughan, N. Bauer, D. Ji, C. D. Jones, B. Kravitz, H. Muri, K. Zickfeld (2018), The Carbon Dioxide Removal Model Intercomparison Project (CDR-MIP): Rationale and experimental protocol for CMIP6, Geosci. Model Dev., 11, 1133-1160</v>
      </c>
      <c r="N503" s="151" t="str">
        <f>references!$D$2</f>
        <v>Aerosol forcing fields for CMIP6</v>
      </c>
      <c r="R503" s="3" t="str">
        <f>url!$A$2</f>
        <v>Aerosol forcing fields for CMIP6</v>
      </c>
      <c r="S503" s="16" t="str">
        <f>party!$A$6</f>
        <v>Charlotte Pascoe</v>
      </c>
      <c r="T503" s="20" t="b">
        <v>1</v>
      </c>
      <c r="U503" s="20" t="s">
        <v>1361</v>
      </c>
    </row>
    <row r="504" spans="1:21" ht="75">
      <c r="A504" s="12" t="s">
        <v>7615</v>
      </c>
      <c r="B504" s="11" t="s">
        <v>7611</v>
      </c>
      <c r="C504" s="13" t="s">
        <v>7618</v>
      </c>
      <c r="D504" s="16" t="b">
        <v>1</v>
      </c>
      <c r="E504" s="13">
        <v>3</v>
      </c>
      <c r="F504" s="16" t="s">
        <v>7612</v>
      </c>
      <c r="G504" s="19" t="s">
        <v>7613</v>
      </c>
      <c r="I504" s="35" t="s">
        <v>70</v>
      </c>
      <c r="J504" s="10" t="str">
        <f>party!$A$84</f>
        <v>David P Keller</v>
      </c>
      <c r="K504" s="10" t="str">
        <f>party!$A$85</f>
        <v>Andrew Lenton</v>
      </c>
      <c r="L504" s="10" t="str">
        <f>party!$A$86</f>
        <v>Vivian Scott</v>
      </c>
      <c r="M504" s="22" t="str">
        <f>references!$D$128</f>
        <v>Keller, D. P., A. Lenton, V. Scott, N. E. Vaughan, N. Bauer, D. Ji, C. D. Jones, B. Kravitz, H. Muri, K. Zickfeld (2018), The Carbon Dioxide Removal Model Intercomparison Project (CDR-MIP): Rationale and experimental protocol for CMIP6, Geosci. Model Dev., 11, 1133-1160</v>
      </c>
      <c r="S504" s="16" t="str">
        <f>party!$A$6</f>
        <v>Charlotte Pascoe</v>
      </c>
      <c r="T504" s="20" t="b">
        <v>1</v>
      </c>
      <c r="U504" s="20" t="s">
        <v>1361</v>
      </c>
    </row>
    <row r="505" spans="1:21" ht="90">
      <c r="A505" s="12" t="s">
        <v>7632</v>
      </c>
      <c r="B505" s="11" t="s">
        <v>7629</v>
      </c>
      <c r="C505" s="13" t="s">
        <v>7630</v>
      </c>
      <c r="D505" s="16" t="b">
        <v>1</v>
      </c>
      <c r="E505" s="13">
        <v>4</v>
      </c>
      <c r="F505" s="16" t="s">
        <v>7631</v>
      </c>
      <c r="G505" s="19" t="s">
        <v>7633</v>
      </c>
      <c r="I505" s="35" t="s">
        <v>70</v>
      </c>
      <c r="J505" s="10" t="str">
        <f>party!$A$84</f>
        <v>David P Keller</v>
      </c>
      <c r="K505" s="10" t="str">
        <f>party!$A$85</f>
        <v>Andrew Lenton</v>
      </c>
      <c r="L505" s="10" t="str">
        <f>party!$A$86</f>
        <v>Vivian Scott</v>
      </c>
      <c r="M505" s="22" t="str">
        <f>references!$D$128</f>
        <v>Keller, D. P., A. Lenton, V. Scott, N. E. Vaughan, N. Bauer, D. Ji, C. D. Jones, B. Kravitz, H. Muri, K. Zickfeld (2018), The Carbon Dioxide Removal Model Intercomparison Project (CDR-MIP): Rationale and experimental protocol for CMIP6, Geosci. Model Dev., 11, 1133-1160</v>
      </c>
      <c r="S505" s="16" t="str">
        <f>party!$A$6</f>
        <v>Charlotte Pascoe</v>
      </c>
      <c r="T505" s="20" t="b">
        <v>1</v>
      </c>
      <c r="U505" s="20" t="s">
        <v>42</v>
      </c>
    </row>
    <row r="506" spans="1:21" ht="94">
      <c r="A506" s="12" t="s">
        <v>7635</v>
      </c>
      <c r="B506" s="11" t="s">
        <v>7634</v>
      </c>
      <c r="C506" s="13" t="s">
        <v>7636</v>
      </c>
      <c r="D506" s="16" t="b">
        <v>1</v>
      </c>
      <c r="E506" s="13">
        <v>4</v>
      </c>
      <c r="F506" s="16" t="s">
        <v>7631</v>
      </c>
      <c r="G506" s="19" t="s">
        <v>7639</v>
      </c>
      <c r="I506" s="35" t="s">
        <v>70</v>
      </c>
      <c r="J506" s="10" t="str">
        <f>party!$A$84</f>
        <v>David P Keller</v>
      </c>
      <c r="K506" s="10" t="str">
        <f>party!$A$85</f>
        <v>Andrew Lenton</v>
      </c>
      <c r="L506" s="10" t="str">
        <f>party!$A$86</f>
        <v>Vivian Scott</v>
      </c>
      <c r="M506" s="22" t="str">
        <f>references!$D$128</f>
        <v>Keller, D. P., A. Lenton, V. Scott, N. E. Vaughan, N. Bauer, D. Ji, C. D. Jones, B. Kravitz, H. Muri, K. Zickfeld (2018), The Carbon Dioxide Removal Model Intercomparison Project (CDR-MIP): Rationale and experimental protocol for CMIP6, Geosci. Model Dev., 11, 1133-1160</v>
      </c>
      <c r="S506" s="16" t="str">
        <f>party!$A$6</f>
        <v>Charlotte Pascoe</v>
      </c>
      <c r="T506" s="20" t="b">
        <v>1</v>
      </c>
      <c r="U506" s="20" t="s">
        <v>42</v>
      </c>
    </row>
    <row r="507" spans="1:21" ht="94">
      <c r="A507" s="12" t="s">
        <v>7641</v>
      </c>
      <c r="B507" s="11" t="s">
        <v>7637</v>
      </c>
      <c r="C507" s="13" t="s">
        <v>7638</v>
      </c>
      <c r="D507" s="16" t="b">
        <v>1</v>
      </c>
      <c r="E507" s="13">
        <v>4</v>
      </c>
      <c r="F507" s="16" t="s">
        <v>7631</v>
      </c>
      <c r="G507" s="19" t="s">
        <v>7640</v>
      </c>
      <c r="I507" s="35" t="s">
        <v>70</v>
      </c>
      <c r="J507" s="10" t="str">
        <f>party!$A$84</f>
        <v>David P Keller</v>
      </c>
      <c r="K507" s="10" t="str">
        <f>party!$A$85</f>
        <v>Andrew Lenton</v>
      </c>
      <c r="L507" s="10" t="str">
        <f>party!$A$86</f>
        <v>Vivian Scott</v>
      </c>
      <c r="M507" s="22" t="str">
        <f>references!$D$128</f>
        <v>Keller, D. P., A. Lenton, V. Scott, N. E. Vaughan, N. Bauer, D. Ji, C. D. Jones, B. Kravitz, H. Muri, K. Zickfeld (2018), The Carbon Dioxide Removal Model Intercomparison Project (CDR-MIP): Rationale and experimental protocol for CMIP6, Geosci. Model Dev., 11, 1133-1160</v>
      </c>
      <c r="S507" s="16" t="str">
        <f>party!$A$6</f>
        <v>Charlotte Pascoe</v>
      </c>
      <c r="T507" s="20" t="b">
        <v>1</v>
      </c>
      <c r="U507" s="20" t="s">
        <v>42</v>
      </c>
    </row>
  </sheetData>
  <mergeCells count="21">
    <mergeCell ref="G1:G2"/>
    <mergeCell ref="H1:H2"/>
    <mergeCell ref="F1:F2"/>
    <mergeCell ref="C1:C2"/>
    <mergeCell ref="A1:A2"/>
    <mergeCell ref="E1:E2"/>
    <mergeCell ref="D1:D2"/>
    <mergeCell ref="B1:B2"/>
    <mergeCell ref="AA1:AA2"/>
    <mergeCell ref="R1:R2"/>
    <mergeCell ref="Z1:Z2"/>
    <mergeCell ref="Y1:Y2"/>
    <mergeCell ref="X1:X2"/>
    <mergeCell ref="J2:L2"/>
    <mergeCell ref="I1:L1"/>
    <mergeCell ref="W1:W2"/>
    <mergeCell ref="V1:V2"/>
    <mergeCell ref="U1:U2"/>
    <mergeCell ref="T1:T2"/>
    <mergeCell ref="S1:S2"/>
    <mergeCell ref="M1:Q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7"/>
  <sheetViews>
    <sheetView workbookViewId="0">
      <pane xSplit="3" ySplit="2" topLeftCell="F98" activePane="bottomRight" state="frozen"/>
      <selection pane="topRight" activeCell="D1" sqref="D1"/>
      <selection pane="bottomLeft" activeCell="A3" sqref="A3"/>
      <selection pane="bottomRight" activeCell="B46" sqref="B46"/>
    </sheetView>
  </sheetViews>
  <sheetFormatPr baseColWidth="10" defaultRowHeight="15" x14ac:dyDescent="0"/>
  <cols>
    <col min="1" max="1" width="10.83203125" style="1"/>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311" t="s">
        <v>38</v>
      </c>
      <c r="B1" s="311" t="s">
        <v>17</v>
      </c>
      <c r="C1" s="311" t="s">
        <v>18</v>
      </c>
      <c r="D1" s="311" t="s">
        <v>19</v>
      </c>
      <c r="E1" s="311" t="s">
        <v>20</v>
      </c>
      <c r="F1" s="311" t="s">
        <v>21</v>
      </c>
      <c r="G1" s="311"/>
      <c r="H1" s="311"/>
      <c r="I1" s="311"/>
      <c r="J1" s="311" t="s">
        <v>22</v>
      </c>
      <c r="K1" s="311" t="s">
        <v>290</v>
      </c>
      <c r="L1" s="311" t="s">
        <v>23</v>
      </c>
      <c r="M1" s="311" t="s">
        <v>24</v>
      </c>
      <c r="N1" s="311" t="s">
        <v>25</v>
      </c>
      <c r="O1" s="389" t="s">
        <v>26</v>
      </c>
      <c r="P1" s="311" t="s">
        <v>294</v>
      </c>
      <c r="Q1" s="311" t="s">
        <v>27</v>
      </c>
      <c r="R1" s="311" t="s">
        <v>297</v>
      </c>
    </row>
    <row r="2" spans="1:18" s="38" customFormat="1">
      <c r="A2" s="311"/>
      <c r="B2" s="311"/>
      <c r="C2" s="311"/>
      <c r="D2" s="311"/>
      <c r="E2" s="311"/>
      <c r="F2" s="38" t="s">
        <v>71</v>
      </c>
      <c r="G2" s="311" t="s">
        <v>72</v>
      </c>
      <c r="H2" s="311"/>
      <c r="I2" s="311"/>
      <c r="J2" s="311"/>
      <c r="K2" s="311"/>
      <c r="L2" s="311"/>
      <c r="M2" s="311"/>
      <c r="N2" s="311"/>
      <c r="O2" s="389"/>
      <c r="P2" s="311"/>
      <c r="Q2" s="311"/>
      <c r="R2" s="311"/>
    </row>
    <row r="3" spans="1:18" s="2" customFormat="1" ht="31" customHeight="1">
      <c r="A3" s="3" t="s">
        <v>779</v>
      </c>
      <c r="B3" s="3" t="s">
        <v>2590</v>
      </c>
      <c r="C3" s="3" t="s">
        <v>974</v>
      </c>
      <c r="D3" s="3" t="s">
        <v>28</v>
      </c>
      <c r="E3" s="3" t="s">
        <v>29</v>
      </c>
      <c r="K3" s="3" t="str">
        <f>party!A6</f>
        <v>Charlotte Pascoe</v>
      </c>
      <c r="L3" s="2" t="s">
        <v>30</v>
      </c>
      <c r="M3" s="2" t="s">
        <v>488</v>
      </c>
      <c r="N3" s="2" t="s">
        <v>30</v>
      </c>
      <c r="O3" s="27" t="s">
        <v>296</v>
      </c>
      <c r="P3" s="2" t="s">
        <v>30</v>
      </c>
      <c r="Q3" s="2" t="s">
        <v>30</v>
      </c>
    </row>
    <row r="4" spans="1:18" s="2" customFormat="1" ht="45">
      <c r="A4" s="3" t="s">
        <v>4369</v>
      </c>
      <c r="B4" s="3" t="s">
        <v>31</v>
      </c>
      <c r="C4" s="3" t="s">
        <v>4369</v>
      </c>
      <c r="D4" s="3" t="s">
        <v>7161</v>
      </c>
      <c r="E4" s="3" t="s">
        <v>7159</v>
      </c>
      <c r="F4" s="2" t="s">
        <v>162</v>
      </c>
      <c r="G4" s="2" t="str">
        <f>party!$A$25</f>
        <v>Veronika Eyring</v>
      </c>
      <c r="J4" s="3" t="str">
        <f>references!$D$42</f>
        <v>Eyring, V., S. Bony, G. A. Meehl, C. Senior, B. Stevens, R. J. Stouffer, K. E. Taylor (2016), Overview of the Coupled Model Intercomparison Project Phase 6 (CMIP6) experimental design and organization, Geosci. Model Dev., 9, 1937-1958</v>
      </c>
      <c r="K4" s="3" t="str">
        <f>party!A6</f>
        <v>Charlotte Pascoe</v>
      </c>
      <c r="L4" s="2" t="s">
        <v>30</v>
      </c>
      <c r="M4" s="2" t="s">
        <v>31</v>
      </c>
      <c r="N4" s="2" t="s">
        <v>30</v>
      </c>
      <c r="O4" s="27"/>
      <c r="P4" s="2" t="s">
        <v>30</v>
      </c>
      <c r="Q4" s="2" t="s">
        <v>30</v>
      </c>
    </row>
    <row r="5" spans="1:18" s="2" customFormat="1">
      <c r="A5" s="3" t="s">
        <v>2567</v>
      </c>
      <c r="B5" s="3" t="s">
        <v>32</v>
      </c>
      <c r="C5" s="3" t="s">
        <v>2567</v>
      </c>
      <c r="D5" s="3" t="s">
        <v>7160</v>
      </c>
      <c r="E5" s="3" t="s">
        <v>7162</v>
      </c>
      <c r="F5" s="2" t="s">
        <v>70</v>
      </c>
      <c r="G5" s="2" t="str">
        <f>party!$A$30</f>
        <v>William Collins</v>
      </c>
      <c r="H5" s="2" t="str">
        <f>party!$A$31</f>
        <v>Jean-François Lamarque</v>
      </c>
      <c r="I5" s="2" t="str">
        <f>party!$A$19</f>
        <v>Michael Schulz</v>
      </c>
      <c r="K5" s="3" t="str">
        <f>party!A6</f>
        <v>Charlotte Pascoe</v>
      </c>
      <c r="L5" s="2" t="s">
        <v>30</v>
      </c>
      <c r="M5" s="2" t="s">
        <v>32</v>
      </c>
      <c r="N5" s="2" t="s">
        <v>30</v>
      </c>
      <c r="O5" s="27"/>
      <c r="P5" s="2" t="s">
        <v>30</v>
      </c>
      <c r="Q5" s="2" t="s">
        <v>30</v>
      </c>
    </row>
    <row r="6" spans="1:18" s="2" customFormat="1" ht="30">
      <c r="A6" s="3" t="s">
        <v>3479</v>
      </c>
      <c r="B6" s="3" t="s">
        <v>3480</v>
      </c>
      <c r="C6" s="3" t="s">
        <v>3481</v>
      </c>
      <c r="D6" s="3" t="s">
        <v>33</v>
      </c>
      <c r="E6" s="3" t="s">
        <v>34</v>
      </c>
      <c r="K6" s="3" t="str">
        <f>party!A6</f>
        <v>Charlotte Pascoe</v>
      </c>
      <c r="L6" s="2" t="s">
        <v>30</v>
      </c>
      <c r="M6" s="2" t="s">
        <v>35</v>
      </c>
      <c r="N6" s="2" t="s">
        <v>30</v>
      </c>
      <c r="O6" s="27" t="s">
        <v>296</v>
      </c>
      <c r="P6" s="2" t="s">
        <v>30</v>
      </c>
      <c r="Q6" s="2" t="s">
        <v>30</v>
      </c>
    </row>
    <row r="7" spans="1:18" s="2" customFormat="1" ht="30">
      <c r="A7" s="3" t="s">
        <v>780</v>
      </c>
      <c r="B7" s="3" t="s">
        <v>2591</v>
      </c>
      <c r="C7" s="3" t="s">
        <v>975</v>
      </c>
      <c r="D7" s="3" t="s">
        <v>36</v>
      </c>
      <c r="E7" s="3" t="s">
        <v>413</v>
      </c>
      <c r="F7" s="2" t="s">
        <v>70</v>
      </c>
      <c r="G7" s="2" t="str">
        <f>party!$A$51</f>
        <v>Tianjun Zhou</v>
      </c>
      <c r="H7" s="2" t="str">
        <f>party!$A$52</f>
        <v>Andy Turner</v>
      </c>
      <c r="I7" s="2" t="str">
        <f>party!$A$53</f>
        <v>James Kinter</v>
      </c>
      <c r="K7" s="3" t="str">
        <f>party!A6</f>
        <v>Charlotte Pascoe</v>
      </c>
      <c r="L7" s="2" t="s">
        <v>30</v>
      </c>
      <c r="M7" s="2" t="s">
        <v>37</v>
      </c>
      <c r="N7" s="2" t="s">
        <v>30</v>
      </c>
      <c r="O7" s="28" t="s">
        <v>336</v>
      </c>
      <c r="P7" s="2" t="s">
        <v>30</v>
      </c>
      <c r="Q7" s="2" t="s">
        <v>30</v>
      </c>
    </row>
    <row r="8" spans="1:18" s="194" customFormat="1" ht="30">
      <c r="A8" s="206" t="s">
        <v>2600</v>
      </c>
      <c r="B8" s="207" t="s">
        <v>410</v>
      </c>
      <c r="C8" s="206" t="s">
        <v>976</v>
      </c>
      <c r="D8" s="206" t="s">
        <v>2622</v>
      </c>
      <c r="E8" s="206" t="s">
        <v>412</v>
      </c>
      <c r="K8" s="206" t="str">
        <f>party!A6</f>
        <v>Charlotte Pascoe</v>
      </c>
      <c r="L8" s="194" t="s">
        <v>30</v>
      </c>
      <c r="M8" s="194" t="s">
        <v>335</v>
      </c>
      <c r="N8" s="194" t="s">
        <v>30</v>
      </c>
      <c r="O8" s="208" t="s">
        <v>337</v>
      </c>
      <c r="P8" s="194" t="s">
        <v>30</v>
      </c>
      <c r="Q8" s="194" t="s">
        <v>30</v>
      </c>
    </row>
    <row r="9" spans="1:18" s="2" customFormat="1" ht="30">
      <c r="A9" s="3" t="s">
        <v>2601</v>
      </c>
      <c r="B9" s="26" t="s">
        <v>411</v>
      </c>
      <c r="C9" s="3" t="s">
        <v>977</v>
      </c>
      <c r="D9" s="3" t="s">
        <v>2623</v>
      </c>
      <c r="E9" s="3" t="s">
        <v>414</v>
      </c>
      <c r="K9" s="3" t="str">
        <f>party!A6</f>
        <v>Charlotte Pascoe</v>
      </c>
      <c r="L9" s="2" t="s">
        <v>30</v>
      </c>
      <c r="M9" s="2" t="s">
        <v>415</v>
      </c>
      <c r="N9" s="2" t="s">
        <v>30</v>
      </c>
      <c r="O9" s="27" t="s">
        <v>416</v>
      </c>
      <c r="P9" s="2" t="s">
        <v>30</v>
      </c>
      <c r="Q9" s="2" t="s">
        <v>30</v>
      </c>
    </row>
    <row r="10" spans="1:18" s="2" customFormat="1" ht="30">
      <c r="A10" s="3" t="s">
        <v>781</v>
      </c>
      <c r="B10" s="3" t="s">
        <v>2592</v>
      </c>
      <c r="C10" s="3" t="s">
        <v>978</v>
      </c>
      <c r="D10" s="3" t="s">
        <v>487</v>
      </c>
      <c r="E10" s="3" t="s">
        <v>5983</v>
      </c>
      <c r="K10" s="3" t="str">
        <f>party!A6</f>
        <v>Charlotte Pascoe</v>
      </c>
      <c r="L10" s="2" t="s">
        <v>30</v>
      </c>
      <c r="M10" s="2" t="s">
        <v>489</v>
      </c>
      <c r="N10" s="2" t="s">
        <v>30</v>
      </c>
      <c r="O10" s="27" t="s">
        <v>490</v>
      </c>
      <c r="P10" s="2" t="s">
        <v>30</v>
      </c>
      <c r="Q10" s="2" t="s">
        <v>30</v>
      </c>
    </row>
    <row r="11" spans="1:18" s="194" customFormat="1" ht="30">
      <c r="A11" s="206" t="s">
        <v>2602</v>
      </c>
      <c r="B11" s="206" t="s">
        <v>500</v>
      </c>
      <c r="C11" s="206" t="s">
        <v>979</v>
      </c>
      <c r="D11" s="206" t="s">
        <v>2624</v>
      </c>
      <c r="E11" s="206" t="s">
        <v>501</v>
      </c>
      <c r="K11" s="206" t="str">
        <f>party!$A$6</f>
        <v>Charlotte Pascoe</v>
      </c>
      <c r="L11" s="194" t="s">
        <v>30</v>
      </c>
      <c r="M11" s="194" t="s">
        <v>502</v>
      </c>
      <c r="N11" s="194" t="s">
        <v>30</v>
      </c>
      <c r="O11" s="208" t="s">
        <v>337</v>
      </c>
      <c r="P11" s="194" t="s">
        <v>30</v>
      </c>
      <c r="Q11" s="194" t="s">
        <v>30</v>
      </c>
    </row>
    <row r="12" spans="1:18" s="2" customFormat="1" ht="30">
      <c r="A12" s="3" t="s">
        <v>3984</v>
      </c>
      <c r="B12" s="3" t="s">
        <v>3985</v>
      </c>
      <c r="C12" s="3" t="s">
        <v>3986</v>
      </c>
      <c r="D12" s="3" t="s">
        <v>3987</v>
      </c>
      <c r="E12" s="3" t="s">
        <v>1392</v>
      </c>
      <c r="K12" s="3" t="str">
        <f>party!$A$6</f>
        <v>Charlotte Pascoe</v>
      </c>
      <c r="L12" s="2" t="s">
        <v>30</v>
      </c>
      <c r="M12" s="2" t="s">
        <v>502</v>
      </c>
      <c r="N12" s="2" t="s">
        <v>30</v>
      </c>
      <c r="O12" s="28" t="s">
        <v>1394</v>
      </c>
      <c r="P12" s="2" t="s">
        <v>30</v>
      </c>
      <c r="Q12" s="2" t="s">
        <v>30</v>
      </c>
    </row>
    <row r="13" spans="1:18" s="194" customFormat="1" ht="30">
      <c r="A13" s="206" t="s">
        <v>782</v>
      </c>
      <c r="B13" s="206" t="s">
        <v>2593</v>
      </c>
      <c r="C13" s="206" t="s">
        <v>980</v>
      </c>
      <c r="D13" s="206" t="s">
        <v>685</v>
      </c>
      <c r="E13" s="206" t="s">
        <v>686</v>
      </c>
      <c r="K13" s="206" t="str">
        <f>party!$A$6</f>
        <v>Charlotte Pascoe</v>
      </c>
      <c r="L13" s="194" t="s">
        <v>30</v>
      </c>
      <c r="M13" s="194" t="s">
        <v>687</v>
      </c>
      <c r="N13" s="194" t="s">
        <v>30</v>
      </c>
      <c r="O13" s="208" t="s">
        <v>688</v>
      </c>
      <c r="P13" s="194" t="s">
        <v>30</v>
      </c>
      <c r="Q13" s="194" t="s">
        <v>30</v>
      </c>
    </row>
    <row r="14" spans="1:18" s="2" customFormat="1" ht="30">
      <c r="A14" s="3" t="s">
        <v>783</v>
      </c>
      <c r="B14" s="3" t="s">
        <v>2594</v>
      </c>
      <c r="C14" s="3" t="s">
        <v>981</v>
      </c>
      <c r="D14" s="3" t="s">
        <v>717</v>
      </c>
      <c r="E14" s="3" t="s">
        <v>1198</v>
      </c>
      <c r="K14" s="3" t="str">
        <f>party!$A$6</f>
        <v>Charlotte Pascoe</v>
      </c>
      <c r="L14" s="2" t="s">
        <v>30</v>
      </c>
      <c r="M14" s="2" t="s">
        <v>718</v>
      </c>
      <c r="N14" s="2" t="s">
        <v>30</v>
      </c>
      <c r="O14" s="27" t="s">
        <v>719</v>
      </c>
      <c r="P14" s="2" t="s">
        <v>30</v>
      </c>
      <c r="Q14" s="2" t="s">
        <v>30</v>
      </c>
    </row>
    <row r="15" spans="1:18" s="194" customFormat="1" ht="60">
      <c r="A15" s="206" t="s">
        <v>784</v>
      </c>
      <c r="B15" s="206" t="s">
        <v>293</v>
      </c>
      <c r="C15" s="206" t="s">
        <v>982</v>
      </c>
      <c r="D15" s="206" t="s">
        <v>969</v>
      </c>
      <c r="E15" s="206" t="s">
        <v>778</v>
      </c>
      <c r="F15" s="194" t="s">
        <v>70</v>
      </c>
      <c r="G15" s="194" t="str">
        <f>party!$A$40</f>
        <v>Rob Chadwick</v>
      </c>
      <c r="H15" s="194" t="str">
        <f>party!$A$41</f>
        <v>Hervé Douville</v>
      </c>
      <c r="K15" s="206" t="str">
        <f>party!$A$6</f>
        <v>Charlotte Pascoe</v>
      </c>
      <c r="L15" s="194" t="s">
        <v>30</v>
      </c>
      <c r="M15" s="194" t="s">
        <v>777</v>
      </c>
      <c r="N15" s="194" t="s">
        <v>30</v>
      </c>
      <c r="O15" s="209" t="s">
        <v>296</v>
      </c>
      <c r="P15" s="194" t="s">
        <v>30</v>
      </c>
      <c r="Q15" s="194" t="s">
        <v>30</v>
      </c>
    </row>
    <row r="16" spans="1:18" s="194" customFormat="1" ht="60">
      <c r="A16" s="206" t="s">
        <v>1015</v>
      </c>
      <c r="B16" s="206" t="s">
        <v>293</v>
      </c>
      <c r="C16" s="206" t="s">
        <v>1016</v>
      </c>
      <c r="D16" s="206" t="s">
        <v>1017</v>
      </c>
      <c r="E16" s="206" t="s">
        <v>803</v>
      </c>
      <c r="F16" s="194" t="s">
        <v>70</v>
      </c>
      <c r="G16" s="194" t="str">
        <f>party!$A$40</f>
        <v>Rob Chadwick</v>
      </c>
      <c r="H16" s="194" t="str">
        <f>party!$A$41</f>
        <v>Hervé Douville</v>
      </c>
      <c r="K16" s="206" t="str">
        <f>party!$A$6</f>
        <v>Charlotte Pascoe</v>
      </c>
      <c r="L16" s="194" t="s">
        <v>30</v>
      </c>
      <c r="M16" s="194" t="s">
        <v>804</v>
      </c>
      <c r="N16" s="194" t="s">
        <v>30</v>
      </c>
      <c r="O16" s="209" t="s">
        <v>296</v>
      </c>
      <c r="P16" s="194" t="s">
        <v>30</v>
      </c>
      <c r="Q16" s="194" t="s">
        <v>30</v>
      </c>
    </row>
    <row r="17" spans="1:17" s="2" customFormat="1" ht="30">
      <c r="A17" s="3" t="s">
        <v>847</v>
      </c>
      <c r="B17" s="3" t="s">
        <v>2595</v>
      </c>
      <c r="C17" s="3" t="s">
        <v>984</v>
      </c>
      <c r="D17" s="3" t="s">
        <v>848</v>
      </c>
      <c r="E17" s="3" t="s">
        <v>849</v>
      </c>
      <c r="F17" s="2" t="s">
        <v>70</v>
      </c>
      <c r="G17" s="2" t="str">
        <f>party!$A$43</f>
        <v>Nathan Gillet</v>
      </c>
      <c r="H17" s="2" t="str">
        <f>party!$A$44</f>
        <v>Hideo Shiogama</v>
      </c>
      <c r="K17" s="3" t="str">
        <f>party!A6</f>
        <v>Charlotte Pascoe</v>
      </c>
      <c r="L17" s="2" t="s">
        <v>30</v>
      </c>
      <c r="M17" s="2" t="s">
        <v>850</v>
      </c>
      <c r="N17" s="2" t="s">
        <v>30</v>
      </c>
      <c r="O17" s="27" t="s">
        <v>296</v>
      </c>
      <c r="P17" s="2" t="s">
        <v>30</v>
      </c>
      <c r="Q17" s="2" t="s">
        <v>30</v>
      </c>
    </row>
    <row r="18" spans="1:17" s="2" customFormat="1" ht="30">
      <c r="A18" s="3" t="s">
        <v>890</v>
      </c>
      <c r="B18" s="3" t="s">
        <v>2596</v>
      </c>
      <c r="C18" s="3" t="s">
        <v>985</v>
      </c>
      <c r="D18" s="3" t="s">
        <v>891</v>
      </c>
      <c r="E18" s="3" t="s">
        <v>889</v>
      </c>
      <c r="F18" s="2" t="s">
        <v>70</v>
      </c>
      <c r="G18" s="2" t="str">
        <f>party!$A$43</f>
        <v>Nathan Gillet</v>
      </c>
      <c r="H18" s="2" t="str">
        <f>party!$A$44</f>
        <v>Hideo Shiogama</v>
      </c>
      <c r="K18" s="3" t="str">
        <f>party!A6</f>
        <v>Charlotte Pascoe</v>
      </c>
      <c r="L18" s="2" t="s">
        <v>30</v>
      </c>
      <c r="M18" s="2" t="s">
        <v>888</v>
      </c>
      <c r="N18" s="2" t="s">
        <v>30</v>
      </c>
      <c r="O18" s="27" t="s">
        <v>892</v>
      </c>
      <c r="P18" s="2" t="s">
        <v>30</v>
      </c>
      <c r="Q18" s="2" t="s">
        <v>30</v>
      </c>
    </row>
    <row r="19" spans="1:17" s="194" customFormat="1" ht="30">
      <c r="A19" s="206" t="s">
        <v>968</v>
      </c>
      <c r="B19" s="206" t="s">
        <v>293</v>
      </c>
      <c r="C19" s="206" t="s">
        <v>986</v>
      </c>
      <c r="D19" s="206" t="s">
        <v>971</v>
      </c>
      <c r="E19" s="206" t="s">
        <v>972</v>
      </c>
      <c r="F19" s="194" t="s">
        <v>162</v>
      </c>
      <c r="G19" s="194" t="str">
        <f>party!$A$47</f>
        <v>Jonathan Gregory</v>
      </c>
      <c r="H19" s="194" t="str">
        <f>party!$A$48</f>
        <v>Detlef Stammer</v>
      </c>
      <c r="I19" s="194" t="str">
        <f>party!$A$49</f>
        <v>Stephen Griffies</v>
      </c>
      <c r="K19" s="206" t="str">
        <f>party!A6</f>
        <v>Charlotte Pascoe</v>
      </c>
      <c r="L19" s="194" t="s">
        <v>30</v>
      </c>
      <c r="M19" s="194" t="s">
        <v>973</v>
      </c>
      <c r="N19" s="194" t="s">
        <v>30</v>
      </c>
      <c r="O19" s="209" t="s">
        <v>296</v>
      </c>
      <c r="P19" s="194" t="s">
        <v>30</v>
      </c>
      <c r="Q19" s="194" t="s">
        <v>30</v>
      </c>
    </row>
    <row r="20" spans="1:17" s="194" customFormat="1" ht="30">
      <c r="A20" s="206" t="s">
        <v>802</v>
      </c>
      <c r="B20" s="206" t="s">
        <v>293</v>
      </c>
      <c r="C20" s="206" t="s">
        <v>983</v>
      </c>
      <c r="D20" s="206" t="s">
        <v>970</v>
      </c>
      <c r="E20" s="206" t="s">
        <v>1009</v>
      </c>
      <c r="F20" s="194" t="s">
        <v>70</v>
      </c>
      <c r="G20" s="194" t="str">
        <f>party!$A$50</f>
        <v>Ben Kravitz</v>
      </c>
      <c r="K20" s="206" t="str">
        <f>party!A6</f>
        <v>Charlotte Pascoe</v>
      </c>
      <c r="L20" s="194" t="s">
        <v>30</v>
      </c>
      <c r="M20" s="194" t="s">
        <v>804</v>
      </c>
      <c r="N20" s="194" t="s">
        <v>30</v>
      </c>
      <c r="O20" s="209" t="s">
        <v>296</v>
      </c>
      <c r="P20" s="194" t="s">
        <v>30</v>
      </c>
      <c r="Q20" s="194" t="s">
        <v>30</v>
      </c>
    </row>
    <row r="21" spans="1:17" s="194" customFormat="1" ht="30">
      <c r="A21" s="206" t="s">
        <v>1010</v>
      </c>
      <c r="B21" s="206" t="s">
        <v>293</v>
      </c>
      <c r="C21" s="206" t="s">
        <v>1011</v>
      </c>
      <c r="D21" s="206" t="s">
        <v>1012</v>
      </c>
      <c r="E21" s="206" t="s">
        <v>1013</v>
      </c>
      <c r="F21" s="194" t="s">
        <v>70</v>
      </c>
      <c r="G21" s="194" t="str">
        <f>party!$A$50</f>
        <v>Ben Kravitz</v>
      </c>
      <c r="K21" s="206" t="str">
        <f>party!A6</f>
        <v>Charlotte Pascoe</v>
      </c>
      <c r="L21" s="194" t="s">
        <v>30</v>
      </c>
      <c r="M21" s="194" t="s">
        <v>1014</v>
      </c>
      <c r="N21" s="194" t="s">
        <v>30</v>
      </c>
      <c r="O21" s="209" t="s">
        <v>296</v>
      </c>
      <c r="P21" s="194" t="s">
        <v>30</v>
      </c>
      <c r="Q21" s="194" t="s">
        <v>30</v>
      </c>
    </row>
    <row r="22" spans="1:17" s="2" customFormat="1" ht="30">
      <c r="A22" s="3" t="s">
        <v>861</v>
      </c>
      <c r="B22" s="3" t="s">
        <v>2597</v>
      </c>
      <c r="C22" s="3" t="s">
        <v>1023</v>
      </c>
      <c r="D22" s="3" t="s">
        <v>1024</v>
      </c>
      <c r="E22" s="3" t="s">
        <v>862</v>
      </c>
      <c r="F22" s="2" t="s">
        <v>70</v>
      </c>
      <c r="G22" s="2" t="str">
        <f>party!$A$50</f>
        <v>Ben Kravitz</v>
      </c>
      <c r="K22" s="3" t="str">
        <f>party!A6</f>
        <v>Charlotte Pascoe</v>
      </c>
      <c r="L22" s="2" t="s">
        <v>30</v>
      </c>
      <c r="M22" s="2" t="s">
        <v>863</v>
      </c>
      <c r="N22" s="2" t="s">
        <v>30</v>
      </c>
      <c r="O22" s="27" t="s">
        <v>864</v>
      </c>
      <c r="P22" s="2" t="s">
        <v>30</v>
      </c>
      <c r="Q22" s="2" t="s">
        <v>30</v>
      </c>
    </row>
    <row r="23" spans="1:17" s="2" customFormat="1" ht="30">
      <c r="A23" s="3" t="s">
        <v>2603</v>
      </c>
      <c r="B23" s="3" t="s">
        <v>2598</v>
      </c>
      <c r="C23" s="3" t="s">
        <v>1055</v>
      </c>
      <c r="D23" s="3" t="s">
        <v>1056</v>
      </c>
      <c r="E23" s="3" t="s">
        <v>2640</v>
      </c>
      <c r="F23" s="2" t="s">
        <v>70</v>
      </c>
      <c r="G23" s="2" t="str">
        <f>party!$A$50</f>
        <v>Ben Kravitz</v>
      </c>
      <c r="K23" s="3" t="str">
        <f>party!A6</f>
        <v>Charlotte Pascoe</v>
      </c>
      <c r="L23" s="2" t="s">
        <v>30</v>
      </c>
      <c r="M23" s="2" t="s">
        <v>1057</v>
      </c>
      <c r="N23" s="2" t="s">
        <v>30</v>
      </c>
      <c r="O23" s="27" t="s">
        <v>864</v>
      </c>
      <c r="P23" s="2" t="s">
        <v>30</v>
      </c>
      <c r="Q23" s="2" t="s">
        <v>30</v>
      </c>
    </row>
    <row r="24" spans="1:17" s="194" customFormat="1" ht="60">
      <c r="A24" s="206" t="s">
        <v>1085</v>
      </c>
      <c r="B24" s="206" t="s">
        <v>293</v>
      </c>
      <c r="C24" s="206" t="s">
        <v>1086</v>
      </c>
      <c r="D24" s="206" t="s">
        <v>1087</v>
      </c>
      <c r="E24" s="206" t="s">
        <v>1088</v>
      </c>
      <c r="F24" s="194" t="s">
        <v>70</v>
      </c>
      <c r="G24" s="194" t="str">
        <f>party!$A$50</f>
        <v>Ben Kravitz</v>
      </c>
      <c r="K24" s="206" t="str">
        <f>party!A6</f>
        <v>Charlotte Pascoe</v>
      </c>
      <c r="L24" s="194" t="s">
        <v>30</v>
      </c>
      <c r="M24" s="194" t="s">
        <v>1076</v>
      </c>
      <c r="N24" s="194" t="s">
        <v>30</v>
      </c>
      <c r="O24" s="209" t="s">
        <v>296</v>
      </c>
      <c r="P24" s="194" t="s">
        <v>30</v>
      </c>
      <c r="Q24" s="194" t="s">
        <v>30</v>
      </c>
    </row>
    <row r="25" spans="1:17" s="124" customFormat="1" ht="60">
      <c r="A25" s="206" t="s">
        <v>1080</v>
      </c>
      <c r="B25" s="206" t="s">
        <v>293</v>
      </c>
      <c r="C25" s="206" t="s">
        <v>1079</v>
      </c>
      <c r="D25" s="206" t="s">
        <v>1078</v>
      </c>
      <c r="E25" s="206" t="s">
        <v>1077</v>
      </c>
      <c r="F25" s="194" t="s">
        <v>70</v>
      </c>
      <c r="G25" s="194" t="str">
        <f>party!$A$50</f>
        <v>Ben Kravitz</v>
      </c>
      <c r="K25" s="206" t="str">
        <f>party!A6</f>
        <v>Charlotte Pascoe</v>
      </c>
      <c r="L25" s="194" t="s">
        <v>30</v>
      </c>
      <c r="M25" s="194" t="s">
        <v>1076</v>
      </c>
      <c r="N25" s="194" t="s">
        <v>30</v>
      </c>
      <c r="O25" s="209" t="s">
        <v>296</v>
      </c>
      <c r="P25" s="194" t="s">
        <v>30</v>
      </c>
      <c r="Q25" s="194" t="s">
        <v>30</v>
      </c>
    </row>
    <row r="26" spans="1:17" s="194" customFormat="1" ht="60">
      <c r="A26" s="206" t="s">
        <v>1090</v>
      </c>
      <c r="B26" s="206" t="s">
        <v>1093</v>
      </c>
      <c r="C26" s="206" t="s">
        <v>1089</v>
      </c>
      <c r="D26" s="206" t="s">
        <v>1091</v>
      </c>
      <c r="E26" s="206" t="s">
        <v>1092</v>
      </c>
      <c r="F26" s="194" t="s">
        <v>70</v>
      </c>
      <c r="G26" s="194" t="str">
        <f>party!$A$50</f>
        <v>Ben Kravitz</v>
      </c>
      <c r="K26" s="206" t="str">
        <f>party!A6</f>
        <v>Charlotte Pascoe</v>
      </c>
      <c r="L26" s="194" t="s">
        <v>30</v>
      </c>
      <c r="M26" s="194" t="s">
        <v>1076</v>
      </c>
      <c r="N26" s="194" t="s">
        <v>30</v>
      </c>
      <c r="O26" s="209" t="s">
        <v>864</v>
      </c>
      <c r="P26" s="194" t="s">
        <v>30</v>
      </c>
      <c r="Q26" s="194" t="s">
        <v>30</v>
      </c>
    </row>
    <row r="27" spans="1:17" s="124" customFormat="1" ht="60">
      <c r="A27" s="206" t="s">
        <v>1097</v>
      </c>
      <c r="B27" s="206" t="s">
        <v>1094</v>
      </c>
      <c r="C27" s="206" t="s">
        <v>1095</v>
      </c>
      <c r="D27" s="206" t="s">
        <v>1096</v>
      </c>
      <c r="E27" s="206" t="s">
        <v>1098</v>
      </c>
      <c r="F27" s="194" t="s">
        <v>70</v>
      </c>
      <c r="G27" s="194" t="str">
        <f>party!$A$50</f>
        <v>Ben Kravitz</v>
      </c>
      <c r="H27" s="194"/>
      <c r="I27" s="194"/>
      <c r="J27" s="194"/>
      <c r="K27" s="206" t="str">
        <f>party!A6</f>
        <v>Charlotte Pascoe</v>
      </c>
      <c r="L27" s="194" t="s">
        <v>30</v>
      </c>
      <c r="M27" s="194" t="s">
        <v>1076</v>
      </c>
      <c r="N27" s="194" t="s">
        <v>30</v>
      </c>
      <c r="O27" s="209" t="s">
        <v>416</v>
      </c>
      <c r="P27" s="194" t="s">
        <v>30</v>
      </c>
      <c r="Q27" s="194" t="s">
        <v>30</v>
      </c>
    </row>
    <row r="28" spans="1:17" s="194" customFormat="1" ht="30">
      <c r="A28" s="206" t="s">
        <v>1194</v>
      </c>
      <c r="B28" s="206" t="s">
        <v>2599</v>
      </c>
      <c r="C28" s="206" t="s">
        <v>1195</v>
      </c>
      <c r="D28" s="206" t="s">
        <v>1196</v>
      </c>
      <c r="E28" s="206" t="s">
        <v>1197</v>
      </c>
      <c r="F28" s="194" t="s">
        <v>70</v>
      </c>
      <c r="G28" s="194" t="str">
        <f>party!$A$51</f>
        <v>Tianjun Zhou</v>
      </c>
      <c r="H28" s="194" t="str">
        <f>party!$A$52</f>
        <v>Andy Turner</v>
      </c>
      <c r="I28" s="194" t="str">
        <f>party!$A$53</f>
        <v>James Kinter</v>
      </c>
      <c r="K28" s="206" t="str">
        <f>party!$A$6</f>
        <v>Charlotte Pascoe</v>
      </c>
      <c r="L28" s="194" t="s">
        <v>30</v>
      </c>
      <c r="M28" s="194" t="s">
        <v>1199</v>
      </c>
      <c r="N28" s="194" t="s">
        <v>30</v>
      </c>
      <c r="O28" s="209" t="s">
        <v>719</v>
      </c>
      <c r="P28" s="194" t="s">
        <v>30</v>
      </c>
      <c r="Q28" s="194" t="s">
        <v>30</v>
      </c>
    </row>
    <row r="29" spans="1:17" s="2" customFormat="1" ht="30">
      <c r="A29" s="3" t="s">
        <v>780</v>
      </c>
      <c r="B29" s="3" t="s">
        <v>2591</v>
      </c>
      <c r="C29" s="3" t="s">
        <v>975</v>
      </c>
      <c r="D29" s="3" t="s">
        <v>36</v>
      </c>
      <c r="E29" s="3" t="s">
        <v>413</v>
      </c>
      <c r="F29" s="2" t="s">
        <v>70</v>
      </c>
      <c r="G29" s="2" t="str">
        <f>party!$A$51</f>
        <v>Tianjun Zhou</v>
      </c>
      <c r="H29" s="2" t="str">
        <f>party!$A$52</f>
        <v>Andy Turner</v>
      </c>
      <c r="I29" s="2" t="str">
        <f>party!$A$53</f>
        <v>James Kinter</v>
      </c>
      <c r="K29" s="3" t="str">
        <f>party!A6</f>
        <v>Charlotte Pascoe</v>
      </c>
      <c r="L29" s="2" t="s">
        <v>30</v>
      </c>
      <c r="M29" s="2" t="s">
        <v>37</v>
      </c>
      <c r="N29" s="2" t="s">
        <v>30</v>
      </c>
      <c r="O29" s="28" t="s">
        <v>336</v>
      </c>
      <c r="P29" s="2" t="s">
        <v>30</v>
      </c>
      <c r="Q29" s="2" t="s">
        <v>30</v>
      </c>
    </row>
    <row r="30" spans="1:17" ht="45">
      <c r="A30" s="3" t="s">
        <v>2604</v>
      </c>
      <c r="B30" s="3" t="s">
        <v>1269</v>
      </c>
      <c r="C30" s="3" t="s">
        <v>2630</v>
      </c>
      <c r="D30" s="3" t="s">
        <v>2625</v>
      </c>
      <c r="E30" s="3" t="s">
        <v>1270</v>
      </c>
      <c r="F30" s="2" t="s">
        <v>70</v>
      </c>
      <c r="G30" s="2" t="str">
        <f>party!$A$55</f>
        <v>Rein Haarsma</v>
      </c>
      <c r="H30" s="2" t="str">
        <f>party!$A$56</f>
        <v>Malcolm Roberts</v>
      </c>
      <c r="J30" s="2"/>
      <c r="K30" s="3" t="str">
        <f>party!A6</f>
        <v>Charlotte Pascoe</v>
      </c>
      <c r="L30" s="2" t="s">
        <v>30</v>
      </c>
      <c r="M30" s="2" t="s">
        <v>1014</v>
      </c>
      <c r="N30" s="2" t="s">
        <v>30</v>
      </c>
      <c r="O30" s="27" t="s">
        <v>490</v>
      </c>
      <c r="P30" s="2" t="s">
        <v>30</v>
      </c>
      <c r="Q30" s="2" t="s">
        <v>30</v>
      </c>
    </row>
    <row r="31" spans="1:17" s="194" customFormat="1" ht="30">
      <c r="A31" s="206" t="s">
        <v>2605</v>
      </c>
      <c r="B31" s="206" t="s">
        <v>1292</v>
      </c>
      <c r="C31" s="206" t="s">
        <v>2628</v>
      </c>
      <c r="D31" s="206" t="s">
        <v>2626</v>
      </c>
      <c r="E31" s="206" t="s">
        <v>501</v>
      </c>
      <c r="F31" s="194" t="s">
        <v>70</v>
      </c>
      <c r="G31" s="194" t="str">
        <f>party!$A$55</f>
        <v>Rein Haarsma</v>
      </c>
      <c r="H31" s="194" t="str">
        <f>party!$A$56</f>
        <v>Malcolm Roberts</v>
      </c>
      <c r="K31" s="206" t="str">
        <f>party!$A$6</f>
        <v>Charlotte Pascoe</v>
      </c>
      <c r="L31" s="194" t="s">
        <v>30</v>
      </c>
      <c r="M31" s="194" t="s">
        <v>37</v>
      </c>
      <c r="N31" s="194" t="s">
        <v>30</v>
      </c>
      <c r="O31" s="208" t="s">
        <v>337</v>
      </c>
      <c r="P31" s="194" t="s">
        <v>30</v>
      </c>
      <c r="Q31" s="194" t="s">
        <v>30</v>
      </c>
    </row>
    <row r="32" spans="1:17" s="124" customFormat="1" ht="30">
      <c r="A32" s="206" t="s">
        <v>2606</v>
      </c>
      <c r="B32" s="206" t="s">
        <v>1391</v>
      </c>
      <c r="C32" s="206" t="s">
        <v>2629</v>
      </c>
      <c r="D32" s="206" t="s">
        <v>2627</v>
      </c>
      <c r="E32" s="206" t="s">
        <v>1392</v>
      </c>
      <c r="F32" s="194" t="s">
        <v>70</v>
      </c>
      <c r="G32" s="194" t="str">
        <f>party!$A$55</f>
        <v>Rein Haarsma</v>
      </c>
      <c r="H32" s="194" t="str">
        <f>party!$A$56</f>
        <v>Malcolm Roberts</v>
      </c>
      <c r="I32" s="194"/>
      <c r="J32" s="194"/>
      <c r="K32" s="206" t="str">
        <f>party!$A$6</f>
        <v>Charlotte Pascoe</v>
      </c>
      <c r="L32" s="194" t="s">
        <v>30</v>
      </c>
      <c r="M32" s="194" t="s">
        <v>1393</v>
      </c>
      <c r="N32" s="194" t="s">
        <v>30</v>
      </c>
      <c r="O32" s="208" t="s">
        <v>1394</v>
      </c>
      <c r="P32" s="194" t="s">
        <v>30</v>
      </c>
      <c r="Q32" s="194" t="s">
        <v>30</v>
      </c>
    </row>
    <row r="33" spans="1:17" s="124" customFormat="1" ht="30">
      <c r="A33" s="206" t="s">
        <v>2607</v>
      </c>
      <c r="B33" s="206" t="s">
        <v>1395</v>
      </c>
      <c r="C33" s="206" t="s">
        <v>2631</v>
      </c>
      <c r="D33" s="206" t="s">
        <v>2632</v>
      </c>
      <c r="E33" s="206" t="s">
        <v>1396</v>
      </c>
      <c r="F33" s="194" t="s">
        <v>70</v>
      </c>
      <c r="G33" s="194" t="str">
        <f>party!$A$55</f>
        <v>Rein Haarsma</v>
      </c>
      <c r="H33" s="194" t="str">
        <f>party!$A$56</f>
        <v>Malcolm Roberts</v>
      </c>
      <c r="I33" s="194"/>
      <c r="J33" s="194"/>
      <c r="K33" s="206" t="str">
        <f>party!$A$6</f>
        <v>Charlotte Pascoe</v>
      </c>
      <c r="L33" s="194" t="s">
        <v>30</v>
      </c>
      <c r="M33" s="194" t="s">
        <v>1397</v>
      </c>
      <c r="N33" s="194" t="s">
        <v>30</v>
      </c>
      <c r="O33" s="208" t="s">
        <v>1394</v>
      </c>
      <c r="P33" s="194" t="s">
        <v>30</v>
      </c>
      <c r="Q33" s="194" t="s">
        <v>30</v>
      </c>
    </row>
    <row r="34" spans="1:17" s="124" customFormat="1" ht="45">
      <c r="A34" s="206" t="s">
        <v>1452</v>
      </c>
      <c r="B34" s="206" t="s">
        <v>2608</v>
      </c>
      <c r="C34" s="206" t="s">
        <v>1453</v>
      </c>
      <c r="D34" s="206" t="s">
        <v>1454</v>
      </c>
      <c r="E34" s="206" t="s">
        <v>1455</v>
      </c>
      <c r="F34" s="194" t="s">
        <v>70</v>
      </c>
      <c r="G34" s="194" t="str">
        <f>party!$A$57</f>
        <v>Eric Larour</v>
      </c>
      <c r="H34" s="194" t="str">
        <f>party!$A$58</f>
        <v>Sophie Nowicki</v>
      </c>
      <c r="I34" s="194" t="str">
        <f>party!$A$59</f>
        <v>Tony Payne</v>
      </c>
      <c r="J34" s="194"/>
      <c r="K34" s="206" t="str">
        <f>party!$A$6</f>
        <v>Charlotte Pascoe</v>
      </c>
      <c r="L34" s="194" t="s">
        <v>30</v>
      </c>
      <c r="M34" s="194" t="s">
        <v>1451</v>
      </c>
      <c r="N34" s="194" t="s">
        <v>30</v>
      </c>
      <c r="O34" s="209" t="s">
        <v>295</v>
      </c>
      <c r="P34" s="194" t="s">
        <v>30</v>
      </c>
      <c r="Q34" s="194" t="s">
        <v>30</v>
      </c>
    </row>
    <row r="35" spans="1:17" s="124" customFormat="1" ht="45">
      <c r="A35" s="206" t="s">
        <v>2609</v>
      </c>
      <c r="B35" s="206" t="s">
        <v>1526</v>
      </c>
      <c r="C35" s="206" t="s">
        <v>2633</v>
      </c>
      <c r="D35" s="206" t="s">
        <v>2634</v>
      </c>
      <c r="E35" s="206" t="s">
        <v>1468</v>
      </c>
      <c r="F35" s="194" t="s">
        <v>70</v>
      </c>
      <c r="G35" s="194" t="str">
        <f>party!$A$57</f>
        <v>Eric Larour</v>
      </c>
      <c r="H35" s="194" t="str">
        <f>party!$A$58</f>
        <v>Sophie Nowicki</v>
      </c>
      <c r="I35" s="194" t="str">
        <f>party!$A$59</f>
        <v>Tony Payne</v>
      </c>
      <c r="J35" s="194"/>
      <c r="K35" s="206" t="str">
        <f>party!$A$6</f>
        <v>Charlotte Pascoe</v>
      </c>
      <c r="L35" s="194" t="s">
        <v>30</v>
      </c>
      <c r="M35" s="194" t="s">
        <v>335</v>
      </c>
      <c r="N35" s="194" t="s">
        <v>30</v>
      </c>
      <c r="O35" s="209" t="s">
        <v>337</v>
      </c>
      <c r="P35" s="194" t="s">
        <v>30</v>
      </c>
      <c r="Q35" s="194" t="s">
        <v>30</v>
      </c>
    </row>
    <row r="36" spans="1:17" ht="30">
      <c r="A36" s="3" t="s">
        <v>1527</v>
      </c>
      <c r="B36" s="3" t="s">
        <v>2610</v>
      </c>
      <c r="C36" s="3" t="s">
        <v>1528</v>
      </c>
      <c r="D36" s="3" t="s">
        <v>1529</v>
      </c>
      <c r="E36" s="3" t="s">
        <v>1396</v>
      </c>
      <c r="F36" s="2" t="s">
        <v>70</v>
      </c>
      <c r="G36" s="2" t="str">
        <f>party!$A$60</f>
        <v>Bart van den Hurk</v>
      </c>
      <c r="H36" s="2" t="str">
        <f>party!$A$61</f>
        <v>Gerhard Krinner</v>
      </c>
      <c r="I36" s="2" t="str">
        <f>party!$A$62</f>
        <v>Sonia Seneviratne</v>
      </c>
      <c r="J36" s="2"/>
      <c r="K36" s="3" t="str">
        <f>party!$A$6</f>
        <v>Charlotte Pascoe</v>
      </c>
      <c r="L36" s="2" t="s">
        <v>30</v>
      </c>
      <c r="M36" s="2" t="s">
        <v>335</v>
      </c>
      <c r="N36" s="2" t="s">
        <v>30</v>
      </c>
      <c r="O36" s="27" t="s">
        <v>1394</v>
      </c>
      <c r="P36" s="2" t="s">
        <v>30</v>
      </c>
      <c r="Q36" s="2" t="s">
        <v>30</v>
      </c>
    </row>
    <row r="37" spans="1:17" ht="30">
      <c r="A37" s="3" t="s">
        <v>1569</v>
      </c>
      <c r="B37" s="1" t="s">
        <v>2611</v>
      </c>
      <c r="C37" s="1" t="s">
        <v>1570</v>
      </c>
      <c r="D37" s="1" t="s">
        <v>1571</v>
      </c>
      <c r="E37" s="1" t="s">
        <v>1572</v>
      </c>
      <c r="F37" s="2" t="s">
        <v>70</v>
      </c>
      <c r="G37" s="2" t="str">
        <f>party!$A$60</f>
        <v>Bart van den Hurk</v>
      </c>
      <c r="H37" s="2" t="str">
        <f>party!$A$61</f>
        <v>Gerhard Krinner</v>
      </c>
      <c r="I37" s="2" t="str">
        <f>party!$A$62</f>
        <v>Sonia Seneviratne</v>
      </c>
      <c r="K37" s="3" t="str">
        <f>party!$A$6</f>
        <v>Charlotte Pascoe</v>
      </c>
      <c r="L37" s="2" t="s">
        <v>30</v>
      </c>
      <c r="M37" s="2" t="s">
        <v>1573</v>
      </c>
      <c r="N37" s="2" t="s">
        <v>30</v>
      </c>
      <c r="O37" s="28" t="s">
        <v>1574</v>
      </c>
      <c r="P37" s="2" t="s">
        <v>30</v>
      </c>
      <c r="Q37" s="2" t="s">
        <v>30</v>
      </c>
    </row>
    <row r="38" spans="1:17" ht="30">
      <c r="A38" s="3" t="s">
        <v>1692</v>
      </c>
      <c r="B38" s="1" t="s">
        <v>2612</v>
      </c>
      <c r="C38" s="1" t="s">
        <v>1693</v>
      </c>
      <c r="D38" s="1" t="s">
        <v>1694</v>
      </c>
      <c r="E38" s="1" t="s">
        <v>1695</v>
      </c>
      <c r="F38" s="2" t="s">
        <v>70</v>
      </c>
      <c r="G38" s="2" t="str">
        <f>party!$A$60</f>
        <v>Bart van den Hurk</v>
      </c>
      <c r="H38" s="2" t="str">
        <f>party!$A$61</f>
        <v>Gerhard Krinner</v>
      </c>
      <c r="I38" s="2" t="str">
        <f>party!$A$62</f>
        <v>Sonia Seneviratne</v>
      </c>
      <c r="K38" s="3" t="str">
        <f>party!$A$6</f>
        <v>Charlotte Pascoe</v>
      </c>
      <c r="L38" s="2" t="s">
        <v>30</v>
      </c>
      <c r="M38" s="2" t="s">
        <v>1393</v>
      </c>
      <c r="N38" s="2" t="s">
        <v>30</v>
      </c>
      <c r="O38" s="28" t="s">
        <v>1574</v>
      </c>
      <c r="P38" s="2" t="s">
        <v>30</v>
      </c>
      <c r="Q38" s="2" t="s">
        <v>30</v>
      </c>
    </row>
    <row r="39" spans="1:17">
      <c r="A39" s="3" t="s">
        <v>7163</v>
      </c>
      <c r="B39" s="1" t="s">
        <v>973</v>
      </c>
      <c r="C39" s="1" t="s">
        <v>7163</v>
      </c>
      <c r="D39" s="1" t="s">
        <v>973</v>
      </c>
      <c r="E39" s="1" t="s">
        <v>7164</v>
      </c>
      <c r="F39" s="2" t="s">
        <v>70</v>
      </c>
      <c r="G39" t="str">
        <f>party!$A$10</f>
        <v>George Hurtt</v>
      </c>
      <c r="H39" t="str">
        <f>party!$A$67</f>
        <v>David Lawrence</v>
      </c>
      <c r="K39" s="3" t="str">
        <f>party!$A$6</f>
        <v>Charlotte Pascoe</v>
      </c>
      <c r="L39" s="2" t="s">
        <v>30</v>
      </c>
      <c r="M39" s="2" t="s">
        <v>973</v>
      </c>
      <c r="N39" s="2" t="s">
        <v>30</v>
      </c>
      <c r="O39" s="28"/>
      <c r="P39" s="2" t="s">
        <v>30</v>
      </c>
      <c r="Q39" s="2" t="s">
        <v>30</v>
      </c>
    </row>
    <row r="40" spans="1:17" s="124" customFormat="1" ht="30">
      <c r="A40" s="206" t="s">
        <v>2613</v>
      </c>
      <c r="B40" s="210" t="s">
        <v>1848</v>
      </c>
      <c r="C40" s="210" t="s">
        <v>1849</v>
      </c>
      <c r="D40" s="210" t="s">
        <v>2621</v>
      </c>
      <c r="E40" s="210" t="s">
        <v>1850</v>
      </c>
      <c r="F40" s="194" t="s">
        <v>70</v>
      </c>
      <c r="G40" s="124" t="str">
        <f>party!$A$10</f>
        <v>George Hurtt</v>
      </c>
      <c r="H40" s="124" t="str">
        <f>party!$A$67</f>
        <v>David Lawrence</v>
      </c>
      <c r="K40" s="206" t="str">
        <f>party!$A$6</f>
        <v>Charlotte Pascoe</v>
      </c>
      <c r="L40" s="194" t="s">
        <v>30</v>
      </c>
      <c r="M40" s="194" t="s">
        <v>32</v>
      </c>
      <c r="N40" s="194" t="s">
        <v>30</v>
      </c>
      <c r="O40" s="208" t="s">
        <v>1574</v>
      </c>
      <c r="P40" s="194" t="s">
        <v>30</v>
      </c>
      <c r="Q40" s="194" t="s">
        <v>30</v>
      </c>
    </row>
    <row r="41" spans="1:17" ht="30">
      <c r="A41" s="3" t="s">
        <v>1872</v>
      </c>
      <c r="B41" s="1" t="s">
        <v>2614</v>
      </c>
      <c r="C41" s="1" t="s">
        <v>1873</v>
      </c>
      <c r="D41" s="1" t="s">
        <v>1874</v>
      </c>
      <c r="E41" s="1" t="s">
        <v>1875</v>
      </c>
      <c r="F41" s="2" t="s">
        <v>70</v>
      </c>
      <c r="G41" t="str">
        <f>party!$A$10</f>
        <v>George Hurtt</v>
      </c>
      <c r="H41" t="str">
        <f>party!$A$67</f>
        <v>David Lawrence</v>
      </c>
      <c r="K41" s="3" t="str">
        <f>party!$A$6</f>
        <v>Charlotte Pascoe</v>
      </c>
      <c r="L41" s="2" t="s">
        <v>30</v>
      </c>
      <c r="M41" s="2" t="s">
        <v>1876</v>
      </c>
      <c r="N41" s="2" t="s">
        <v>30</v>
      </c>
      <c r="O41" s="28" t="s">
        <v>1877</v>
      </c>
      <c r="P41" s="2" t="s">
        <v>30</v>
      </c>
      <c r="Q41" s="2" t="s">
        <v>30</v>
      </c>
    </row>
    <row r="42" spans="1:17" ht="30">
      <c r="A42" s="3" t="s">
        <v>2082</v>
      </c>
      <c r="B42" s="1" t="s">
        <v>2615</v>
      </c>
      <c r="C42" s="1" t="s">
        <v>2083</v>
      </c>
      <c r="D42" s="1" t="s">
        <v>4854</v>
      </c>
      <c r="E42" s="1" t="s">
        <v>2084</v>
      </c>
      <c r="F42" s="3" t="s">
        <v>70</v>
      </c>
      <c r="G42" s="7" t="str">
        <f>party!$A$68</f>
        <v>Gokhan Danabasoglu</v>
      </c>
      <c r="H42" s="7" t="str">
        <f>party!$A$49</f>
        <v>Stephen Griffies</v>
      </c>
      <c r="I42" s="7" t="str">
        <f>party!$A$69</f>
        <v>James Orr</v>
      </c>
      <c r="K42" s="3" t="str">
        <f>party!$A$6</f>
        <v>Charlotte Pascoe</v>
      </c>
      <c r="L42" s="2" t="s">
        <v>30</v>
      </c>
      <c r="M42" s="2" t="s">
        <v>2085</v>
      </c>
      <c r="N42" s="2" t="s">
        <v>30</v>
      </c>
      <c r="O42" s="28" t="s">
        <v>2086</v>
      </c>
      <c r="P42" s="2" t="s">
        <v>30</v>
      </c>
      <c r="Q42" s="2" t="s">
        <v>30</v>
      </c>
    </row>
    <row r="43" spans="1:17" ht="30">
      <c r="A43" s="3" t="s">
        <v>2133</v>
      </c>
      <c r="B43" s="3" t="s">
        <v>1076</v>
      </c>
      <c r="C43" s="3" t="s">
        <v>2133</v>
      </c>
      <c r="D43" s="3" t="s">
        <v>1076</v>
      </c>
      <c r="E43" s="3" t="s">
        <v>2135</v>
      </c>
      <c r="F43" s="7" t="s">
        <v>70</v>
      </c>
      <c r="G43" s="7" t="str">
        <f>party!$A$45</f>
        <v>George Boer</v>
      </c>
      <c r="H43" s="7" t="str">
        <f>party!$A$46</f>
        <v>Doug Smith</v>
      </c>
      <c r="I43" s="7"/>
      <c r="J43" s="7"/>
      <c r="K43" s="3" t="str">
        <f>party!$A$6</f>
        <v>Charlotte Pascoe</v>
      </c>
      <c r="L43" s="2" t="s">
        <v>30</v>
      </c>
      <c r="M43" s="2" t="s">
        <v>1076</v>
      </c>
      <c r="N43" s="2" t="s">
        <v>30</v>
      </c>
      <c r="O43" s="28"/>
      <c r="P43" s="2" t="s">
        <v>30</v>
      </c>
      <c r="Q43" s="2" t="s">
        <v>30</v>
      </c>
    </row>
    <row r="44" spans="1:17" ht="30">
      <c r="A44" s="3" t="s">
        <v>2134</v>
      </c>
      <c r="B44" s="3" t="s">
        <v>687</v>
      </c>
      <c r="C44" s="3" t="s">
        <v>2134</v>
      </c>
      <c r="D44" s="3" t="s">
        <v>2149</v>
      </c>
      <c r="E44" s="3" t="s">
        <v>2148</v>
      </c>
      <c r="F44" s="7" t="s">
        <v>70</v>
      </c>
      <c r="G44" s="7" t="str">
        <f>party!$A$45</f>
        <v>George Boer</v>
      </c>
      <c r="H44" s="7" t="str">
        <f>party!$A$46</f>
        <v>Doug Smith</v>
      </c>
      <c r="I44" s="7"/>
      <c r="J44" s="7"/>
      <c r="K44" s="3" t="str">
        <f>party!$A$6</f>
        <v>Charlotte Pascoe</v>
      </c>
      <c r="L44" s="2" t="s">
        <v>30</v>
      </c>
      <c r="M44" s="2" t="s">
        <v>1076</v>
      </c>
      <c r="N44" s="2" t="s">
        <v>30</v>
      </c>
      <c r="O44" s="28"/>
      <c r="P44" s="2" t="s">
        <v>30</v>
      </c>
      <c r="Q44" s="2" t="s">
        <v>30</v>
      </c>
    </row>
    <row r="45" spans="1:17" ht="30">
      <c r="A45" s="3" t="s">
        <v>2616</v>
      </c>
      <c r="B45" s="3" t="s">
        <v>2152</v>
      </c>
      <c r="C45" s="1" t="s">
        <v>2617</v>
      </c>
      <c r="D45" s="1" t="s">
        <v>2635</v>
      </c>
      <c r="E45" s="1" t="s">
        <v>2153</v>
      </c>
      <c r="F45" s="3" t="s">
        <v>70</v>
      </c>
      <c r="G45" s="7" t="str">
        <f>party!$A$45</f>
        <v>George Boer</v>
      </c>
      <c r="H45" s="7" t="str">
        <f>party!$A$46</f>
        <v>Doug Smith</v>
      </c>
      <c r="K45" s="3" t="str">
        <f>party!$A$6</f>
        <v>Charlotte Pascoe</v>
      </c>
      <c r="L45" s="2" t="s">
        <v>30</v>
      </c>
      <c r="M45" s="2" t="s">
        <v>2154</v>
      </c>
      <c r="N45" s="2" t="s">
        <v>30</v>
      </c>
      <c r="O45" s="28" t="s">
        <v>296</v>
      </c>
      <c r="P45" s="2" t="s">
        <v>30</v>
      </c>
      <c r="Q45" s="2" t="s">
        <v>30</v>
      </c>
    </row>
    <row r="46" spans="1:17" ht="90">
      <c r="A46" s="3" t="s">
        <v>2309</v>
      </c>
      <c r="B46" s="3" t="s">
        <v>2308</v>
      </c>
      <c r="C46" s="3" t="s">
        <v>2322</v>
      </c>
      <c r="D46" s="3" t="s">
        <v>2310</v>
      </c>
      <c r="E46" s="3" t="s">
        <v>2311</v>
      </c>
      <c r="F46" s="3" t="s">
        <v>70</v>
      </c>
      <c r="G46" s="7" t="str">
        <f>party!$A$45</f>
        <v>George Boer</v>
      </c>
      <c r="H46" s="7" t="str">
        <f>party!$A$46</f>
        <v>Doug Smith</v>
      </c>
      <c r="K46" s="3" t="str">
        <f>party!$A$6</f>
        <v>Charlotte Pascoe</v>
      </c>
      <c r="L46" s="2" t="s">
        <v>30</v>
      </c>
      <c r="M46" s="2" t="s">
        <v>1076</v>
      </c>
      <c r="N46" s="2" t="s">
        <v>30</v>
      </c>
      <c r="O46" s="28" t="s">
        <v>2312</v>
      </c>
      <c r="P46" s="2" t="s">
        <v>30</v>
      </c>
      <c r="Q46" s="2" t="s">
        <v>30</v>
      </c>
    </row>
    <row r="47" spans="1:17" ht="90">
      <c r="A47" s="3" t="s">
        <v>2313</v>
      </c>
      <c r="B47" s="3" t="s">
        <v>2314</v>
      </c>
      <c r="C47" s="3" t="s">
        <v>2323</v>
      </c>
      <c r="D47" s="3" t="s">
        <v>2315</v>
      </c>
      <c r="E47" s="3" t="s">
        <v>2316</v>
      </c>
      <c r="F47" s="3" t="s">
        <v>70</v>
      </c>
      <c r="G47" s="7" t="str">
        <f>party!$A$45</f>
        <v>George Boer</v>
      </c>
      <c r="H47" s="7" t="str">
        <f>party!$A$46</f>
        <v>Doug Smith</v>
      </c>
      <c r="K47" s="3" t="str">
        <f>party!$A$6</f>
        <v>Charlotte Pascoe</v>
      </c>
      <c r="L47" s="2" t="s">
        <v>30</v>
      </c>
      <c r="M47" s="2" t="s">
        <v>687</v>
      </c>
      <c r="N47" s="2" t="s">
        <v>30</v>
      </c>
      <c r="O47" s="28" t="s">
        <v>2312</v>
      </c>
      <c r="P47" s="2" t="s">
        <v>30</v>
      </c>
      <c r="Q47" s="2" t="s">
        <v>30</v>
      </c>
    </row>
    <row r="48" spans="1:17" ht="90">
      <c r="A48" s="3" t="s">
        <v>2317</v>
      </c>
      <c r="B48" s="3" t="s">
        <v>2319</v>
      </c>
      <c r="C48" s="3" t="s">
        <v>2321</v>
      </c>
      <c r="D48" s="3" t="s">
        <v>2325</v>
      </c>
      <c r="E48" s="3" t="s">
        <v>2327</v>
      </c>
      <c r="F48" s="3" t="s">
        <v>70</v>
      </c>
      <c r="G48" s="7" t="str">
        <f>party!$A$45</f>
        <v>George Boer</v>
      </c>
      <c r="H48" s="7" t="str">
        <f>party!$A$46</f>
        <v>Doug Smith</v>
      </c>
      <c r="K48" s="3" t="str">
        <f>party!$A$6</f>
        <v>Charlotte Pascoe</v>
      </c>
      <c r="L48" s="2" t="s">
        <v>30</v>
      </c>
      <c r="M48" s="2" t="s">
        <v>1076</v>
      </c>
      <c r="N48" s="2" t="s">
        <v>30</v>
      </c>
      <c r="O48" s="28" t="s">
        <v>2329</v>
      </c>
      <c r="P48" s="2" t="s">
        <v>30</v>
      </c>
      <c r="Q48" s="2" t="s">
        <v>30</v>
      </c>
    </row>
    <row r="49" spans="1:17" ht="90">
      <c r="A49" s="3" t="s">
        <v>2318</v>
      </c>
      <c r="B49" s="3" t="s">
        <v>2320</v>
      </c>
      <c r="C49" s="3" t="s">
        <v>2324</v>
      </c>
      <c r="D49" s="3" t="s">
        <v>2326</v>
      </c>
      <c r="E49" s="3" t="s">
        <v>2328</v>
      </c>
      <c r="F49" s="3" t="s">
        <v>70</v>
      </c>
      <c r="G49" s="7" t="str">
        <f>party!$A$45</f>
        <v>George Boer</v>
      </c>
      <c r="H49" s="7" t="str">
        <f>party!$A$46</f>
        <v>Doug Smith</v>
      </c>
      <c r="K49" s="3" t="str">
        <f>party!$A$6</f>
        <v>Charlotte Pascoe</v>
      </c>
      <c r="L49" s="2" t="s">
        <v>30</v>
      </c>
      <c r="M49" s="2" t="s">
        <v>687</v>
      </c>
      <c r="N49" s="2" t="s">
        <v>30</v>
      </c>
      <c r="O49" s="28" t="s">
        <v>2329</v>
      </c>
      <c r="P49" s="2" t="s">
        <v>30</v>
      </c>
      <c r="Q49" s="2" t="s">
        <v>30</v>
      </c>
    </row>
    <row r="50" spans="1:17" ht="90">
      <c r="A50" s="3" t="s">
        <v>2330</v>
      </c>
      <c r="B50" s="3" t="s">
        <v>2331</v>
      </c>
      <c r="C50" s="3" t="s">
        <v>2332</v>
      </c>
      <c r="D50" s="3" t="s">
        <v>2335</v>
      </c>
      <c r="E50" s="3" t="s">
        <v>2333</v>
      </c>
      <c r="F50" s="3" t="s">
        <v>70</v>
      </c>
      <c r="G50" s="7" t="str">
        <f>party!$A$45</f>
        <v>George Boer</v>
      </c>
      <c r="H50" s="7" t="str">
        <f>party!$A$46</f>
        <v>Doug Smith</v>
      </c>
      <c r="K50" s="3" t="str">
        <f>party!$A$6</f>
        <v>Charlotte Pascoe</v>
      </c>
      <c r="L50" s="2" t="s">
        <v>30</v>
      </c>
      <c r="M50" s="2" t="s">
        <v>1076</v>
      </c>
      <c r="N50" s="2" t="s">
        <v>30</v>
      </c>
      <c r="O50" s="28" t="s">
        <v>2339</v>
      </c>
      <c r="P50" s="2" t="s">
        <v>30</v>
      </c>
      <c r="Q50" s="2" t="s">
        <v>30</v>
      </c>
    </row>
    <row r="51" spans="1:17" ht="90">
      <c r="A51" s="3" t="s">
        <v>2336</v>
      </c>
      <c r="B51" s="3" t="s">
        <v>2337</v>
      </c>
      <c r="C51" s="3" t="s">
        <v>2348</v>
      </c>
      <c r="D51" s="3" t="s">
        <v>2338</v>
      </c>
      <c r="E51" s="3" t="s">
        <v>2334</v>
      </c>
      <c r="F51" s="3" t="s">
        <v>70</v>
      </c>
      <c r="G51" s="7" t="str">
        <f>party!$A$45</f>
        <v>George Boer</v>
      </c>
      <c r="H51" s="7" t="str">
        <f>party!$A$46</f>
        <v>Doug Smith</v>
      </c>
      <c r="K51" s="3" t="str">
        <f>party!$A$6</f>
        <v>Charlotte Pascoe</v>
      </c>
      <c r="L51" s="2" t="s">
        <v>30</v>
      </c>
      <c r="M51" s="2" t="s">
        <v>687</v>
      </c>
      <c r="N51" s="2" t="s">
        <v>30</v>
      </c>
      <c r="O51" s="28" t="s">
        <v>2339</v>
      </c>
      <c r="P51" s="2" t="s">
        <v>30</v>
      </c>
      <c r="Q51" s="2" t="s">
        <v>30</v>
      </c>
    </row>
    <row r="52" spans="1:17" ht="75">
      <c r="A52" s="3" t="s">
        <v>2343</v>
      </c>
      <c r="B52" s="3" t="s">
        <v>2345</v>
      </c>
      <c r="C52" s="3" t="s">
        <v>2349</v>
      </c>
      <c r="D52" s="3" t="s">
        <v>2350</v>
      </c>
      <c r="E52" s="3" t="s">
        <v>2352</v>
      </c>
      <c r="F52" s="3" t="s">
        <v>70</v>
      </c>
      <c r="G52" s="7" t="str">
        <f>party!$A$45</f>
        <v>George Boer</v>
      </c>
      <c r="H52" s="7" t="str">
        <f>party!$A$46</f>
        <v>Doug Smith</v>
      </c>
      <c r="K52" s="3" t="str">
        <f>party!$A$6</f>
        <v>Charlotte Pascoe</v>
      </c>
      <c r="L52" s="2" t="s">
        <v>30</v>
      </c>
      <c r="M52" s="2" t="s">
        <v>1076</v>
      </c>
      <c r="N52" s="2" t="s">
        <v>30</v>
      </c>
      <c r="O52" s="28" t="s">
        <v>2354</v>
      </c>
      <c r="P52" s="2" t="s">
        <v>30</v>
      </c>
      <c r="Q52" s="2" t="s">
        <v>30</v>
      </c>
    </row>
    <row r="53" spans="1:17" ht="75">
      <c r="A53" s="3" t="s">
        <v>2344</v>
      </c>
      <c r="B53" s="3" t="s">
        <v>2346</v>
      </c>
      <c r="C53" s="3" t="s">
        <v>2347</v>
      </c>
      <c r="D53" s="3" t="s">
        <v>2351</v>
      </c>
      <c r="E53" s="3" t="s">
        <v>2353</v>
      </c>
      <c r="F53" s="3" t="s">
        <v>70</v>
      </c>
      <c r="G53" s="7" t="str">
        <f>party!$A$45</f>
        <v>George Boer</v>
      </c>
      <c r="H53" s="7" t="str">
        <f>party!$A$46</f>
        <v>Doug Smith</v>
      </c>
      <c r="K53" s="3" t="str">
        <f>party!$A$6</f>
        <v>Charlotte Pascoe</v>
      </c>
      <c r="L53" s="2" t="s">
        <v>30</v>
      </c>
      <c r="M53" s="2" t="s">
        <v>687</v>
      </c>
      <c r="N53" s="2" t="s">
        <v>30</v>
      </c>
      <c r="O53" s="28" t="s">
        <v>2354</v>
      </c>
      <c r="P53" s="2" t="s">
        <v>30</v>
      </c>
      <c r="Q53" s="2" t="s">
        <v>30</v>
      </c>
    </row>
    <row r="54" spans="1:17" ht="30">
      <c r="A54" s="7" t="s">
        <v>2618</v>
      </c>
      <c r="B54" s="7" t="s">
        <v>2455</v>
      </c>
      <c r="C54" s="7" t="s">
        <v>2619</v>
      </c>
      <c r="D54" s="7" t="s">
        <v>2620</v>
      </c>
      <c r="E54" s="7" t="s">
        <v>6801</v>
      </c>
      <c r="F54" s="8" t="s">
        <v>70</v>
      </c>
      <c r="G54" s="8" t="str">
        <f>party!$A$70</f>
        <v>Pascale Braconnot</v>
      </c>
      <c r="H54" s="8" t="str">
        <f>party!$A$71</f>
        <v>Sandy Harrison</v>
      </c>
      <c r="I54" s="8"/>
      <c r="J54" s="8"/>
      <c r="K54" s="7" t="str">
        <f>party!$A$6</f>
        <v>Charlotte Pascoe</v>
      </c>
      <c r="L54" s="8" t="s">
        <v>30</v>
      </c>
      <c r="M54" s="8" t="s">
        <v>2456</v>
      </c>
      <c r="N54" s="8" t="s">
        <v>30</v>
      </c>
      <c r="O54" s="28" t="s">
        <v>2457</v>
      </c>
      <c r="P54" s="2" t="s">
        <v>30</v>
      </c>
      <c r="Q54" s="2" t="s">
        <v>30</v>
      </c>
    </row>
    <row r="55" spans="1:17" ht="45">
      <c r="A55" s="3" t="s">
        <v>2461</v>
      </c>
      <c r="B55" s="3" t="s">
        <v>2462</v>
      </c>
      <c r="C55" s="3" t="s">
        <v>2461</v>
      </c>
      <c r="D55" s="3" t="s">
        <v>7172</v>
      </c>
      <c r="E55" s="3" t="s">
        <v>2459</v>
      </c>
      <c r="F55" s="8" t="s">
        <v>70</v>
      </c>
      <c r="G55" s="8" t="str">
        <f>party!$A$70</f>
        <v>Pascale Braconnot</v>
      </c>
      <c r="H55" s="8" t="str">
        <f>party!$A$71</f>
        <v>Sandy Harrison</v>
      </c>
      <c r="K55" s="3" t="str">
        <f>party!$A$6</f>
        <v>Charlotte Pascoe</v>
      </c>
      <c r="L55" s="2" t="s">
        <v>30</v>
      </c>
      <c r="M55" s="2" t="s">
        <v>1014</v>
      </c>
      <c r="N55" s="2" t="s">
        <v>30</v>
      </c>
      <c r="O55" s="28"/>
      <c r="P55" s="2" t="s">
        <v>30</v>
      </c>
      <c r="Q55" s="2" t="s">
        <v>30</v>
      </c>
    </row>
    <row r="56" spans="1:17" s="124" customFormat="1">
      <c r="A56" s="206" t="s">
        <v>2567</v>
      </c>
      <c r="B56" s="206" t="s">
        <v>32</v>
      </c>
      <c r="C56" s="206" t="s">
        <v>2567</v>
      </c>
      <c r="D56" s="206" t="s">
        <v>32</v>
      </c>
      <c r="E56" s="206" t="s">
        <v>5212</v>
      </c>
      <c r="F56" s="194" t="s">
        <v>70</v>
      </c>
      <c r="G56" s="194" t="str">
        <f>party!$A$72</f>
        <v xml:space="preserve">Robert Pincus </v>
      </c>
      <c r="H56" s="194" t="str">
        <f>party!$A$73</f>
        <v>Piers Forster</v>
      </c>
      <c r="I56" s="194" t="str">
        <f>party!$A$4</f>
        <v>Bjorn Stevens</v>
      </c>
      <c r="K56" s="206" t="str">
        <f>party!$A$6</f>
        <v>Charlotte Pascoe</v>
      </c>
      <c r="L56" s="194" t="s">
        <v>30</v>
      </c>
      <c r="M56" s="194" t="s">
        <v>32</v>
      </c>
      <c r="N56" s="194" t="s">
        <v>30</v>
      </c>
      <c r="O56" s="301"/>
      <c r="P56" s="194" t="s">
        <v>30</v>
      </c>
      <c r="Q56" s="194" t="s">
        <v>30</v>
      </c>
    </row>
    <row r="57" spans="1:17" s="2" customFormat="1" ht="30">
      <c r="A57" s="3" t="s">
        <v>2637</v>
      </c>
      <c r="B57" s="3" t="s">
        <v>2636</v>
      </c>
      <c r="C57" s="3" t="s">
        <v>2638</v>
      </c>
      <c r="D57" s="3" t="s">
        <v>2639</v>
      </c>
      <c r="E57" s="3" t="s">
        <v>2641</v>
      </c>
      <c r="F57" s="2" t="s">
        <v>70</v>
      </c>
      <c r="G57" s="2" t="str">
        <f>party!$A$72</f>
        <v xml:space="preserve">Robert Pincus </v>
      </c>
      <c r="H57" s="2" t="str">
        <f>party!$A$73</f>
        <v>Piers Forster</v>
      </c>
      <c r="I57" s="2" t="str">
        <f>party!$A$4</f>
        <v>Bjorn Stevens</v>
      </c>
      <c r="J57"/>
      <c r="K57" s="3" t="str">
        <f>party!$A$6</f>
        <v>Charlotte Pascoe</v>
      </c>
      <c r="L57" s="2" t="s">
        <v>30</v>
      </c>
      <c r="M57" s="2" t="s">
        <v>2642</v>
      </c>
      <c r="N57" s="2" t="s">
        <v>30</v>
      </c>
      <c r="O57" s="27" t="s">
        <v>296</v>
      </c>
      <c r="P57" s="2" t="s">
        <v>30</v>
      </c>
      <c r="Q57" s="2" t="s">
        <v>30</v>
      </c>
    </row>
    <row r="58" spans="1:17" s="124" customFormat="1" ht="30">
      <c r="A58" s="206" t="s">
        <v>2676</v>
      </c>
      <c r="B58" s="206" t="s">
        <v>2677</v>
      </c>
      <c r="C58" s="206" t="s">
        <v>2678</v>
      </c>
      <c r="D58" s="210" t="s">
        <v>2679</v>
      </c>
      <c r="E58" s="210" t="s">
        <v>2680</v>
      </c>
      <c r="F58" s="194" t="s">
        <v>70</v>
      </c>
      <c r="G58" s="194" t="str">
        <f>party!$A$72</f>
        <v xml:space="preserve">Robert Pincus </v>
      </c>
      <c r="H58" s="194" t="str">
        <f>party!$A$73</f>
        <v>Piers Forster</v>
      </c>
      <c r="I58" s="194" t="str">
        <f>party!$A$4</f>
        <v>Bjorn Stevens</v>
      </c>
      <c r="K58" s="206" t="str">
        <f>party!$A$6</f>
        <v>Charlotte Pascoe</v>
      </c>
      <c r="L58" s="194" t="s">
        <v>30</v>
      </c>
      <c r="M58" s="194" t="s">
        <v>502</v>
      </c>
      <c r="N58" s="194" t="s">
        <v>30</v>
      </c>
      <c r="O58" s="209" t="s">
        <v>1574</v>
      </c>
      <c r="P58" s="194" t="s">
        <v>30</v>
      </c>
      <c r="Q58" s="194" t="s">
        <v>30</v>
      </c>
    </row>
    <row r="59" spans="1:17" s="2" customFormat="1">
      <c r="A59" s="3" t="s">
        <v>2683</v>
      </c>
      <c r="B59" s="3" t="s">
        <v>777</v>
      </c>
      <c r="C59" s="3" t="s">
        <v>2683</v>
      </c>
      <c r="D59" s="3" t="s">
        <v>777</v>
      </c>
      <c r="E59" s="3" t="s">
        <v>2703</v>
      </c>
      <c r="F59" s="2" t="s">
        <v>70</v>
      </c>
      <c r="G59" s="7" t="str">
        <f>party!$A$74</f>
        <v>Davide Zanchettin</v>
      </c>
      <c r="H59" s="7" t="str">
        <f>party!$A$75</f>
        <v>Claudia Timmreck</v>
      </c>
      <c r="I59" s="7" t="str">
        <f>party!$A$76</f>
        <v>Myriam Khodri</v>
      </c>
      <c r="K59" s="3" t="str">
        <f>party!$A$6</f>
        <v>Charlotte Pascoe</v>
      </c>
      <c r="L59" s="2" t="s">
        <v>30</v>
      </c>
      <c r="M59" s="2" t="s">
        <v>777</v>
      </c>
      <c r="N59" s="2" t="s">
        <v>30</v>
      </c>
      <c r="O59" s="27"/>
      <c r="P59" s="2" t="s">
        <v>30</v>
      </c>
      <c r="Q59" s="2" t="s">
        <v>30</v>
      </c>
    </row>
    <row r="60" spans="1:17" s="124" customFormat="1">
      <c r="A60" s="206" t="s">
        <v>2701</v>
      </c>
      <c r="B60" s="210" t="s">
        <v>804</v>
      </c>
      <c r="C60" s="210" t="s">
        <v>2701</v>
      </c>
      <c r="D60" s="210" t="s">
        <v>804</v>
      </c>
      <c r="E60" s="210" t="s">
        <v>2702</v>
      </c>
      <c r="F60" s="194" t="s">
        <v>70</v>
      </c>
      <c r="G60" s="119" t="str">
        <f>party!$A$55</f>
        <v>Rein Haarsma</v>
      </c>
      <c r="H60" s="119" t="str">
        <f>party!$A$56</f>
        <v>Malcolm Roberts</v>
      </c>
      <c r="I60" s="119"/>
      <c r="K60" s="206" t="str">
        <f>party!$A$6</f>
        <v>Charlotte Pascoe</v>
      </c>
      <c r="L60" s="194" t="s">
        <v>30</v>
      </c>
      <c r="M60" s="194" t="s">
        <v>804</v>
      </c>
      <c r="N60" s="194" t="s">
        <v>30</v>
      </c>
      <c r="O60" s="209"/>
      <c r="P60" s="194" t="s">
        <v>30</v>
      </c>
      <c r="Q60" s="194" t="s">
        <v>30</v>
      </c>
    </row>
    <row r="61" spans="1:17" ht="30">
      <c r="A61" s="3" t="s">
        <v>2705</v>
      </c>
      <c r="B61" s="3" t="s">
        <v>2704</v>
      </c>
      <c r="C61" s="3" t="s">
        <v>2706</v>
      </c>
      <c r="D61" s="1" t="s">
        <v>2707</v>
      </c>
      <c r="E61" s="1" t="s">
        <v>2708</v>
      </c>
      <c r="F61" s="2" t="s">
        <v>70</v>
      </c>
      <c r="G61" s="7" t="str">
        <f>party!$A$74</f>
        <v>Davide Zanchettin</v>
      </c>
      <c r="H61" s="7" t="str">
        <f>party!$A$75</f>
        <v>Claudia Timmreck</v>
      </c>
      <c r="I61" s="7" t="str">
        <f>party!$A$76</f>
        <v>Myriam Khodri</v>
      </c>
      <c r="K61" s="3" t="str">
        <f>party!$A$6</f>
        <v>Charlotte Pascoe</v>
      </c>
      <c r="L61" s="2" t="s">
        <v>30</v>
      </c>
      <c r="M61" s="2" t="s">
        <v>777</v>
      </c>
      <c r="N61" s="2" t="s">
        <v>30</v>
      </c>
      <c r="O61" s="27" t="s">
        <v>296</v>
      </c>
      <c r="P61" s="2" t="s">
        <v>30</v>
      </c>
      <c r="Q61" s="2" t="s">
        <v>30</v>
      </c>
    </row>
    <row r="62" spans="1:17" ht="45">
      <c r="A62" s="3" t="s">
        <v>2713</v>
      </c>
      <c r="B62" s="3" t="s">
        <v>2714</v>
      </c>
      <c r="C62" s="3" t="s">
        <v>2715</v>
      </c>
      <c r="D62" s="3" t="s">
        <v>2718</v>
      </c>
      <c r="E62" s="1" t="s">
        <v>2717</v>
      </c>
      <c r="F62" s="2" t="s">
        <v>70</v>
      </c>
      <c r="G62" s="7" t="str">
        <f>party!$A$74</f>
        <v>Davide Zanchettin</v>
      </c>
      <c r="H62" s="7" t="str">
        <f>party!$A$75</f>
        <v>Claudia Timmreck</v>
      </c>
      <c r="I62" s="7" t="str">
        <f>party!$A$76</f>
        <v>Myriam Khodri</v>
      </c>
      <c r="K62" s="3" t="str">
        <f>party!$A$6</f>
        <v>Charlotte Pascoe</v>
      </c>
      <c r="L62" s="2" t="s">
        <v>30</v>
      </c>
      <c r="M62" s="2" t="s">
        <v>804</v>
      </c>
      <c r="N62" s="2" t="s">
        <v>30</v>
      </c>
      <c r="O62" s="27" t="s">
        <v>2716</v>
      </c>
      <c r="P62" s="2" t="s">
        <v>30</v>
      </c>
      <c r="Q62" s="2" t="s">
        <v>30</v>
      </c>
    </row>
    <row r="63" spans="1:17" s="124" customFormat="1" ht="30">
      <c r="A63" s="206" t="s">
        <v>2739</v>
      </c>
      <c r="B63" s="206" t="s">
        <v>2740</v>
      </c>
      <c r="C63" s="206" t="s">
        <v>2741</v>
      </c>
      <c r="D63" s="206" t="s">
        <v>2742</v>
      </c>
      <c r="E63" s="206" t="s">
        <v>2743</v>
      </c>
      <c r="F63" s="194" t="s">
        <v>70</v>
      </c>
      <c r="G63" s="119" t="str">
        <f>party!$A$74</f>
        <v>Davide Zanchettin</v>
      </c>
      <c r="H63" s="119" t="str">
        <f>party!$A$75</f>
        <v>Claudia Timmreck</v>
      </c>
      <c r="I63" s="119" t="str">
        <f>party!$A$76</f>
        <v>Myriam Khodri</v>
      </c>
      <c r="K63" s="206" t="str">
        <f>party!$A$6</f>
        <v>Charlotte Pascoe</v>
      </c>
      <c r="L63" s="194" t="s">
        <v>30</v>
      </c>
      <c r="M63" s="194" t="s">
        <v>2744</v>
      </c>
      <c r="N63" s="194" t="s">
        <v>30</v>
      </c>
      <c r="O63" s="209" t="s">
        <v>296</v>
      </c>
      <c r="P63" s="194" t="s">
        <v>30</v>
      </c>
      <c r="Q63" s="194" t="s">
        <v>30</v>
      </c>
    </row>
    <row r="64" spans="1:17" ht="30">
      <c r="A64" s="3" t="s">
        <v>7656</v>
      </c>
      <c r="B64" s="3" t="s">
        <v>7657</v>
      </c>
      <c r="C64" s="3" t="s">
        <v>7658</v>
      </c>
      <c r="D64" s="3" t="s">
        <v>7659</v>
      </c>
      <c r="E64" s="3" t="s">
        <v>3235</v>
      </c>
      <c r="F64" s="3" t="s">
        <v>70</v>
      </c>
      <c r="G64" s="7" t="str">
        <f>party!$A$27</f>
        <v>Brian O'Neill</v>
      </c>
      <c r="H64" s="7" t="str">
        <f>party!$A$28</f>
        <v>Claudia Tebaldi</v>
      </c>
      <c r="I64" s="7" t="str">
        <f>party!$A$29</f>
        <v>Detlef van Vuuren</v>
      </c>
      <c r="J64" s="3"/>
      <c r="K64" s="3" t="str">
        <f>party!$A$6</f>
        <v>Charlotte Pascoe</v>
      </c>
      <c r="L64" s="2" t="s">
        <v>30</v>
      </c>
      <c r="M64" s="2" t="s">
        <v>7650</v>
      </c>
      <c r="N64" s="2" t="s">
        <v>30</v>
      </c>
      <c r="O64" s="28" t="s">
        <v>3237</v>
      </c>
      <c r="P64" s="126" t="s">
        <v>30</v>
      </c>
      <c r="Q64" s="2" t="s">
        <v>30</v>
      </c>
    </row>
    <row r="65" spans="1:17" ht="30">
      <c r="A65" s="3" t="s">
        <v>3232</v>
      </c>
      <c r="B65" s="3" t="s">
        <v>3231</v>
      </c>
      <c r="C65" s="3" t="s">
        <v>3233</v>
      </c>
      <c r="D65" s="3" t="s">
        <v>3234</v>
      </c>
      <c r="E65" s="3" t="s">
        <v>3235</v>
      </c>
      <c r="F65" s="3" t="s">
        <v>70</v>
      </c>
      <c r="G65" s="7" t="str">
        <f>party!$A$27</f>
        <v>Brian O'Neill</v>
      </c>
      <c r="H65" s="7" t="str">
        <f>party!$A$28</f>
        <v>Claudia Tebaldi</v>
      </c>
      <c r="I65" s="7" t="str">
        <f>party!$A$29</f>
        <v>Detlef van Vuuren</v>
      </c>
      <c r="J65" s="3"/>
      <c r="K65" s="3" t="str">
        <f>party!$A$6</f>
        <v>Charlotte Pascoe</v>
      </c>
      <c r="L65" s="2" t="s">
        <v>30</v>
      </c>
      <c r="M65" s="2" t="s">
        <v>3236</v>
      </c>
      <c r="N65" s="2" t="s">
        <v>30</v>
      </c>
      <c r="O65" s="28" t="s">
        <v>3237</v>
      </c>
      <c r="P65" s="126" t="s">
        <v>30</v>
      </c>
      <c r="Q65" s="2" t="s">
        <v>30</v>
      </c>
    </row>
    <row r="66" spans="1:17" s="2" customFormat="1" ht="45">
      <c r="A66" s="3" t="s">
        <v>3380</v>
      </c>
      <c r="B66" s="3" t="s">
        <v>3376</v>
      </c>
      <c r="C66" s="3" t="s">
        <v>3377</v>
      </c>
      <c r="D66" s="3" t="s">
        <v>3378</v>
      </c>
      <c r="E66" s="3" t="s">
        <v>3379</v>
      </c>
      <c r="F66" s="2" t="s">
        <v>70</v>
      </c>
      <c r="G66" s="2" t="str">
        <f>party!$A$13</f>
        <v>Karl Taylor</v>
      </c>
      <c r="K66" s="3" t="str">
        <f>party!$A$6</f>
        <v>Charlotte Pascoe</v>
      </c>
      <c r="L66" s="2" t="s">
        <v>30</v>
      </c>
      <c r="M66" s="2" t="s">
        <v>3381</v>
      </c>
      <c r="N66" s="2" t="s">
        <v>30</v>
      </c>
      <c r="O66" s="27" t="s">
        <v>337</v>
      </c>
      <c r="P66" s="2" t="s">
        <v>30</v>
      </c>
      <c r="Q66" s="2" t="s">
        <v>30</v>
      </c>
    </row>
    <row r="67" spans="1:17" ht="30">
      <c r="A67" s="3" t="s">
        <v>3474</v>
      </c>
      <c r="B67" s="3" t="s">
        <v>3459</v>
      </c>
      <c r="C67" s="3" t="s">
        <v>3460</v>
      </c>
      <c r="D67" s="3" t="s">
        <v>3475</v>
      </c>
      <c r="E67" s="1" t="s">
        <v>3461</v>
      </c>
      <c r="F67" s="2" t="s">
        <v>162</v>
      </c>
      <c r="G67" s="2" t="str">
        <f>party!$A$35</f>
        <v>Mark Webb</v>
      </c>
      <c r="H67" s="2" t="str">
        <f>party!$A$36</f>
        <v>Chris Bretherton</v>
      </c>
      <c r="K67" s="3" t="str">
        <f>party!A$6</f>
        <v>Charlotte Pascoe</v>
      </c>
      <c r="L67" s="2" t="s">
        <v>30</v>
      </c>
      <c r="M67" s="2" t="s">
        <v>1076</v>
      </c>
      <c r="N67" s="2" t="s">
        <v>30</v>
      </c>
      <c r="O67" s="28" t="s">
        <v>336</v>
      </c>
      <c r="P67" s="2" t="s">
        <v>30</v>
      </c>
      <c r="Q67" s="2" t="s">
        <v>30</v>
      </c>
    </row>
    <row r="68" spans="1:17" s="2" customFormat="1" ht="45">
      <c r="A68" s="3" t="s">
        <v>7077</v>
      </c>
      <c r="B68" s="3" t="s">
        <v>3476</v>
      </c>
      <c r="C68" s="3" t="s">
        <v>7077</v>
      </c>
      <c r="D68" s="3" t="s">
        <v>7083</v>
      </c>
      <c r="E68" s="3" t="s">
        <v>7158</v>
      </c>
      <c r="F68" s="2" t="s">
        <v>162</v>
      </c>
      <c r="G68" s="2" t="str">
        <f>party!$A$25</f>
        <v>Veronika Eyring</v>
      </c>
      <c r="J68" s="3" t="str">
        <f>references!$D$42</f>
        <v>Eyring, V., S. Bony, G. A. Meehl, C. Senior, B. Stevens, R. J. Stouffer, K. E. Taylor (2016), Overview of the Coupled Model Intercomparison Project Phase 6 (CMIP6) experimental design and organization, Geosci. Model Dev., 9, 1937-1958</v>
      </c>
      <c r="K68" s="3" t="str">
        <f>party!$A$6</f>
        <v>Charlotte Pascoe</v>
      </c>
      <c r="L68" s="2" t="s">
        <v>30</v>
      </c>
      <c r="M68" s="2" t="s">
        <v>3476</v>
      </c>
      <c r="N68" s="2" t="s">
        <v>30</v>
      </c>
      <c r="O68" s="27"/>
      <c r="P68" s="2" t="s">
        <v>30</v>
      </c>
      <c r="Q68" s="2" t="s">
        <v>30</v>
      </c>
    </row>
    <row r="69" spans="1:17" ht="45">
      <c r="A69" s="3" t="s">
        <v>3482</v>
      </c>
      <c r="B69" s="3" t="s">
        <v>3483</v>
      </c>
      <c r="C69" s="3" t="s">
        <v>3484</v>
      </c>
      <c r="D69" s="3" t="s">
        <v>3485</v>
      </c>
      <c r="E69" s="1" t="s">
        <v>3487</v>
      </c>
      <c r="F69" s="2" t="s">
        <v>70</v>
      </c>
      <c r="G69" s="2" t="str">
        <f>party!$A$35</f>
        <v>Mark Webb</v>
      </c>
      <c r="H69" s="2" t="str">
        <f>party!$A$36</f>
        <v>Chris Bretherton</v>
      </c>
      <c r="K69" s="3" t="str">
        <f>party!$A$6</f>
        <v>Charlotte Pascoe</v>
      </c>
      <c r="L69" s="2" t="s">
        <v>30</v>
      </c>
      <c r="M69" s="2" t="s">
        <v>32</v>
      </c>
      <c r="N69" s="2" t="s">
        <v>30</v>
      </c>
      <c r="O69" s="27" t="s">
        <v>3486</v>
      </c>
      <c r="P69" s="2" t="s">
        <v>30</v>
      </c>
      <c r="Q69" s="2" t="s">
        <v>30</v>
      </c>
    </row>
    <row r="70" spans="1:17" s="2" customFormat="1" ht="30">
      <c r="A70" s="3" t="s">
        <v>3550</v>
      </c>
      <c r="B70" s="3" t="s">
        <v>3551</v>
      </c>
      <c r="C70" s="3" t="s">
        <v>3552</v>
      </c>
      <c r="D70" s="3" t="s">
        <v>3553</v>
      </c>
      <c r="E70" s="3" t="s">
        <v>3554</v>
      </c>
      <c r="K70" s="3" t="str">
        <f>party!$A$6</f>
        <v>Charlotte Pascoe</v>
      </c>
      <c r="L70" s="2" t="s">
        <v>30</v>
      </c>
      <c r="M70" s="2" t="s">
        <v>415</v>
      </c>
      <c r="N70" s="2" t="s">
        <v>30</v>
      </c>
      <c r="O70" s="27" t="s">
        <v>3555</v>
      </c>
      <c r="P70" s="2" t="s">
        <v>30</v>
      </c>
      <c r="Q70" s="2" t="s">
        <v>30</v>
      </c>
    </row>
    <row r="71" spans="1:17" s="7" customFormat="1">
      <c r="A71" s="7" t="s">
        <v>2701</v>
      </c>
      <c r="B71" s="7" t="s">
        <v>804</v>
      </c>
      <c r="C71" s="7" t="s">
        <v>2701</v>
      </c>
      <c r="D71" s="7" t="s">
        <v>804</v>
      </c>
      <c r="E71" s="7" t="s">
        <v>2702</v>
      </c>
      <c r="F71" s="7" t="s">
        <v>162</v>
      </c>
      <c r="G71" s="2" t="str">
        <f>party!$A$50</f>
        <v>Ben Kravitz</v>
      </c>
      <c r="K71" s="3" t="str">
        <f>party!$A$6</f>
        <v>Charlotte Pascoe</v>
      </c>
      <c r="L71" s="2" t="s">
        <v>30</v>
      </c>
      <c r="M71" s="2" t="s">
        <v>804</v>
      </c>
      <c r="N71" s="2" t="s">
        <v>30</v>
      </c>
      <c r="O71" s="103"/>
      <c r="P71" s="7" t="s">
        <v>30</v>
      </c>
      <c r="Q71" s="7" t="s">
        <v>30</v>
      </c>
    </row>
    <row r="72" spans="1:17" s="7" customFormat="1">
      <c r="A72" s="7" t="s">
        <v>7166</v>
      </c>
      <c r="B72" s="7" t="s">
        <v>1014</v>
      </c>
      <c r="C72" s="7" t="s">
        <v>7166</v>
      </c>
      <c r="D72" s="7" t="s">
        <v>1014</v>
      </c>
      <c r="E72" s="7" t="s">
        <v>7167</v>
      </c>
      <c r="F72" s="7" t="s">
        <v>162</v>
      </c>
      <c r="G72" s="2" t="str">
        <f>party!$A$50</f>
        <v>Ben Kravitz</v>
      </c>
      <c r="K72" s="3" t="str">
        <f>party!$A$6</f>
        <v>Charlotte Pascoe</v>
      </c>
      <c r="L72" s="2" t="s">
        <v>30</v>
      </c>
      <c r="M72" s="2" t="s">
        <v>1014</v>
      </c>
      <c r="N72" s="2" t="s">
        <v>30</v>
      </c>
      <c r="O72" s="103"/>
      <c r="P72" s="7" t="s">
        <v>30</v>
      </c>
      <c r="Q72" s="7" t="s">
        <v>30</v>
      </c>
    </row>
    <row r="73" spans="1:17" s="3" customFormat="1" ht="30">
      <c r="A73" s="3" t="s">
        <v>4110</v>
      </c>
      <c r="B73" s="3" t="s">
        <v>4111</v>
      </c>
      <c r="C73" s="3" t="s">
        <v>4112</v>
      </c>
      <c r="D73" s="3" t="s">
        <v>4113</v>
      </c>
      <c r="E73" s="3" t="s">
        <v>4144</v>
      </c>
      <c r="F73" s="7" t="s">
        <v>162</v>
      </c>
      <c r="G73" s="2" t="str">
        <f>party!$A$50</f>
        <v>Ben Kravitz</v>
      </c>
      <c r="H73" s="7"/>
      <c r="I73" s="7"/>
      <c r="J73" s="7"/>
      <c r="K73" s="3" t="str">
        <f>party!$A$6</f>
        <v>Charlotte Pascoe</v>
      </c>
      <c r="L73" s="2" t="s">
        <v>30</v>
      </c>
      <c r="M73" s="2" t="s">
        <v>1076</v>
      </c>
      <c r="N73" s="2" t="s">
        <v>30</v>
      </c>
      <c r="O73" s="103" t="s">
        <v>296</v>
      </c>
      <c r="P73" s="7" t="s">
        <v>30</v>
      </c>
      <c r="Q73" s="7" t="s">
        <v>30</v>
      </c>
    </row>
    <row r="74" spans="1:17" s="3" customFormat="1" ht="30">
      <c r="A74" s="3" t="s">
        <v>4114</v>
      </c>
      <c r="B74" s="3" t="s">
        <v>4115</v>
      </c>
      <c r="C74" s="3" t="s">
        <v>4116</v>
      </c>
      <c r="D74" s="3" t="s">
        <v>4117</v>
      </c>
      <c r="E74" s="3" t="s">
        <v>4143</v>
      </c>
      <c r="F74" s="7" t="s">
        <v>162</v>
      </c>
      <c r="G74" s="2" t="str">
        <f>party!$A$50</f>
        <v>Ben Kravitz</v>
      </c>
      <c r="H74" s="7"/>
      <c r="I74" s="7"/>
      <c r="J74" s="7"/>
      <c r="K74" s="3" t="str">
        <f>party!$A$6</f>
        <v>Charlotte Pascoe</v>
      </c>
      <c r="L74" s="2" t="s">
        <v>30</v>
      </c>
      <c r="M74" s="2" t="s">
        <v>1076</v>
      </c>
      <c r="N74" s="2" t="s">
        <v>30</v>
      </c>
      <c r="O74" s="103" t="s">
        <v>490</v>
      </c>
      <c r="P74" s="7" t="s">
        <v>30</v>
      </c>
      <c r="Q74" s="7" t="s">
        <v>30</v>
      </c>
    </row>
    <row r="75" spans="1:17" s="3" customFormat="1" ht="30">
      <c r="A75" s="3" t="s">
        <v>4131</v>
      </c>
      <c r="B75" s="3" t="s">
        <v>4132</v>
      </c>
      <c r="C75" s="3" t="s">
        <v>4133</v>
      </c>
      <c r="D75" s="3" t="s">
        <v>4134</v>
      </c>
      <c r="E75" s="3" t="s">
        <v>4142</v>
      </c>
      <c r="F75" s="7" t="s">
        <v>162</v>
      </c>
      <c r="G75" s="2" t="str">
        <f>party!$A$50</f>
        <v>Ben Kravitz</v>
      </c>
      <c r="H75" s="7"/>
      <c r="I75" s="7"/>
      <c r="J75" s="7"/>
      <c r="K75" s="3" t="str">
        <f>party!$A$6</f>
        <v>Charlotte Pascoe</v>
      </c>
      <c r="L75" s="2" t="s">
        <v>30</v>
      </c>
      <c r="M75" s="2" t="s">
        <v>1076</v>
      </c>
      <c r="N75" s="2" t="s">
        <v>30</v>
      </c>
      <c r="O75" s="103" t="s">
        <v>864</v>
      </c>
      <c r="P75" s="7" t="s">
        <v>30</v>
      </c>
      <c r="Q75" s="7" t="s">
        <v>30</v>
      </c>
    </row>
    <row r="76" spans="1:17" s="3" customFormat="1" ht="30">
      <c r="A76" s="3" t="s">
        <v>4137</v>
      </c>
      <c r="B76" s="3" t="s">
        <v>4138</v>
      </c>
      <c r="C76" s="3" t="s">
        <v>4139</v>
      </c>
      <c r="D76" s="3" t="s">
        <v>4140</v>
      </c>
      <c r="E76" s="3" t="s">
        <v>4141</v>
      </c>
      <c r="F76" s="7" t="s">
        <v>162</v>
      </c>
      <c r="G76" s="2" t="str">
        <f>party!$A$50</f>
        <v>Ben Kravitz</v>
      </c>
      <c r="H76" s="7"/>
      <c r="I76" s="7"/>
      <c r="J76" s="7"/>
      <c r="K76" s="3" t="str">
        <f>party!$A$6</f>
        <v>Charlotte Pascoe</v>
      </c>
      <c r="L76" s="2" t="s">
        <v>30</v>
      </c>
      <c r="M76" s="2" t="s">
        <v>1076</v>
      </c>
      <c r="N76" s="2" t="s">
        <v>30</v>
      </c>
      <c r="O76" s="103" t="s">
        <v>416</v>
      </c>
      <c r="P76" s="7" t="s">
        <v>30</v>
      </c>
      <c r="Q76" s="7" t="s">
        <v>30</v>
      </c>
    </row>
    <row r="77" spans="1:17" s="3" customFormat="1" ht="30">
      <c r="A77" s="3" t="s">
        <v>4307</v>
      </c>
      <c r="B77" s="3" t="s">
        <v>4308</v>
      </c>
      <c r="C77" s="3" t="s">
        <v>4309</v>
      </c>
      <c r="D77" s="3" t="s">
        <v>4310</v>
      </c>
      <c r="E77" s="3" t="s">
        <v>4311</v>
      </c>
      <c r="F77" s="3" t="s">
        <v>162</v>
      </c>
      <c r="G77" s="3" t="str">
        <f>party!$A$55</f>
        <v>Rein Haarsma</v>
      </c>
      <c r="H77" s="3" t="str">
        <f>party!$A$56</f>
        <v>Malcolm Roberts</v>
      </c>
      <c r="K77" s="3" t="str">
        <f>party!$A$6</f>
        <v>Charlotte Pascoe</v>
      </c>
      <c r="L77" s="2" t="s">
        <v>30</v>
      </c>
      <c r="M77" s="3" t="s">
        <v>37</v>
      </c>
      <c r="N77" s="3" t="s">
        <v>30</v>
      </c>
      <c r="O77" s="180" t="s">
        <v>1394</v>
      </c>
      <c r="P77" s="3" t="s">
        <v>30</v>
      </c>
      <c r="Q77" s="3" t="s">
        <v>30</v>
      </c>
    </row>
    <row r="78" spans="1:17" s="3" customFormat="1">
      <c r="A78" s="3" t="s">
        <v>4369</v>
      </c>
      <c r="B78" s="3" t="s">
        <v>31</v>
      </c>
      <c r="C78" s="3" t="s">
        <v>4369</v>
      </c>
      <c r="D78" s="3" t="s">
        <v>31</v>
      </c>
      <c r="E78" s="3" t="s">
        <v>4370</v>
      </c>
      <c r="F78" s="3" t="s">
        <v>162</v>
      </c>
      <c r="G78" s="3" t="str">
        <f>party!$A$57</f>
        <v>Eric Larour</v>
      </c>
      <c r="H78" s="3" t="str">
        <f>party!$A$58</f>
        <v>Sophie Nowicki</v>
      </c>
      <c r="I78" s="3" t="str">
        <f>party!$A$59</f>
        <v>Tony Payne</v>
      </c>
      <c r="K78" s="3" t="str">
        <f>party!$A$6</f>
        <v>Charlotte Pascoe</v>
      </c>
      <c r="L78" s="2" t="s">
        <v>30</v>
      </c>
      <c r="M78" s="3" t="s">
        <v>31</v>
      </c>
      <c r="N78" s="3" t="s">
        <v>30</v>
      </c>
      <c r="O78" s="180"/>
      <c r="P78" s="3" t="s">
        <v>30</v>
      </c>
      <c r="Q78" s="3" t="s">
        <v>30</v>
      </c>
    </row>
    <row r="79" spans="1:17" s="7" customFormat="1" ht="30">
      <c r="A79" s="7" t="s">
        <v>4548</v>
      </c>
      <c r="B79" s="7" t="s">
        <v>4549</v>
      </c>
      <c r="C79" s="7" t="s">
        <v>4550</v>
      </c>
      <c r="D79" s="7" t="s">
        <v>4551</v>
      </c>
      <c r="E79" s="7" t="s">
        <v>4552</v>
      </c>
      <c r="F79" s="7" t="s">
        <v>70</v>
      </c>
      <c r="G79" s="7" t="str">
        <f>party!$A$60</f>
        <v>Bart van den Hurk</v>
      </c>
      <c r="H79" s="7" t="str">
        <f>party!$A$61</f>
        <v>Gerhard Krinner</v>
      </c>
      <c r="I79" s="7" t="str">
        <f>party!$A$62</f>
        <v>Sonia Seneviratne</v>
      </c>
      <c r="K79" s="7" t="str">
        <f>party!$A$6</f>
        <v>Charlotte Pascoe</v>
      </c>
      <c r="L79" s="8" t="s">
        <v>30</v>
      </c>
      <c r="M79" s="7" t="s">
        <v>4553</v>
      </c>
      <c r="N79" s="7" t="s">
        <v>30</v>
      </c>
      <c r="O79" s="103" t="s">
        <v>4554</v>
      </c>
      <c r="P79" s="7" t="s">
        <v>30</v>
      </c>
      <c r="Q79" s="7" t="s">
        <v>30</v>
      </c>
    </row>
    <row r="80" spans="1:17" s="7" customFormat="1" ht="30">
      <c r="A80" s="7" t="s">
        <v>4734</v>
      </c>
      <c r="B80" s="7" t="s">
        <v>4735</v>
      </c>
      <c r="C80" s="7" t="s">
        <v>4736</v>
      </c>
      <c r="D80" s="7" t="s">
        <v>4737</v>
      </c>
      <c r="E80" s="7" t="s">
        <v>4738</v>
      </c>
      <c r="F80" s="7" t="s">
        <v>70</v>
      </c>
      <c r="G80" s="7" t="str">
        <f>party!$A$10</f>
        <v>George Hurtt</v>
      </c>
      <c r="H80" s="7" t="str">
        <f>party!$A$67</f>
        <v>David Lawrence</v>
      </c>
      <c r="K80" s="7" t="str">
        <f>party!$A$6</f>
        <v>Charlotte Pascoe</v>
      </c>
      <c r="L80" s="8" t="s">
        <v>30</v>
      </c>
      <c r="M80" s="7" t="s">
        <v>888</v>
      </c>
      <c r="N80" s="7" t="s">
        <v>30</v>
      </c>
      <c r="O80" s="103" t="s">
        <v>296</v>
      </c>
      <c r="P80" s="7" t="s">
        <v>30</v>
      </c>
      <c r="Q80" s="7" t="s">
        <v>30</v>
      </c>
    </row>
    <row r="81" spans="1:17" ht="30">
      <c r="A81" s="3" t="s">
        <v>4847</v>
      </c>
      <c r="B81" s="3" t="s">
        <v>4848</v>
      </c>
      <c r="C81" s="1" t="s">
        <v>4849</v>
      </c>
      <c r="D81" s="1" t="s">
        <v>4850</v>
      </c>
      <c r="E81" s="1" t="s">
        <v>4851</v>
      </c>
      <c r="F81" s="3" t="s">
        <v>70</v>
      </c>
      <c r="G81" s="7" t="str">
        <f>party!$A$68</f>
        <v>Gokhan Danabasoglu</v>
      </c>
      <c r="H81" s="7" t="str">
        <f>party!$A$49</f>
        <v>Stephen Griffies</v>
      </c>
      <c r="I81" s="7" t="str">
        <f>party!$A$69</f>
        <v>James Orr</v>
      </c>
      <c r="K81" s="3" t="str">
        <f>party!$A$6</f>
        <v>Charlotte Pascoe</v>
      </c>
      <c r="L81" s="2" t="s">
        <v>30</v>
      </c>
      <c r="M81" s="2" t="s">
        <v>4852</v>
      </c>
      <c r="N81" s="2" t="s">
        <v>30</v>
      </c>
      <c r="O81" s="28" t="s">
        <v>4853</v>
      </c>
      <c r="P81" s="2" t="s">
        <v>30</v>
      </c>
      <c r="Q81" s="2" t="s">
        <v>30</v>
      </c>
    </row>
    <row r="82" spans="1:17" s="8" customFormat="1" ht="90">
      <c r="A82" s="7" t="s">
        <v>6009</v>
      </c>
      <c r="B82" s="7" t="s">
        <v>5232</v>
      </c>
      <c r="C82" s="3" t="s">
        <v>5233</v>
      </c>
      <c r="D82" s="7" t="s">
        <v>5234</v>
      </c>
      <c r="E82" s="7" t="s">
        <v>5235</v>
      </c>
      <c r="F82" s="8" t="s">
        <v>70</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5236</v>
      </c>
      <c r="N82" s="8" t="s">
        <v>30</v>
      </c>
      <c r="O82" s="28" t="s">
        <v>5237</v>
      </c>
      <c r="P82" s="8" t="s">
        <v>30</v>
      </c>
      <c r="Q82" s="8" t="s">
        <v>30</v>
      </c>
    </row>
    <row r="83" spans="1:17" s="8" customFormat="1" ht="90">
      <c r="A83" s="7" t="s">
        <v>5271</v>
      </c>
      <c r="B83" s="7" t="s">
        <v>5272</v>
      </c>
      <c r="C83" s="7" t="s">
        <v>5271</v>
      </c>
      <c r="D83" s="7" t="s">
        <v>2744</v>
      </c>
      <c r="E83" s="7" t="s">
        <v>5273</v>
      </c>
      <c r="F83" s="8" t="s">
        <v>70</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8" t="s">
        <v>30</v>
      </c>
      <c r="M83" s="8" t="s">
        <v>2744</v>
      </c>
      <c r="N83" s="8" t="s">
        <v>30</v>
      </c>
      <c r="O83" s="28"/>
      <c r="P83" s="8" t="s">
        <v>30</v>
      </c>
      <c r="Q83" s="8" t="s">
        <v>30</v>
      </c>
    </row>
    <row r="84" spans="1:17" ht="90">
      <c r="A84" s="3" t="s">
        <v>5278</v>
      </c>
      <c r="B84" s="3" t="s">
        <v>5283</v>
      </c>
      <c r="C84" s="3" t="s">
        <v>5279</v>
      </c>
      <c r="D84" s="3" t="s">
        <v>5280</v>
      </c>
      <c r="E84" s="3" t="s">
        <v>5282</v>
      </c>
      <c r="F84" s="3" t="s">
        <v>70</v>
      </c>
      <c r="G84" s="3" t="str">
        <f>party!$A$74</f>
        <v>Davide Zanchettin</v>
      </c>
      <c r="H84" s="3" t="str">
        <f>party!$A$75</f>
        <v>Claudia Timmreck</v>
      </c>
      <c r="I84" s="3" t="str">
        <f>party!$A$76</f>
        <v>Myriam Khodri</v>
      </c>
      <c r="J8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4" s="3" t="str">
        <f>party!$A$6</f>
        <v>Charlotte Pascoe</v>
      </c>
      <c r="L84" s="2" t="s">
        <v>30</v>
      </c>
      <c r="M84" s="2" t="s">
        <v>687</v>
      </c>
      <c r="N84" s="2" t="s">
        <v>30</v>
      </c>
      <c r="O84" s="28" t="s">
        <v>5281</v>
      </c>
      <c r="P84" s="2" t="s">
        <v>30</v>
      </c>
      <c r="Q84" s="2" t="s">
        <v>30</v>
      </c>
    </row>
    <row r="85" spans="1:17" s="8" customFormat="1">
      <c r="A85" s="7" t="s">
        <v>6010</v>
      </c>
      <c r="B85" s="7" t="s">
        <v>6011</v>
      </c>
      <c r="C85" s="7" t="s">
        <v>6010</v>
      </c>
      <c r="D85" s="7" t="s">
        <v>6011</v>
      </c>
      <c r="E85" s="7" t="s">
        <v>6012</v>
      </c>
      <c r="F85" s="8" t="s">
        <v>70</v>
      </c>
      <c r="G85" s="3" t="str">
        <f>party!$A$57</f>
        <v>Eric Larour</v>
      </c>
      <c r="H85" s="3" t="str">
        <f>party!$A$58</f>
        <v>Sophie Nowicki</v>
      </c>
      <c r="I85" s="3" t="str">
        <f>party!$A$59</f>
        <v>Tony Payne</v>
      </c>
      <c r="K85" s="3" t="str">
        <f>party!$A$6</f>
        <v>Charlotte Pascoe</v>
      </c>
      <c r="L85" s="2" t="s">
        <v>30</v>
      </c>
      <c r="M85" s="3" t="s">
        <v>6011</v>
      </c>
      <c r="N85" s="3" t="s">
        <v>30</v>
      </c>
      <c r="O85" s="28"/>
      <c r="P85" s="8" t="s">
        <v>30</v>
      </c>
      <c r="Q85" s="8" t="s">
        <v>30</v>
      </c>
    </row>
    <row r="86" spans="1:17">
      <c r="A86" s="1" t="s">
        <v>6343</v>
      </c>
      <c r="B86" s="1" t="s">
        <v>6344</v>
      </c>
      <c r="C86" s="1" t="s">
        <v>6343</v>
      </c>
      <c r="D86" s="1" t="s">
        <v>6344</v>
      </c>
      <c r="E86" s="1" t="s">
        <v>6345</v>
      </c>
      <c r="F86" s="8" t="s">
        <v>70</v>
      </c>
      <c r="G86" s="3" t="str">
        <f>party!$A$55</f>
        <v>Rein Haarsma</v>
      </c>
      <c r="H86" s="3" t="str">
        <f>party!$A$56</f>
        <v>Malcolm Roberts</v>
      </c>
      <c r="K86" s="3" t="str">
        <f>party!$A$6</f>
        <v>Charlotte Pascoe</v>
      </c>
      <c r="L86" s="2" t="s">
        <v>30</v>
      </c>
      <c r="M86" t="s">
        <v>32</v>
      </c>
      <c r="N86" t="s">
        <v>30</v>
      </c>
      <c r="P86" s="8" t="s">
        <v>2762</v>
      </c>
      <c r="Q86" s="8" t="s">
        <v>30</v>
      </c>
    </row>
    <row r="87" spans="1:17" ht="60">
      <c r="A87" s="3" t="s">
        <v>6512</v>
      </c>
      <c r="B87" s="3" t="s">
        <v>6513</v>
      </c>
      <c r="C87" s="3" t="s">
        <v>6514</v>
      </c>
      <c r="D87" s="3" t="s">
        <v>6515</v>
      </c>
      <c r="E87" s="3" t="s">
        <v>6516</v>
      </c>
      <c r="F87" s="7" t="s">
        <v>70</v>
      </c>
      <c r="G87" s="7" t="str">
        <f>party!$A$45</f>
        <v>George Boer</v>
      </c>
      <c r="H87" s="7" t="str">
        <f>party!$A$46</f>
        <v>Doug Smith</v>
      </c>
      <c r="J87" s="22"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K87" s="3" t="str">
        <f>party!$A$6</f>
        <v>Charlotte Pascoe</v>
      </c>
      <c r="L87" s="2" t="s">
        <v>30</v>
      </c>
      <c r="M87" t="s">
        <v>6517</v>
      </c>
      <c r="N87" t="s">
        <v>30</v>
      </c>
      <c r="O87" s="29" t="s">
        <v>6518</v>
      </c>
      <c r="P87" s="8" t="s">
        <v>30</v>
      </c>
      <c r="Q87" s="7" t="s">
        <v>6519</v>
      </c>
    </row>
    <row r="88" spans="1:17" ht="90">
      <c r="A88" s="3" t="s">
        <v>6573</v>
      </c>
      <c r="B88" s="3" t="s">
        <v>6576</v>
      </c>
      <c r="C88" s="3" t="s">
        <v>6574</v>
      </c>
      <c r="D88" s="3" t="s">
        <v>6575</v>
      </c>
      <c r="E88" s="3" t="s">
        <v>6578</v>
      </c>
      <c r="F88" s="8" t="s">
        <v>70</v>
      </c>
      <c r="G88" s="7" t="str">
        <f>party!$A$77</f>
        <v>ISMIP6 email</v>
      </c>
      <c r="H88" s="7" t="str">
        <f>party!$A$78</f>
        <v>ISMIP6 leads</v>
      </c>
      <c r="J88" s="22" t="str">
        <f>references!$D$124</f>
        <v>InitMIP web page</v>
      </c>
      <c r="K88" s="3" t="str">
        <f>party!$A$6</f>
        <v>Charlotte Pascoe</v>
      </c>
      <c r="L88" s="2" t="s">
        <v>30</v>
      </c>
      <c r="M88" s="2" t="s">
        <v>1014</v>
      </c>
      <c r="N88" s="2" t="s">
        <v>30</v>
      </c>
      <c r="O88" s="27" t="s">
        <v>337</v>
      </c>
      <c r="P88" s="8" t="s">
        <v>30</v>
      </c>
      <c r="Q88" s="7" t="s">
        <v>6577</v>
      </c>
    </row>
    <row r="89" spans="1:17" ht="75">
      <c r="A89" s="3" t="s">
        <v>6945</v>
      </c>
      <c r="B89" s="3" t="s">
        <v>6942</v>
      </c>
      <c r="C89" s="3" t="s">
        <v>6946</v>
      </c>
      <c r="D89" s="3" t="s">
        <v>6924</v>
      </c>
      <c r="E89" s="3" t="s">
        <v>6947</v>
      </c>
      <c r="F89" s="8" t="s">
        <v>70</v>
      </c>
      <c r="G89" s="2" t="str">
        <f>party!$A$46</f>
        <v>Doug Smith</v>
      </c>
      <c r="H89" s="2" t="str">
        <f>party!$A$82</f>
        <v>James Screen</v>
      </c>
      <c r="I89" s="2" t="str">
        <f>party!$A$83</f>
        <v>Clara Deser</v>
      </c>
      <c r="J89"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89" s="3" t="str">
        <f>party!$A$6</f>
        <v>Charlotte Pascoe</v>
      </c>
      <c r="L89" s="2" t="s">
        <v>30</v>
      </c>
      <c r="M89" s="2" t="s">
        <v>6943</v>
      </c>
      <c r="N89" s="2" t="s">
        <v>30</v>
      </c>
      <c r="O89" s="27" t="s">
        <v>6944</v>
      </c>
      <c r="P89" s="8" t="s">
        <v>30</v>
      </c>
      <c r="Q89" s="2" t="s">
        <v>30</v>
      </c>
    </row>
    <row r="90" spans="1:17" s="2" customFormat="1" ht="60">
      <c r="A90" s="3" t="s">
        <v>7078</v>
      </c>
      <c r="B90" s="3" t="s">
        <v>7079</v>
      </c>
      <c r="C90" s="3" t="s">
        <v>7080</v>
      </c>
      <c r="D90" s="3" t="s">
        <v>7082</v>
      </c>
      <c r="E90" s="3" t="s">
        <v>7081</v>
      </c>
      <c r="F90" s="8" t="s">
        <v>162</v>
      </c>
      <c r="G90" s="2" t="str">
        <f>party!$A$84</f>
        <v>David P Keller</v>
      </c>
      <c r="J90" s="3" t="str">
        <f>references!$D$128</f>
        <v>Keller, D. P., A. Lenton, V. Scott, N. E. Vaughan, N. Bauer, D. Ji, C. D. Jones, B. Kravitz, H. Muri, K. Zickfeld (2018), The Carbon Dioxide Removal Model Intercomparison Project (CDR-MIP): Rationale and experimental protocol for CMIP6, Geosci. Model Dev., 11, 1133-1160</v>
      </c>
      <c r="K90" s="3" t="str">
        <f>party!$A$6</f>
        <v>Charlotte Pascoe</v>
      </c>
      <c r="L90" s="2" t="s">
        <v>30</v>
      </c>
      <c r="M90" s="2" t="s">
        <v>415</v>
      </c>
      <c r="N90" s="2" t="s">
        <v>2762</v>
      </c>
      <c r="O90" s="27"/>
      <c r="P90" s="8" t="s">
        <v>30</v>
      </c>
      <c r="Q90" s="2" t="s">
        <v>30</v>
      </c>
    </row>
    <row r="91" spans="1:17" s="2" customFormat="1" ht="60">
      <c r="A91" s="3" t="s">
        <v>7084</v>
      </c>
      <c r="B91" s="3" t="s">
        <v>7085</v>
      </c>
      <c r="C91" s="3" t="s">
        <v>7086</v>
      </c>
      <c r="D91" s="3" t="s">
        <v>7087</v>
      </c>
      <c r="E91" s="3" t="s">
        <v>7088</v>
      </c>
      <c r="F91" s="8" t="s">
        <v>162</v>
      </c>
      <c r="G91" s="2" t="str">
        <f>party!$A$84</f>
        <v>David P Keller</v>
      </c>
      <c r="J91" s="3" t="str">
        <f>references!$D$128</f>
        <v>Keller, D. P., A. Lenton, V. Scott, N. E. Vaughan, N. Bauer, D. Ji, C. D. Jones, B. Kravitz, H. Muri, K. Zickfeld (2018), The Carbon Dioxide Removal Model Intercomparison Project (CDR-MIP): Rationale and experimental protocol for CMIP6, Geosci. Model Dev., 11, 1133-1160</v>
      </c>
      <c r="K91" s="3" t="str">
        <f>party!$A$6</f>
        <v>Charlotte Pascoe</v>
      </c>
      <c r="L91" s="2" t="s">
        <v>30</v>
      </c>
      <c r="M91" s="2" t="s">
        <v>415</v>
      </c>
      <c r="N91" s="2" t="s">
        <v>2762</v>
      </c>
      <c r="O91" s="27"/>
      <c r="P91" s="8" t="s">
        <v>30</v>
      </c>
      <c r="Q91" s="2" t="s">
        <v>30</v>
      </c>
    </row>
    <row r="92" spans="1:17" s="8" customFormat="1" ht="60">
      <c r="A92" s="7" t="s">
        <v>7102</v>
      </c>
      <c r="B92" s="7" t="s">
        <v>7101</v>
      </c>
      <c r="C92" s="7" t="s">
        <v>7100</v>
      </c>
      <c r="D92" s="7" t="s">
        <v>7101</v>
      </c>
      <c r="E92" s="7" t="s">
        <v>7103</v>
      </c>
      <c r="F92" s="8" t="s">
        <v>162</v>
      </c>
      <c r="G92" s="8" t="str">
        <f>party!$A$25</f>
        <v>Veronika Eyring</v>
      </c>
      <c r="J92" s="7" t="str">
        <f>references!$D$42</f>
        <v>Eyring, V., S. Bony, G. A. Meehl, C. Senior, B. Stevens, R. J. Stouffer, K. E. Taylor (2016), Overview of the Coupled Model Intercomparison Project Phase 6 (CMIP6) experimental design and organization, Geosci. Model Dev., 9, 1937-1958</v>
      </c>
      <c r="K92" s="7" t="str">
        <f>party!$A$6</f>
        <v>Charlotte Pascoe</v>
      </c>
      <c r="L92" s="8" t="b">
        <v>1</v>
      </c>
      <c r="N92" s="8" t="s">
        <v>30</v>
      </c>
      <c r="O92" s="28"/>
    </row>
    <row r="93" spans="1:17" s="2" customFormat="1" ht="60">
      <c r="A93" s="3" t="s">
        <v>7169</v>
      </c>
      <c r="B93" s="3" t="s">
        <v>7170</v>
      </c>
      <c r="C93" s="3" t="s">
        <v>7171</v>
      </c>
      <c r="D93" s="3" t="s">
        <v>2458</v>
      </c>
      <c r="E93" s="3" t="s">
        <v>7176</v>
      </c>
      <c r="F93" s="8" t="s">
        <v>162</v>
      </c>
      <c r="G93" s="2" t="str">
        <f>party!$A$84</f>
        <v>David P Keller</v>
      </c>
      <c r="J93" s="3" t="str">
        <f>references!$D$128</f>
        <v>Keller, D. P., A. Lenton, V. Scott, N. E. Vaughan, N. Bauer, D. Ji, C. D. Jones, B. Kravitz, H. Muri, K. Zickfeld (2018), The Carbon Dioxide Removal Model Intercomparison Project (CDR-MIP): Rationale and experimental protocol for CMIP6, Geosci. Model Dev., 11, 1133-1160</v>
      </c>
      <c r="K93" s="3" t="str">
        <f>party!$A$6</f>
        <v>Charlotte Pascoe</v>
      </c>
      <c r="L93" s="2" t="s">
        <v>30</v>
      </c>
      <c r="M93" s="2" t="s">
        <v>1014</v>
      </c>
      <c r="N93" s="2" t="s">
        <v>30</v>
      </c>
      <c r="O93" s="27"/>
      <c r="P93" s="8" t="s">
        <v>30</v>
      </c>
      <c r="Q93" s="2" t="s">
        <v>30</v>
      </c>
    </row>
    <row r="94" spans="1:17" s="272" customFormat="1" ht="60">
      <c r="A94" s="302" t="s">
        <v>7212</v>
      </c>
      <c r="B94" s="302" t="s">
        <v>7213</v>
      </c>
      <c r="C94" s="302" t="s">
        <v>7214</v>
      </c>
      <c r="D94" s="302" t="s">
        <v>7215</v>
      </c>
      <c r="E94" s="302" t="s">
        <v>7196</v>
      </c>
      <c r="F94" s="303" t="s">
        <v>70</v>
      </c>
      <c r="G94" s="303" t="str">
        <f>party!$A$84</f>
        <v>David P Keller</v>
      </c>
      <c r="H94" s="303"/>
      <c r="I94" s="303"/>
      <c r="J94" s="302" t="str">
        <f>references!$D$128</f>
        <v>Keller, D. P., A. Lenton, V. Scott, N. E. Vaughan, N. Bauer, D. Ji, C. D. Jones, B. Kravitz, H. Muri, K. Zickfeld (2018), The Carbon Dioxide Removal Model Intercomparison Project (CDR-MIP): Rationale and experimental protocol for CMIP6, Geosci. Model Dev., 11, 1133-1160</v>
      </c>
      <c r="K94" s="302" t="str">
        <f>party!$A$6</f>
        <v>Charlotte Pascoe</v>
      </c>
      <c r="L94" s="303" t="s">
        <v>30</v>
      </c>
      <c r="M94" s="303" t="s">
        <v>335</v>
      </c>
      <c r="N94" s="303" t="s">
        <v>30</v>
      </c>
      <c r="O94" s="304" t="s">
        <v>1394</v>
      </c>
      <c r="P94" s="303" t="s">
        <v>30</v>
      </c>
      <c r="Q94" s="303" t="s">
        <v>30</v>
      </c>
    </row>
    <row r="95" spans="1:17" s="2" customFormat="1" ht="60">
      <c r="A95" s="3" t="s">
        <v>7173</v>
      </c>
      <c r="B95" s="302" t="s">
        <v>7229</v>
      </c>
      <c r="C95" s="3" t="s">
        <v>7179</v>
      </c>
      <c r="D95" s="302" t="s">
        <v>7191</v>
      </c>
      <c r="E95" s="3" t="s">
        <v>7197</v>
      </c>
      <c r="F95" s="303" t="s">
        <v>70</v>
      </c>
      <c r="G95" s="303" t="str">
        <f>party!$A$84</f>
        <v>David P Keller</v>
      </c>
      <c r="H95" s="303"/>
      <c r="I95" s="303"/>
      <c r="J95" s="302" t="str">
        <f>references!$D$128</f>
        <v>Keller, D. P., A. Lenton, V. Scott, N. E. Vaughan, N. Bauer, D. Ji, C. D. Jones, B. Kravitz, H. Muri, K. Zickfeld (2018), The Carbon Dioxide Removal Model Intercomparison Project (CDR-MIP): Rationale and experimental protocol for CMIP6, Geosci. Model Dev., 11, 1133-1160</v>
      </c>
      <c r="K95" s="302" t="str">
        <f>party!$A$6</f>
        <v>Charlotte Pascoe</v>
      </c>
      <c r="L95" s="303" t="s">
        <v>30</v>
      </c>
      <c r="M95" s="303" t="s">
        <v>335</v>
      </c>
      <c r="N95" s="303" t="s">
        <v>30</v>
      </c>
      <c r="O95" s="304" t="s">
        <v>1394</v>
      </c>
      <c r="P95" s="303" t="s">
        <v>30</v>
      </c>
      <c r="Q95" s="303" t="s">
        <v>30</v>
      </c>
    </row>
    <row r="96" spans="1:17" s="2" customFormat="1" ht="60">
      <c r="A96" s="3" t="s">
        <v>7174</v>
      </c>
      <c r="B96" s="3" t="s">
        <v>7230</v>
      </c>
      <c r="C96" s="3" t="s">
        <v>7175</v>
      </c>
      <c r="D96" s="302" t="s">
        <v>7190</v>
      </c>
      <c r="E96" s="3" t="s">
        <v>7198</v>
      </c>
      <c r="F96" s="303" t="s">
        <v>70</v>
      </c>
      <c r="G96" s="303" t="str">
        <f>party!$A$84</f>
        <v>David P Keller</v>
      </c>
      <c r="H96" s="303"/>
      <c r="I96" s="303"/>
      <c r="J96" s="302" t="str">
        <f>references!$D$128</f>
        <v>Keller, D. P., A. Lenton, V. Scott, N. E. Vaughan, N. Bauer, D. Ji, C. D. Jones, B. Kravitz, H. Muri, K. Zickfeld (2018), The Carbon Dioxide Removal Model Intercomparison Project (CDR-MIP): Rationale and experimental protocol for CMIP6, Geosci. Model Dev., 11, 1133-1160</v>
      </c>
      <c r="K96" s="302" t="str">
        <f>party!$A$6</f>
        <v>Charlotte Pascoe</v>
      </c>
      <c r="L96" s="303" t="s">
        <v>30</v>
      </c>
      <c r="M96" s="303" t="s">
        <v>863</v>
      </c>
      <c r="N96" s="303" t="s">
        <v>30</v>
      </c>
      <c r="O96" s="304" t="s">
        <v>864</v>
      </c>
      <c r="P96" s="303" t="s">
        <v>30</v>
      </c>
      <c r="Q96" s="303" t="s">
        <v>30</v>
      </c>
    </row>
    <row r="97" spans="1:17" s="2" customFormat="1" ht="60">
      <c r="A97" s="3" t="s">
        <v>7177</v>
      </c>
      <c r="B97" s="302" t="s">
        <v>7228</v>
      </c>
      <c r="C97" s="3" t="s">
        <v>7178</v>
      </c>
      <c r="D97" s="302" t="s">
        <v>7189</v>
      </c>
      <c r="E97" s="3" t="s">
        <v>7199</v>
      </c>
      <c r="F97" s="303" t="s">
        <v>70</v>
      </c>
      <c r="G97" s="303" t="str">
        <f>party!$A$84</f>
        <v>David P Keller</v>
      </c>
      <c r="H97" s="303"/>
      <c r="I97" s="303"/>
      <c r="J97" s="302" t="str">
        <f>references!$D$128</f>
        <v>Keller, D. P., A. Lenton, V. Scott, N. E. Vaughan, N. Bauer, D. Ji, C. D. Jones, B. Kravitz, H. Muri, K. Zickfeld (2018), The Carbon Dioxide Removal Model Intercomparison Project (CDR-MIP): Rationale and experimental protocol for CMIP6, Geosci. Model Dev., 11, 1133-1160</v>
      </c>
      <c r="K97" s="302" t="str">
        <f>party!$A$6</f>
        <v>Charlotte Pascoe</v>
      </c>
      <c r="L97" s="303" t="s">
        <v>30</v>
      </c>
      <c r="M97" s="303" t="s">
        <v>863</v>
      </c>
      <c r="N97" s="303" t="s">
        <v>30</v>
      </c>
      <c r="O97" s="304" t="s">
        <v>1394</v>
      </c>
      <c r="P97" s="303" t="s">
        <v>30</v>
      </c>
      <c r="Q97" s="303" t="s">
        <v>30</v>
      </c>
    </row>
    <row r="98" spans="1:17" s="2" customFormat="1" ht="60">
      <c r="A98" s="3" t="s">
        <v>7180</v>
      </c>
      <c r="B98" s="302" t="s">
        <v>7227</v>
      </c>
      <c r="C98" s="3" t="s">
        <v>7181</v>
      </c>
      <c r="D98" s="302" t="s">
        <v>7188</v>
      </c>
      <c r="E98" s="3" t="s">
        <v>7200</v>
      </c>
      <c r="F98" s="303" t="s">
        <v>70</v>
      </c>
      <c r="G98" s="303" t="str">
        <f>party!$A$84</f>
        <v>David P Keller</v>
      </c>
      <c r="H98" s="303"/>
      <c r="I98" s="303"/>
      <c r="J98" s="302" t="str">
        <f>references!$D$128</f>
        <v>Keller, D. P., A. Lenton, V. Scott, N. E. Vaughan, N. Bauer, D. Ji, C. D. Jones, B. Kravitz, H. Muri, K. Zickfeld (2018), The Carbon Dioxide Removal Model Intercomparison Project (CDR-MIP): Rationale and experimental protocol for CMIP6, Geosci. Model Dev., 11, 1133-1160</v>
      </c>
      <c r="K98" s="302" t="str">
        <f>party!$A$6</f>
        <v>Charlotte Pascoe</v>
      </c>
      <c r="L98" s="303" t="s">
        <v>30</v>
      </c>
      <c r="M98" s="303" t="s">
        <v>7182</v>
      </c>
      <c r="N98" s="303" t="s">
        <v>30</v>
      </c>
      <c r="O98" s="304" t="s">
        <v>7183</v>
      </c>
      <c r="P98" s="303" t="s">
        <v>30</v>
      </c>
      <c r="Q98" s="303" t="s">
        <v>30</v>
      </c>
    </row>
    <row r="99" spans="1:17" s="2" customFormat="1" ht="60">
      <c r="A99" s="3" t="s">
        <v>7232</v>
      </c>
      <c r="B99" s="302" t="s">
        <v>7226</v>
      </c>
      <c r="C99" s="3" t="s">
        <v>7184</v>
      </c>
      <c r="D99" s="302" t="s">
        <v>7187</v>
      </c>
      <c r="E99" s="3" t="s">
        <v>7201</v>
      </c>
      <c r="F99" s="303" t="s">
        <v>70</v>
      </c>
      <c r="G99" s="303" t="str">
        <f>party!$A$84</f>
        <v>David P Keller</v>
      </c>
      <c r="H99" s="303"/>
      <c r="I99" s="303"/>
      <c r="J99" s="302" t="str">
        <f>references!$D$128</f>
        <v>Keller, D. P., A. Lenton, V. Scott, N. E. Vaughan, N. Bauer, D. Ji, C. D. Jones, B. Kravitz, H. Muri, K. Zickfeld (2018), The Carbon Dioxide Removal Model Intercomparison Project (CDR-MIP): Rationale and experimental protocol for CMIP6, Geosci. Model Dev., 11, 1133-1160</v>
      </c>
      <c r="K99" s="302" t="str">
        <f>party!$A$6</f>
        <v>Charlotte Pascoe</v>
      </c>
      <c r="L99" s="303" t="s">
        <v>30</v>
      </c>
      <c r="M99" s="303" t="s">
        <v>7182</v>
      </c>
      <c r="N99" s="303" t="s">
        <v>30</v>
      </c>
      <c r="O99" s="304" t="s">
        <v>1394</v>
      </c>
      <c r="P99" s="303" t="s">
        <v>30</v>
      </c>
      <c r="Q99" s="303" t="s">
        <v>30</v>
      </c>
    </row>
    <row r="100" spans="1:17" s="2" customFormat="1" ht="60">
      <c r="A100" s="3" t="s">
        <v>7236</v>
      </c>
      <c r="B100" s="26" t="s">
        <v>7238</v>
      </c>
      <c r="C100" s="3" t="s">
        <v>3552</v>
      </c>
      <c r="D100" s="3" t="s">
        <v>7216</v>
      </c>
      <c r="E100" s="3" t="s">
        <v>7237</v>
      </c>
      <c r="F100" s="303" t="s">
        <v>70</v>
      </c>
      <c r="G100" s="303" t="str">
        <f>party!$A$84</f>
        <v>David P Keller</v>
      </c>
      <c r="H100" s="303"/>
      <c r="I100" s="303"/>
      <c r="J100" s="302" t="str">
        <f>references!$D$128</f>
        <v>Keller, D. P., A. Lenton, V. Scott, N. E. Vaughan, N. Bauer, D. Ji, C. D. Jones, B. Kravitz, H. Muri, K. Zickfeld (2018), The Carbon Dioxide Removal Model Intercomparison Project (CDR-MIP): Rationale and experimental protocol for CMIP6, Geosci. Model Dev., 11, 1133-1160</v>
      </c>
      <c r="K100" s="302" t="str">
        <f>party!$A$6</f>
        <v>Charlotte Pascoe</v>
      </c>
      <c r="L100" s="2" t="s">
        <v>30</v>
      </c>
      <c r="M100" s="2" t="s">
        <v>415</v>
      </c>
      <c r="N100" s="2" t="s">
        <v>30</v>
      </c>
      <c r="O100" s="27" t="s">
        <v>3555</v>
      </c>
      <c r="P100" s="2" t="s">
        <v>30</v>
      </c>
      <c r="Q100" s="2" t="s">
        <v>30</v>
      </c>
    </row>
    <row r="101" spans="1:17" s="2" customFormat="1" ht="60">
      <c r="A101" s="3" t="s">
        <v>7185</v>
      </c>
      <c r="B101" s="26" t="s">
        <v>7225</v>
      </c>
      <c r="C101" s="3" t="s">
        <v>7186</v>
      </c>
      <c r="D101" s="3" t="s">
        <v>7194</v>
      </c>
      <c r="E101" s="3" t="s">
        <v>7203</v>
      </c>
      <c r="F101" s="303" t="s">
        <v>70</v>
      </c>
      <c r="G101" s="303" t="str">
        <f>party!$A$84</f>
        <v>David P Keller</v>
      </c>
      <c r="H101" s="303"/>
      <c r="I101" s="303"/>
      <c r="J101" s="302" t="str">
        <f>references!$D$128</f>
        <v>Keller, D. P., A. Lenton, V. Scott, N. E. Vaughan, N. Bauer, D. Ji, C. D. Jones, B. Kravitz, H. Muri, K. Zickfeld (2018), The Carbon Dioxide Removal Model Intercomparison Project (CDR-MIP): Rationale and experimental protocol for CMIP6, Geosci. Model Dev., 11, 1133-1160</v>
      </c>
      <c r="K101" s="302" t="str">
        <f>party!$A$6</f>
        <v>Charlotte Pascoe</v>
      </c>
      <c r="L101" s="2" t="s">
        <v>30</v>
      </c>
      <c r="M101" s="2" t="s">
        <v>7217</v>
      </c>
      <c r="N101" s="2" t="s">
        <v>30</v>
      </c>
      <c r="O101" s="27" t="s">
        <v>416</v>
      </c>
      <c r="P101" s="2" t="s">
        <v>30</v>
      </c>
      <c r="Q101" s="2" t="s">
        <v>30</v>
      </c>
    </row>
    <row r="102" spans="1:17" s="2" customFormat="1" ht="60">
      <c r="A102" s="3" t="s">
        <v>7694</v>
      </c>
      <c r="B102" s="3" t="s">
        <v>7695</v>
      </c>
      <c r="C102" s="3" t="s">
        <v>7696</v>
      </c>
      <c r="D102" s="3" t="s">
        <v>7697</v>
      </c>
      <c r="E102" s="3" t="s">
        <v>7698</v>
      </c>
      <c r="F102" s="303" t="s">
        <v>162</v>
      </c>
      <c r="G102" s="303" t="str">
        <f>party!$A$84</f>
        <v>David P Keller</v>
      </c>
      <c r="H102" s="303"/>
      <c r="I102" s="303"/>
      <c r="J102" s="302" t="str">
        <f>references!$D$128</f>
        <v>Keller, D. P., A. Lenton, V. Scott, N. E. Vaughan, N. Bauer, D. Ji, C. D. Jones, B. Kravitz, H. Muri, K. Zickfeld (2018), The Carbon Dioxide Removal Model Intercomparison Project (CDR-MIP): Rationale and experimental protocol for CMIP6, Geosci. Model Dev., 11, 1133-1160</v>
      </c>
      <c r="K102" s="302" t="str">
        <f>party!$A$6</f>
        <v>Charlotte Pascoe</v>
      </c>
      <c r="L102" s="2" t="s">
        <v>30</v>
      </c>
      <c r="M102" s="2" t="s">
        <v>7218</v>
      </c>
      <c r="N102" s="2" t="s">
        <v>30</v>
      </c>
      <c r="O102" s="27" t="s">
        <v>7706</v>
      </c>
      <c r="P102" s="2" t="s">
        <v>30</v>
      </c>
      <c r="Q102" s="2" t="s">
        <v>30</v>
      </c>
    </row>
    <row r="103" spans="1:17" s="2" customFormat="1" ht="60">
      <c r="A103" s="3" t="s">
        <v>7192</v>
      </c>
      <c r="B103" s="3" t="s">
        <v>7224</v>
      </c>
      <c r="C103" s="3" t="s">
        <v>7193</v>
      </c>
      <c r="D103" s="3" t="s">
        <v>7195</v>
      </c>
      <c r="E103" s="3" t="s">
        <v>7202</v>
      </c>
      <c r="F103" s="303" t="s">
        <v>162</v>
      </c>
      <c r="G103" s="303" t="str">
        <f>party!$A$84</f>
        <v>David P Keller</v>
      </c>
      <c r="H103" s="303"/>
      <c r="I103" s="303"/>
      <c r="J103" s="302" t="str">
        <f>references!$D$128</f>
        <v>Keller, D. P., A. Lenton, V. Scott, N. E. Vaughan, N. Bauer, D. Ji, C. D. Jones, B. Kravitz, H. Muri, K. Zickfeld (2018), The Carbon Dioxide Removal Model Intercomparison Project (CDR-MIP): Rationale and experimental protocol for CMIP6, Geosci. Model Dev., 11, 1133-1160</v>
      </c>
      <c r="K103" s="302" t="str">
        <f>party!$A$6</f>
        <v>Charlotte Pascoe</v>
      </c>
      <c r="L103" s="2" t="s">
        <v>30</v>
      </c>
      <c r="M103" s="2" t="s">
        <v>7218</v>
      </c>
      <c r="N103" s="2" t="s">
        <v>30</v>
      </c>
      <c r="O103" s="27" t="s">
        <v>7706</v>
      </c>
      <c r="P103" s="2" t="s">
        <v>30</v>
      </c>
      <c r="Q103" s="2" t="s">
        <v>30</v>
      </c>
    </row>
    <row r="104" spans="1:17" s="2" customFormat="1" ht="60">
      <c r="A104" s="3" t="s">
        <v>7219</v>
      </c>
      <c r="B104" s="3" t="s">
        <v>7220</v>
      </c>
      <c r="C104" s="3" t="s">
        <v>7221</v>
      </c>
      <c r="D104" s="3" t="s">
        <v>7204</v>
      </c>
      <c r="E104" s="3" t="s">
        <v>7209</v>
      </c>
      <c r="F104" s="303" t="s">
        <v>162</v>
      </c>
      <c r="G104" s="303" t="str">
        <f>party!$A$84</f>
        <v>David P Keller</v>
      </c>
      <c r="H104" s="303"/>
      <c r="I104" s="303"/>
      <c r="J104" s="302" t="str">
        <f>references!$D$128</f>
        <v>Keller, D. P., A. Lenton, V. Scott, N. E. Vaughan, N. Bauer, D. Ji, C. D. Jones, B. Kravitz, H. Muri, K. Zickfeld (2018), The Carbon Dioxide Removal Model Intercomparison Project (CDR-MIP): Rationale and experimental protocol for CMIP6, Geosci. Model Dev., 11, 1133-1160</v>
      </c>
      <c r="K104" s="302" t="str">
        <f>party!$A$6</f>
        <v>Charlotte Pascoe</v>
      </c>
      <c r="L104" s="2" t="s">
        <v>30</v>
      </c>
      <c r="M104" s="2" t="s">
        <v>7222</v>
      </c>
      <c r="N104" s="2" t="s">
        <v>30</v>
      </c>
      <c r="O104" s="27" t="s">
        <v>296</v>
      </c>
      <c r="P104" s="2" t="s">
        <v>30</v>
      </c>
      <c r="Q104" s="2" t="s">
        <v>30</v>
      </c>
    </row>
    <row r="105" spans="1:17" s="2" customFormat="1" ht="60">
      <c r="A105" s="3" t="s">
        <v>7205</v>
      </c>
      <c r="B105" s="3" t="s">
        <v>7223</v>
      </c>
      <c r="C105" s="3" t="s">
        <v>7206</v>
      </c>
      <c r="D105" s="3" t="s">
        <v>7207</v>
      </c>
      <c r="E105" s="3" t="s">
        <v>7208</v>
      </c>
      <c r="F105" s="303" t="s">
        <v>162</v>
      </c>
      <c r="G105" s="303" t="str">
        <f>party!$A$84</f>
        <v>David P Keller</v>
      </c>
      <c r="H105" s="303"/>
      <c r="I105" s="303"/>
      <c r="J105" s="302" t="str">
        <f>references!$D$128</f>
        <v>Keller, D. P., A. Lenton, V. Scott, N. E. Vaughan, N. Bauer, D. Ji, C. D. Jones, B. Kravitz, H. Muri, K. Zickfeld (2018), The Carbon Dioxide Removal Model Intercomparison Project (CDR-MIP): Rationale and experimental protocol for CMIP6, Geosci. Model Dev., 11, 1133-1160</v>
      </c>
      <c r="K105" s="302" t="str">
        <f>party!$A$6</f>
        <v>Charlotte Pascoe</v>
      </c>
      <c r="L105" s="2" t="s">
        <v>30</v>
      </c>
      <c r="M105" s="2" t="s">
        <v>7222</v>
      </c>
      <c r="N105" s="2" t="s">
        <v>30</v>
      </c>
      <c r="O105" s="27" t="s">
        <v>296</v>
      </c>
      <c r="P105" s="2" t="s">
        <v>30</v>
      </c>
      <c r="Q105" s="2" t="s">
        <v>30</v>
      </c>
    </row>
    <row r="106" spans="1:17" ht="60">
      <c r="A106" s="3" t="s">
        <v>7651</v>
      </c>
      <c r="B106" s="3" t="s">
        <v>7652</v>
      </c>
      <c r="C106" s="3" t="s">
        <v>7653</v>
      </c>
      <c r="D106" s="3" t="s">
        <v>7654</v>
      </c>
      <c r="E106" s="3" t="s">
        <v>7655</v>
      </c>
      <c r="F106" s="3" t="s">
        <v>70</v>
      </c>
      <c r="G106" s="303" t="str">
        <f>party!$A$84</f>
        <v>David P Keller</v>
      </c>
      <c r="H106" s="7"/>
      <c r="I106" s="7"/>
      <c r="J106" s="302" t="str">
        <f>references!$D$128</f>
        <v>Keller, D. P., A. Lenton, V. Scott, N. E. Vaughan, N. Bauer, D. Ji, C. D. Jones, B. Kravitz, H. Muri, K. Zickfeld (2018), The Carbon Dioxide Removal Model Intercomparison Project (CDR-MIP): Rationale and experimental protocol for CMIP6, Geosci. Model Dev., 11, 1133-1160</v>
      </c>
      <c r="K106" s="302" t="str">
        <f>party!$A$6</f>
        <v>Charlotte Pascoe</v>
      </c>
      <c r="L106" s="2" t="s">
        <v>30</v>
      </c>
      <c r="M106" s="2" t="s">
        <v>7650</v>
      </c>
      <c r="N106" s="2" t="s">
        <v>30</v>
      </c>
      <c r="O106" s="28" t="s">
        <v>3237</v>
      </c>
      <c r="P106" s="126" t="s">
        <v>30</v>
      </c>
      <c r="Q106" s="2" t="s">
        <v>30</v>
      </c>
    </row>
    <row r="107" spans="1:17" s="2" customFormat="1" ht="60">
      <c r="A107" s="3" t="s">
        <v>7700</v>
      </c>
      <c r="B107" s="3" t="s">
        <v>7701</v>
      </c>
      <c r="C107" s="3" t="s">
        <v>7702</v>
      </c>
      <c r="D107" s="3" t="s">
        <v>7703</v>
      </c>
      <c r="E107" s="3" t="s">
        <v>7704</v>
      </c>
      <c r="F107" s="303" t="s">
        <v>162</v>
      </c>
      <c r="G107" s="303" t="str">
        <f>party!$A$84</f>
        <v>David P Keller</v>
      </c>
      <c r="H107" s="303"/>
      <c r="I107" s="303"/>
      <c r="J107" s="302" t="str">
        <f>references!$D$128</f>
        <v>Keller, D. P., A. Lenton, V. Scott, N. E. Vaughan, N. Bauer, D. Ji, C. D. Jones, B. Kravitz, H. Muri, K. Zickfeld (2018), The Carbon Dioxide Removal Model Intercomparison Project (CDR-MIP): Rationale and experimental protocol for CMIP6, Geosci. Model Dev., 11, 1133-1160</v>
      </c>
      <c r="K107" s="302" t="str">
        <f>party!$A$6</f>
        <v>Charlotte Pascoe</v>
      </c>
      <c r="L107" s="2" t="s">
        <v>30</v>
      </c>
      <c r="M107" s="2" t="s">
        <v>7705</v>
      </c>
      <c r="N107" s="2" t="s">
        <v>30</v>
      </c>
      <c r="O107" s="27" t="s">
        <v>1394</v>
      </c>
      <c r="P107" s="2" t="s">
        <v>30</v>
      </c>
      <c r="Q107" s="2" t="s">
        <v>30</v>
      </c>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9"/>
  <sheetViews>
    <sheetView workbookViewId="0">
      <pane xSplit="5" ySplit="2" topLeftCell="F59" activePane="bottomRight" state="frozen"/>
      <selection pane="topRight" activeCell="F1" sqref="F1"/>
      <selection pane="bottomLeft" activeCell="A3" sqref="A3"/>
      <selection pane="bottomRight" activeCell="E65" sqref="E65"/>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311" t="s">
        <v>38</v>
      </c>
      <c r="B1" s="311" t="s">
        <v>17</v>
      </c>
      <c r="C1" s="311" t="s">
        <v>18</v>
      </c>
      <c r="D1" s="311" t="s">
        <v>19</v>
      </c>
      <c r="E1" s="311" t="s">
        <v>20</v>
      </c>
      <c r="F1" s="311" t="s">
        <v>21</v>
      </c>
      <c r="G1" s="311"/>
      <c r="H1" s="311"/>
      <c r="I1" s="311"/>
      <c r="J1" s="311" t="s">
        <v>22</v>
      </c>
      <c r="K1" s="311" t="s">
        <v>290</v>
      </c>
      <c r="L1" s="311" t="s">
        <v>23</v>
      </c>
      <c r="M1" s="311" t="s">
        <v>63</v>
      </c>
      <c r="N1" s="311" t="s">
        <v>64</v>
      </c>
      <c r="O1" s="311" t="s">
        <v>65</v>
      </c>
      <c r="P1" s="311"/>
      <c r="Q1" s="311"/>
      <c r="R1" s="311"/>
      <c r="S1" s="311"/>
      <c r="T1" s="311"/>
      <c r="U1" s="311"/>
      <c r="V1" s="311"/>
      <c r="W1" s="311"/>
      <c r="X1" s="311"/>
      <c r="Y1" s="311"/>
      <c r="Z1" s="311"/>
      <c r="AA1" s="311"/>
      <c r="AB1" s="311"/>
      <c r="AC1" s="311"/>
      <c r="AD1" s="311"/>
      <c r="AE1" s="311"/>
      <c r="AF1" s="311"/>
      <c r="AG1" s="311" t="s">
        <v>297</v>
      </c>
    </row>
    <row r="2" spans="1:33" s="4" customFormat="1">
      <c r="A2" s="311"/>
      <c r="B2" s="311"/>
      <c r="C2" s="311"/>
      <c r="D2" s="311"/>
      <c r="E2" s="311"/>
      <c r="F2" s="6" t="s">
        <v>71</v>
      </c>
      <c r="G2" s="311" t="s">
        <v>72</v>
      </c>
      <c r="H2" s="311"/>
      <c r="I2" s="311"/>
      <c r="J2" s="311"/>
      <c r="K2" s="311"/>
      <c r="L2" s="311"/>
      <c r="M2" s="311"/>
      <c r="N2" s="311"/>
      <c r="O2" s="311"/>
      <c r="P2" s="311"/>
      <c r="Q2" s="311"/>
      <c r="R2" s="311"/>
      <c r="S2" s="311"/>
      <c r="T2" s="311"/>
      <c r="U2" s="311"/>
      <c r="V2" s="311"/>
      <c r="W2" s="311"/>
      <c r="X2" s="311"/>
      <c r="Y2" s="311"/>
      <c r="Z2" s="311"/>
      <c r="AA2" s="311"/>
      <c r="AB2" s="311"/>
      <c r="AC2" s="311"/>
      <c r="AD2" s="311"/>
      <c r="AE2" s="311"/>
      <c r="AF2" s="311"/>
      <c r="AG2" s="311"/>
    </row>
    <row r="3" spans="1:33" ht="30">
      <c r="A3" s="3" t="s">
        <v>66</v>
      </c>
      <c r="B3" s="3" t="s">
        <v>67</v>
      </c>
      <c r="C3" s="3" t="s">
        <v>68</v>
      </c>
      <c r="D3" s="3" t="s">
        <v>69</v>
      </c>
      <c r="E3" s="3" t="s">
        <v>377</v>
      </c>
      <c r="K3" s="3" t="str">
        <f>party!A6</f>
        <v>Charlotte Pascoe</v>
      </c>
      <c r="L3" s="3" t="s">
        <v>30</v>
      </c>
      <c r="M3" s="3" t="s">
        <v>7094</v>
      </c>
      <c r="N3" s="7">
        <v>5</v>
      </c>
    </row>
    <row r="4" spans="1:33" ht="30">
      <c r="A4" s="3" t="s">
        <v>177</v>
      </c>
      <c r="B4" s="3" t="s">
        <v>178</v>
      </c>
      <c r="C4" s="3" t="s">
        <v>179</v>
      </c>
      <c r="D4" s="3" t="s">
        <v>180</v>
      </c>
      <c r="E4" s="3" t="s">
        <v>181</v>
      </c>
      <c r="K4" s="3" t="str">
        <f>party!A6</f>
        <v>Charlotte Pascoe</v>
      </c>
      <c r="L4" s="3" t="s">
        <v>30</v>
      </c>
      <c r="M4" s="3" t="s">
        <v>7094</v>
      </c>
      <c r="N4" s="7">
        <v>1</v>
      </c>
    </row>
    <row r="5" spans="1:33" ht="45">
      <c r="A5" s="3" t="s">
        <v>339</v>
      </c>
      <c r="B5" s="3" t="s">
        <v>340</v>
      </c>
      <c r="C5" s="3" t="s">
        <v>339</v>
      </c>
      <c r="D5" s="3" t="s">
        <v>341</v>
      </c>
      <c r="E5" s="3" t="s">
        <v>2044</v>
      </c>
      <c r="F5" s="3" t="s">
        <v>70</v>
      </c>
      <c r="G5" s="3" t="str">
        <f>party!A27</f>
        <v>Brian O'Neill</v>
      </c>
      <c r="H5" s="3" t="str">
        <f>party!A28</f>
        <v>Claudia Tebaldi</v>
      </c>
      <c r="I5" s="3" t="str">
        <f>party!A29</f>
        <v>Detlef van Vuuren</v>
      </c>
      <c r="K5" s="3" t="str">
        <f>party!A6</f>
        <v>Charlotte Pascoe</v>
      </c>
      <c r="L5" s="3" t="b">
        <v>1</v>
      </c>
      <c r="M5" s="3" t="s">
        <v>342</v>
      </c>
      <c r="N5" s="7">
        <v>1</v>
      </c>
    </row>
    <row r="6" spans="1:33" ht="45">
      <c r="A6" s="3" t="s">
        <v>3386</v>
      </c>
      <c r="B6" s="3" t="s">
        <v>3387</v>
      </c>
      <c r="C6" s="3" t="s">
        <v>3386</v>
      </c>
      <c r="D6" s="3" t="s">
        <v>341</v>
      </c>
      <c r="E6" s="3" t="s">
        <v>3388</v>
      </c>
      <c r="F6" s="3" t="s">
        <v>162</v>
      </c>
      <c r="G6" s="3" t="str">
        <f>party!$A$13</f>
        <v>Karl Taylor</v>
      </c>
      <c r="K6" s="3" t="str">
        <f>party!A6</f>
        <v>Charlotte Pascoe</v>
      </c>
      <c r="L6" s="3" t="b">
        <v>1</v>
      </c>
      <c r="M6" s="3" t="s">
        <v>342</v>
      </c>
      <c r="N6" s="7">
        <v>1</v>
      </c>
    </row>
    <row r="7" spans="1:33" ht="30">
      <c r="A7" s="3" t="s">
        <v>373</v>
      </c>
      <c r="B7" s="3" t="s">
        <v>374</v>
      </c>
      <c r="C7" s="3" t="s">
        <v>375</v>
      </c>
      <c r="D7" s="3" t="s">
        <v>376</v>
      </c>
      <c r="E7" s="3" t="s">
        <v>378</v>
      </c>
      <c r="F7" s="3" t="s">
        <v>70</v>
      </c>
      <c r="G7" s="3" t="str">
        <f>party!A27</f>
        <v>Brian O'Neill</v>
      </c>
      <c r="H7" s="3" t="str">
        <f>party!A28</f>
        <v>Claudia Tebaldi</v>
      </c>
      <c r="I7" s="3" t="str">
        <f>party!A29</f>
        <v>Detlef van Vuuren</v>
      </c>
      <c r="K7" s="3" t="str">
        <f>party!A6</f>
        <v>Charlotte Pascoe</v>
      </c>
      <c r="L7" s="3" t="s">
        <v>30</v>
      </c>
      <c r="M7" s="3" t="s">
        <v>7094</v>
      </c>
      <c r="N7" s="7">
        <v>9</v>
      </c>
    </row>
    <row r="8" spans="1:33" ht="45">
      <c r="A8" s="3" t="s">
        <v>402</v>
      </c>
      <c r="B8" s="3" t="s">
        <v>404</v>
      </c>
      <c r="C8" s="3" t="s">
        <v>406</v>
      </c>
      <c r="D8" s="3" t="s">
        <v>408</v>
      </c>
      <c r="E8" s="3" t="s">
        <v>2045</v>
      </c>
      <c r="F8" s="3" t="s">
        <v>70</v>
      </c>
      <c r="G8" s="3" t="str">
        <f>party!A27</f>
        <v>Brian O'Neill</v>
      </c>
      <c r="H8" s="3" t="str">
        <f>party!A28</f>
        <v>Claudia Tebaldi</v>
      </c>
      <c r="I8" s="3" t="str">
        <f>party!A29</f>
        <v>Detlef van Vuuren</v>
      </c>
      <c r="K8" s="3" t="str">
        <f>party!A6</f>
        <v>Charlotte Pascoe</v>
      </c>
      <c r="L8" s="3" t="b">
        <v>1</v>
      </c>
      <c r="M8" s="3" t="s">
        <v>342</v>
      </c>
      <c r="N8" s="7">
        <v>1</v>
      </c>
    </row>
    <row r="9" spans="1:33" ht="60">
      <c r="A9" s="3" t="s">
        <v>3226</v>
      </c>
      <c r="B9" s="3" t="s">
        <v>3228</v>
      </c>
      <c r="C9" s="3" t="s">
        <v>3227</v>
      </c>
      <c r="D9" s="3" t="s">
        <v>3229</v>
      </c>
      <c r="E9" s="3" t="s">
        <v>3230</v>
      </c>
      <c r="F9" s="3" t="s">
        <v>70</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342</v>
      </c>
      <c r="N9" s="7">
        <v>1</v>
      </c>
    </row>
    <row r="10" spans="1:33" ht="75">
      <c r="A10" s="3" t="s">
        <v>5678</v>
      </c>
      <c r="B10" s="3" t="s">
        <v>5679</v>
      </c>
      <c r="C10" s="3" t="s">
        <v>5680</v>
      </c>
      <c r="D10" s="3" t="s">
        <v>5681</v>
      </c>
      <c r="E10" s="3" t="s">
        <v>5682</v>
      </c>
      <c r="F10" s="3" t="s">
        <v>70</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342</v>
      </c>
      <c r="N10" s="7">
        <v>1</v>
      </c>
    </row>
    <row r="11" spans="1:33" ht="75">
      <c r="A11" s="3" t="s">
        <v>5968</v>
      </c>
      <c r="B11" s="3" t="s">
        <v>5969</v>
      </c>
      <c r="C11" s="3" t="s">
        <v>5965</v>
      </c>
      <c r="D11" s="3" t="s">
        <v>5966</v>
      </c>
      <c r="E11" s="3" t="s">
        <v>5967</v>
      </c>
      <c r="F11" s="3" t="s">
        <v>70</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342</v>
      </c>
      <c r="N11" s="7">
        <v>1</v>
      </c>
    </row>
    <row r="12" spans="1:33" ht="75">
      <c r="A12" s="3" t="s">
        <v>5971</v>
      </c>
      <c r="B12" s="3" t="s">
        <v>5972</v>
      </c>
      <c r="C12" s="3" t="s">
        <v>5973</v>
      </c>
      <c r="D12" s="3" t="s">
        <v>5974</v>
      </c>
      <c r="E12" s="3" t="s">
        <v>5970</v>
      </c>
      <c r="F12" s="3" t="s">
        <v>70</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342</v>
      </c>
      <c r="N12" s="7">
        <v>1</v>
      </c>
    </row>
    <row r="13" spans="1:33" ht="45">
      <c r="A13" s="3" t="s">
        <v>403</v>
      </c>
      <c r="B13" s="3" t="s">
        <v>405</v>
      </c>
      <c r="C13" s="3" t="s">
        <v>407</v>
      </c>
      <c r="D13" s="3" t="s">
        <v>409</v>
      </c>
      <c r="E13" s="3" t="s">
        <v>2046</v>
      </c>
      <c r="F13" s="3" t="s">
        <v>70</v>
      </c>
      <c r="G13" s="3" t="str">
        <f>party!A27</f>
        <v>Brian O'Neill</v>
      </c>
      <c r="H13" s="3" t="str">
        <f>party!A28</f>
        <v>Claudia Tebaldi</v>
      </c>
      <c r="I13" s="3" t="str">
        <f>party!A29</f>
        <v>Detlef van Vuuren</v>
      </c>
      <c r="K13" s="3" t="str">
        <f>party!A6</f>
        <v>Charlotte Pascoe</v>
      </c>
      <c r="L13" s="3" t="b">
        <v>1</v>
      </c>
      <c r="M13" s="3" t="s">
        <v>342</v>
      </c>
      <c r="N13" s="7">
        <v>1</v>
      </c>
    </row>
    <row r="14" spans="1:33" ht="60">
      <c r="A14" s="3" t="s">
        <v>3261</v>
      </c>
      <c r="B14" s="3" t="s">
        <v>3262</v>
      </c>
      <c r="C14" s="3" t="s">
        <v>3263</v>
      </c>
      <c r="D14" s="3" t="s">
        <v>3264</v>
      </c>
      <c r="E14" s="3" t="s">
        <v>3265</v>
      </c>
      <c r="F14" s="3" t="s">
        <v>70</v>
      </c>
      <c r="G14" s="3" t="str">
        <f>party!A27</f>
        <v>Brian O'Neill</v>
      </c>
      <c r="H14" s="3" t="str">
        <f>party!A28</f>
        <v>Claudia Tebaldi</v>
      </c>
      <c r="I14" s="3" t="str">
        <f>party!A29</f>
        <v>Detlef van Vuuren</v>
      </c>
      <c r="K14" s="3" t="str">
        <f>party!A6</f>
        <v>Charlotte Pascoe</v>
      </c>
      <c r="L14" s="3" t="b">
        <v>1</v>
      </c>
      <c r="M14" s="3" t="s">
        <v>342</v>
      </c>
      <c r="N14" s="7">
        <v>1</v>
      </c>
    </row>
    <row r="15" spans="1:33" ht="45">
      <c r="A15" s="3" t="s">
        <v>474</v>
      </c>
      <c r="B15" s="3" t="s">
        <v>475</v>
      </c>
      <c r="C15" s="3" t="s">
        <v>471</v>
      </c>
      <c r="D15" s="3" t="s">
        <v>472</v>
      </c>
      <c r="E15" s="3" t="s">
        <v>473</v>
      </c>
      <c r="K15" s="3" t="str">
        <f>party!A6</f>
        <v>Charlotte Pascoe</v>
      </c>
      <c r="L15" s="3" t="s">
        <v>30</v>
      </c>
      <c r="M15" s="3" t="s">
        <v>7094</v>
      </c>
      <c r="N15" s="7">
        <v>3</v>
      </c>
    </row>
    <row r="16" spans="1:33" ht="45">
      <c r="A16" s="3" t="s">
        <v>476</v>
      </c>
      <c r="B16" s="3" t="s">
        <v>478</v>
      </c>
      <c r="C16" s="3" t="s">
        <v>477</v>
      </c>
      <c r="D16" s="3" t="s">
        <v>6802</v>
      </c>
      <c r="E16" s="3" t="s">
        <v>6803</v>
      </c>
      <c r="K16" s="3" t="str">
        <f>party!A6</f>
        <v>Charlotte Pascoe</v>
      </c>
      <c r="L16" s="3" t="s">
        <v>30</v>
      </c>
      <c r="M16" s="3" t="s">
        <v>7094</v>
      </c>
      <c r="N16" s="7">
        <v>1</v>
      </c>
    </row>
    <row r="17" spans="1:14" ht="45">
      <c r="A17" s="3" t="s">
        <v>483</v>
      </c>
      <c r="B17" s="3" t="s">
        <v>479</v>
      </c>
      <c r="C17" s="3" t="s">
        <v>480</v>
      </c>
      <c r="D17" s="3" t="s">
        <v>481</v>
      </c>
      <c r="E17" s="3" t="s">
        <v>482</v>
      </c>
      <c r="K17" s="3" t="str">
        <f>party!A6</f>
        <v>Charlotte Pascoe</v>
      </c>
      <c r="L17" s="3" t="s">
        <v>30</v>
      </c>
      <c r="M17" s="3" t="s">
        <v>7094</v>
      </c>
      <c r="N17" s="7">
        <v>1</v>
      </c>
    </row>
    <row r="18" spans="1:14" ht="45">
      <c r="A18" s="3" t="s">
        <v>491</v>
      </c>
      <c r="B18" s="3" t="s">
        <v>492</v>
      </c>
      <c r="C18" s="3" t="s">
        <v>491</v>
      </c>
      <c r="D18" s="3" t="s">
        <v>493</v>
      </c>
      <c r="E18" s="3" t="s">
        <v>2043</v>
      </c>
      <c r="F18" s="3" t="s">
        <v>70</v>
      </c>
      <c r="G18" s="3" t="str">
        <f>party!A30</f>
        <v>William Collins</v>
      </c>
      <c r="H18" s="3" t="str">
        <f>party!A31</f>
        <v>Jean-François Lamarque</v>
      </c>
      <c r="I18" s="3" t="str">
        <f>party!A19</f>
        <v>Michael Schulz</v>
      </c>
      <c r="K18" s="3" t="str">
        <f>party!A6</f>
        <v>Charlotte Pascoe</v>
      </c>
      <c r="L18" s="3" t="b">
        <v>1</v>
      </c>
      <c r="M18" s="3" t="s">
        <v>494</v>
      </c>
      <c r="N18" s="7">
        <v>1</v>
      </c>
    </row>
    <row r="19" spans="1:14" ht="45">
      <c r="A19" s="3" t="s">
        <v>770</v>
      </c>
      <c r="B19" s="3" t="s">
        <v>771</v>
      </c>
      <c r="C19" s="3" t="s">
        <v>770</v>
      </c>
      <c r="D19" s="3" t="s">
        <v>6054</v>
      </c>
      <c r="E19" s="3" t="s">
        <v>7168</v>
      </c>
      <c r="J19" s="3" t="str">
        <f>references!$D$16</f>
        <v>Karl E. Taylor, Ronald J. Stouffer, Gerald A. Meehl (2009) A Summary of the CMIP5 Experiment Design</v>
      </c>
      <c r="K19" s="3" t="str">
        <f>party!A6</f>
        <v>Charlotte Pascoe</v>
      </c>
      <c r="L19" s="3" t="b">
        <v>1</v>
      </c>
      <c r="M19" s="3" t="s">
        <v>494</v>
      </c>
      <c r="N19" s="7">
        <v>1</v>
      </c>
    </row>
    <row r="20" spans="1:14" ht="45">
      <c r="A20" s="3" t="s">
        <v>836</v>
      </c>
      <c r="B20" s="3" t="s">
        <v>837</v>
      </c>
      <c r="C20" s="3" t="s">
        <v>838</v>
      </c>
      <c r="D20" s="3" t="s">
        <v>839</v>
      </c>
      <c r="E20" s="3" t="s">
        <v>840</v>
      </c>
      <c r="F20" s="3" t="s">
        <v>70</v>
      </c>
      <c r="G20" s="3" t="str">
        <f>party!$A$25</f>
        <v>Veronika Eyring</v>
      </c>
      <c r="H20" s="3" t="str">
        <f>party!$A$43</f>
        <v>Nathan Gillet</v>
      </c>
      <c r="I20" s="3" t="str">
        <f>party!$A$44</f>
        <v>Hideo Shiogama</v>
      </c>
      <c r="J20" s="3" t="str">
        <f>references!$D$14</f>
        <v>Overview CMIP6-Endorsed MIPs</v>
      </c>
      <c r="K20" s="3" t="str">
        <f>party!A6</f>
        <v>Charlotte Pascoe</v>
      </c>
      <c r="L20" s="3" t="s">
        <v>30</v>
      </c>
      <c r="M20" s="3" t="s">
        <v>7094</v>
      </c>
      <c r="N20" s="7">
        <v>3</v>
      </c>
    </row>
    <row r="21" spans="1:14" ht="45">
      <c r="A21" s="3" t="s">
        <v>841</v>
      </c>
      <c r="B21" s="3" t="s">
        <v>842</v>
      </c>
      <c r="C21" s="3" t="s">
        <v>843</v>
      </c>
      <c r="D21" s="3" t="s">
        <v>844</v>
      </c>
      <c r="E21" s="3" t="s">
        <v>845</v>
      </c>
      <c r="F21" s="3" t="s">
        <v>70</v>
      </c>
      <c r="G21" s="3" t="str">
        <f>party!$A$43</f>
        <v>Nathan Gillet</v>
      </c>
      <c r="H21" s="3" t="str">
        <f>party!$A$44</f>
        <v>Hideo Shiogama</v>
      </c>
      <c r="J21" s="3" t="str">
        <f>references!$D$14</f>
        <v>Overview CMIP6-Endorsed MIPs</v>
      </c>
      <c r="K21" s="3" t="str">
        <f>party!A6</f>
        <v>Charlotte Pascoe</v>
      </c>
      <c r="L21" s="3" t="s">
        <v>30</v>
      </c>
      <c r="M21" s="3" t="s">
        <v>7094</v>
      </c>
      <c r="N21" s="7">
        <v>2</v>
      </c>
    </row>
    <row r="22" spans="1:14" ht="45">
      <c r="A22" s="3" t="s">
        <v>899</v>
      </c>
      <c r="B22" s="3" t="s">
        <v>900</v>
      </c>
      <c r="C22" s="3" t="s">
        <v>901</v>
      </c>
      <c r="D22" s="3" t="s">
        <v>902</v>
      </c>
      <c r="E22" s="3" t="s">
        <v>903</v>
      </c>
      <c r="F22" s="3" t="s">
        <v>70</v>
      </c>
      <c r="G22" s="3" t="str">
        <f>party!$A$43</f>
        <v>Nathan Gillet</v>
      </c>
      <c r="H22" s="3" t="str">
        <f>party!$A$44</f>
        <v>Hideo Shiogama</v>
      </c>
      <c r="J22" s="3" t="str">
        <f>references!$D$14</f>
        <v>Overview CMIP6-Endorsed MIPs</v>
      </c>
      <c r="K22" s="3" t="str">
        <f>party!A6</f>
        <v>Charlotte Pascoe</v>
      </c>
      <c r="L22" s="3" t="s">
        <v>30</v>
      </c>
      <c r="M22" s="3" t="s">
        <v>7094</v>
      </c>
      <c r="N22" s="7">
        <v>1</v>
      </c>
    </row>
    <row r="23" spans="1:14" ht="60">
      <c r="A23" s="3" t="s">
        <v>1115</v>
      </c>
      <c r="B23" s="3" t="s">
        <v>1116</v>
      </c>
      <c r="C23" s="3" t="s">
        <v>1117</v>
      </c>
      <c r="D23" s="3" t="s">
        <v>1118</v>
      </c>
      <c r="E23" s="3" t="s">
        <v>2034</v>
      </c>
      <c r="F23" s="3" t="s">
        <v>70</v>
      </c>
      <c r="G23" s="3" t="str">
        <f>party!$A$43</f>
        <v>Nathan Gillet</v>
      </c>
      <c r="H23" s="3" t="str">
        <f>party!$A$44</f>
        <v>Hideo Shiogama</v>
      </c>
      <c r="J23" s="3" t="str">
        <f>references!$D$14</f>
        <v>Overview CMIP6-Endorsed MIPs</v>
      </c>
      <c r="K23" s="3" t="str">
        <f>party!A$6</f>
        <v>Charlotte Pascoe</v>
      </c>
      <c r="L23" s="3" t="b">
        <v>1</v>
      </c>
      <c r="M23" s="3" t="s">
        <v>342</v>
      </c>
      <c r="N23" s="7">
        <v>1</v>
      </c>
    </row>
    <row r="24" spans="1:14" ht="60">
      <c r="A24" s="3" t="s">
        <v>1119</v>
      </c>
      <c r="B24" s="3" t="s">
        <v>1120</v>
      </c>
      <c r="C24" s="3" t="s">
        <v>1121</v>
      </c>
      <c r="D24" s="3" t="s">
        <v>1122</v>
      </c>
      <c r="E24" s="3" t="s">
        <v>2035</v>
      </c>
      <c r="F24" s="3" t="s">
        <v>70</v>
      </c>
      <c r="G24" s="3" t="str">
        <f>party!$A$43</f>
        <v>Nathan Gillet</v>
      </c>
      <c r="H24" s="3" t="str">
        <f>party!$A$44</f>
        <v>Hideo Shiogama</v>
      </c>
      <c r="J24" s="3" t="str">
        <f>references!$D$14</f>
        <v>Overview CMIP6-Endorsed MIPs</v>
      </c>
      <c r="K24" s="3" t="str">
        <f>party!A$6</f>
        <v>Charlotte Pascoe</v>
      </c>
      <c r="L24" s="3" t="b">
        <v>1</v>
      </c>
      <c r="M24" s="3" t="s">
        <v>342</v>
      </c>
      <c r="N24" s="7">
        <v>1</v>
      </c>
    </row>
    <row r="25" spans="1:14" ht="45">
      <c r="A25" s="3" t="s">
        <v>5734</v>
      </c>
      <c r="B25" s="3" t="s">
        <v>5736</v>
      </c>
      <c r="C25" s="3" t="s">
        <v>5745</v>
      </c>
      <c r="D25" s="3" t="s">
        <v>5737</v>
      </c>
      <c r="E25" s="3" t="s">
        <v>5735</v>
      </c>
      <c r="F25" s="3" t="s">
        <v>70</v>
      </c>
      <c r="G25" s="3" t="str">
        <f>party!$A$43</f>
        <v>Nathan Gillet</v>
      </c>
      <c r="H25" s="3" t="str">
        <f>party!$A$44</f>
        <v>Hideo Shiogama</v>
      </c>
      <c r="K25" s="3" t="str">
        <f>party!A$6</f>
        <v>Charlotte Pascoe</v>
      </c>
      <c r="L25" s="3" t="b">
        <v>1</v>
      </c>
      <c r="M25" s="3" t="s">
        <v>342</v>
      </c>
      <c r="N25" s="7">
        <v>1</v>
      </c>
    </row>
    <row r="26" spans="1:14" ht="45">
      <c r="A26" s="3" t="s">
        <v>5738</v>
      </c>
      <c r="B26" s="3" t="s">
        <v>5739</v>
      </c>
      <c r="C26" s="3" t="s">
        <v>5746</v>
      </c>
      <c r="D26" s="3" t="s">
        <v>5740</v>
      </c>
      <c r="E26" s="3" t="s">
        <v>5741</v>
      </c>
      <c r="F26" s="3" t="s">
        <v>70</v>
      </c>
      <c r="G26" s="3" t="str">
        <f>party!$A$43</f>
        <v>Nathan Gillet</v>
      </c>
      <c r="H26" s="3" t="str">
        <f>party!$A$44</f>
        <v>Hideo Shiogama</v>
      </c>
      <c r="K26" s="3" t="str">
        <f>party!A$6</f>
        <v>Charlotte Pascoe</v>
      </c>
      <c r="L26" s="3" t="b">
        <v>1</v>
      </c>
      <c r="M26" s="3" t="s">
        <v>342</v>
      </c>
      <c r="N26" s="7">
        <v>1</v>
      </c>
    </row>
    <row r="27" spans="1:14" ht="45">
      <c r="A27" s="3" t="s">
        <v>5742</v>
      </c>
      <c r="B27" s="3" t="s">
        <v>5743</v>
      </c>
      <c r="C27" s="3" t="s">
        <v>5744</v>
      </c>
      <c r="D27" s="3" t="s">
        <v>5747</v>
      </c>
      <c r="E27" s="3" t="s">
        <v>5748</v>
      </c>
      <c r="F27" s="3" t="s">
        <v>70</v>
      </c>
      <c r="G27" s="3" t="str">
        <f>party!$A$43</f>
        <v>Nathan Gillet</v>
      </c>
      <c r="H27" s="3" t="str">
        <f>party!$A$44</f>
        <v>Hideo Shiogama</v>
      </c>
      <c r="K27" s="3" t="str">
        <f>party!A$6</f>
        <v>Charlotte Pascoe</v>
      </c>
      <c r="L27" s="3" t="b">
        <v>1</v>
      </c>
      <c r="M27" s="3" t="s">
        <v>342</v>
      </c>
      <c r="N27" s="7">
        <v>1</v>
      </c>
    </row>
    <row r="28" spans="1:14" ht="45">
      <c r="A28" s="3" t="s">
        <v>5749</v>
      </c>
      <c r="B28" s="3" t="s">
        <v>5750</v>
      </c>
      <c r="C28" s="3" t="s">
        <v>5751</v>
      </c>
      <c r="D28" s="3" t="s">
        <v>5752</v>
      </c>
      <c r="E28" s="3" t="s">
        <v>5753</v>
      </c>
      <c r="F28" s="3" t="s">
        <v>70</v>
      </c>
      <c r="G28" s="3" t="str">
        <f>party!$A$43</f>
        <v>Nathan Gillet</v>
      </c>
      <c r="H28" s="3" t="str">
        <f>party!$A$44</f>
        <v>Hideo Shiogama</v>
      </c>
      <c r="K28" s="3" t="str">
        <f>party!A$6</f>
        <v>Charlotte Pascoe</v>
      </c>
      <c r="L28" s="3" t="b">
        <v>1</v>
      </c>
      <c r="M28" s="3" t="s">
        <v>342</v>
      </c>
      <c r="N28" s="7">
        <v>1</v>
      </c>
    </row>
    <row r="29" spans="1:14" ht="30">
      <c r="A29" s="3" t="s">
        <v>1081</v>
      </c>
      <c r="B29" s="3" t="s">
        <v>1082</v>
      </c>
      <c r="C29" s="3" t="s">
        <v>1083</v>
      </c>
      <c r="D29" s="3" t="s">
        <v>1084</v>
      </c>
      <c r="E29" s="3" t="s">
        <v>4109</v>
      </c>
      <c r="F29" s="3" t="s">
        <v>70</v>
      </c>
      <c r="G29" s="3" t="str">
        <f>party!$A$50</f>
        <v>Ben Kravitz</v>
      </c>
      <c r="J29" s="3" t="str">
        <f>references!$D$14</f>
        <v>Overview CMIP6-Endorsed MIPs</v>
      </c>
      <c r="K29" s="3" t="str">
        <f>party!A6</f>
        <v>Charlotte Pascoe</v>
      </c>
      <c r="L29" s="3" t="b">
        <v>1</v>
      </c>
      <c r="M29" s="3" t="s">
        <v>342</v>
      </c>
      <c r="N29" s="7">
        <v>1</v>
      </c>
    </row>
    <row r="30" spans="1:14" ht="45">
      <c r="A30" s="3" t="s">
        <v>1099</v>
      </c>
      <c r="B30" s="3" t="s">
        <v>1100</v>
      </c>
      <c r="C30" s="3" t="s">
        <v>1101</v>
      </c>
      <c r="D30" s="3" t="s">
        <v>1102</v>
      </c>
      <c r="E30" s="3" t="s">
        <v>2036</v>
      </c>
      <c r="F30" s="3" t="s">
        <v>70</v>
      </c>
      <c r="G30" s="3" t="str">
        <f>party!$A$50</f>
        <v>Ben Kravitz</v>
      </c>
      <c r="J30" s="3" t="str">
        <f>references!$D$14</f>
        <v>Overview CMIP6-Endorsed MIPs</v>
      </c>
      <c r="K30" s="3" t="str">
        <f>party!A$6</f>
        <v>Charlotte Pascoe</v>
      </c>
      <c r="L30" s="3" t="b">
        <v>1</v>
      </c>
      <c r="M30" s="3" t="s">
        <v>342</v>
      </c>
      <c r="N30" s="7">
        <v>1</v>
      </c>
    </row>
    <row r="31" spans="1:14" ht="45">
      <c r="A31" s="3" t="s">
        <v>1103</v>
      </c>
      <c r="B31" s="3" t="s">
        <v>1104</v>
      </c>
      <c r="C31" s="3" t="s">
        <v>1105</v>
      </c>
      <c r="D31" s="3" t="s">
        <v>1106</v>
      </c>
      <c r="E31" s="3" t="s">
        <v>2037</v>
      </c>
      <c r="F31" s="3" t="s">
        <v>70</v>
      </c>
      <c r="G31" s="3" t="str">
        <f>party!$A$50</f>
        <v>Ben Kravitz</v>
      </c>
      <c r="J31" s="3" t="str">
        <f>references!$D$14</f>
        <v>Overview CMIP6-Endorsed MIPs</v>
      </c>
      <c r="K31" s="3" t="str">
        <f>party!A$6</f>
        <v>Charlotte Pascoe</v>
      </c>
      <c r="L31" s="3" t="b">
        <v>1</v>
      </c>
      <c r="M31" s="3" t="s">
        <v>342</v>
      </c>
      <c r="N31" s="7">
        <v>1</v>
      </c>
    </row>
    <row r="32" spans="1:14" ht="45">
      <c r="A32" s="3" t="s">
        <v>1107</v>
      </c>
      <c r="B32" s="3" t="s">
        <v>1108</v>
      </c>
      <c r="C32" s="3" t="s">
        <v>1109</v>
      </c>
      <c r="D32" s="3" t="s">
        <v>1110</v>
      </c>
      <c r="E32" s="3" t="s">
        <v>2038</v>
      </c>
      <c r="F32" s="3" t="s">
        <v>70</v>
      </c>
      <c r="G32" s="3" t="str">
        <f>party!$A$50</f>
        <v>Ben Kravitz</v>
      </c>
      <c r="J32" s="3" t="str">
        <f>references!$D$14</f>
        <v>Overview CMIP6-Endorsed MIPs</v>
      </c>
      <c r="K32" s="3" t="str">
        <f>party!A$6</f>
        <v>Charlotte Pascoe</v>
      </c>
      <c r="L32" s="3" t="b">
        <v>1</v>
      </c>
      <c r="M32" s="3" t="s">
        <v>342</v>
      </c>
      <c r="N32" s="7">
        <v>1</v>
      </c>
    </row>
    <row r="33" spans="1:17" ht="60">
      <c r="A33" s="3" t="s">
        <v>1111</v>
      </c>
      <c r="B33" s="3" t="s">
        <v>1112</v>
      </c>
      <c r="C33" s="3" t="s">
        <v>1113</v>
      </c>
      <c r="D33" s="3" t="s">
        <v>1114</v>
      </c>
      <c r="E33" s="3" t="s">
        <v>2039</v>
      </c>
      <c r="F33" s="3" t="s">
        <v>70</v>
      </c>
      <c r="G33" s="3" t="str">
        <f>party!$A$50</f>
        <v>Ben Kravitz</v>
      </c>
      <c r="J33" s="3" t="str">
        <f>references!$D$14</f>
        <v>Overview CMIP6-Endorsed MIPs</v>
      </c>
      <c r="K33" s="3" t="str">
        <f>party!A$6</f>
        <v>Charlotte Pascoe</v>
      </c>
      <c r="L33" s="3" t="b">
        <v>1</v>
      </c>
      <c r="M33" s="3" t="s">
        <v>342</v>
      </c>
      <c r="N33" s="7">
        <v>1</v>
      </c>
    </row>
    <row r="34" spans="1:17" ht="60">
      <c r="A34" s="3" t="s">
        <v>1123</v>
      </c>
      <c r="B34" s="3" t="s">
        <v>1124</v>
      </c>
      <c r="C34" s="3" t="s">
        <v>1125</v>
      </c>
      <c r="D34" s="3" t="s">
        <v>1126</v>
      </c>
      <c r="E34" s="3" t="s">
        <v>2040</v>
      </c>
      <c r="F34" s="3" t="s">
        <v>70</v>
      </c>
      <c r="G34" s="3" t="str">
        <f>party!$A$50</f>
        <v>Ben Kravitz</v>
      </c>
      <c r="J34" s="3" t="str">
        <f>references!$D$14</f>
        <v>Overview CMIP6-Endorsed MIPs</v>
      </c>
      <c r="K34" s="3" t="str">
        <f>party!A$6</f>
        <v>Charlotte Pascoe</v>
      </c>
      <c r="L34" s="3" t="b">
        <v>1</v>
      </c>
      <c r="M34" s="3" t="s">
        <v>342</v>
      </c>
      <c r="N34" s="7">
        <v>1</v>
      </c>
    </row>
    <row r="35" spans="1:17" ht="75">
      <c r="A35" s="3" t="s">
        <v>1258</v>
      </c>
      <c r="B35" s="3" t="s">
        <v>1255</v>
      </c>
      <c r="C35" s="3" t="s">
        <v>1259</v>
      </c>
      <c r="D35" s="3" t="s">
        <v>1256</v>
      </c>
      <c r="E35" s="3" t="s">
        <v>2041</v>
      </c>
      <c r="F35" s="3" t="s">
        <v>70</v>
      </c>
      <c r="G35" s="3" t="str">
        <f>party!$A$55</f>
        <v>Rein Haarsma</v>
      </c>
      <c r="H35" s="3" t="str">
        <f>party!$A$56</f>
        <v>Malcolm Roberts</v>
      </c>
      <c r="J35" s="3" t="str">
        <f>references!$D$14</f>
        <v>Overview CMIP6-Endorsed MIPs</v>
      </c>
      <c r="K35" s="3" t="str">
        <f>party!A$6</f>
        <v>Charlotte Pascoe</v>
      </c>
      <c r="L35" s="3" t="s">
        <v>1257</v>
      </c>
      <c r="M35" s="3" t="s">
        <v>7095</v>
      </c>
      <c r="N35" s="7">
        <v>2</v>
      </c>
    </row>
    <row r="36" spans="1:17" ht="45">
      <c r="A36" s="3" t="s">
        <v>1456</v>
      </c>
      <c r="B36" s="3" t="s">
        <v>1457</v>
      </c>
      <c r="C36" s="3" t="s">
        <v>1458</v>
      </c>
      <c r="D36" s="3" t="s">
        <v>1459</v>
      </c>
      <c r="E36" s="3" t="s">
        <v>2042</v>
      </c>
      <c r="F36" s="3" t="s">
        <v>70</v>
      </c>
      <c r="G36" s="3" t="str">
        <f>[1]party!$A$57</f>
        <v>Eric Larour</v>
      </c>
      <c r="H36" s="3" t="str">
        <f>[1]party!$A$58</f>
        <v>Sophie Nowicki</v>
      </c>
      <c r="I36" s="3" t="str">
        <f>[1]party!$A$59</f>
        <v>Tony Payne</v>
      </c>
      <c r="J36" s="3" t="str">
        <f>references!$D$14</f>
        <v>Overview CMIP6-Endorsed MIPs</v>
      </c>
      <c r="K36" s="3" t="str">
        <f>party!A$6</f>
        <v>Charlotte Pascoe</v>
      </c>
      <c r="L36" s="3" t="s">
        <v>1257</v>
      </c>
      <c r="M36" s="3" t="s">
        <v>342</v>
      </c>
      <c r="N36" s="7">
        <v>1</v>
      </c>
    </row>
    <row r="37" spans="1:17" ht="75">
      <c r="A37" s="3" t="s">
        <v>1460</v>
      </c>
      <c r="B37" s="3" t="s">
        <v>1461</v>
      </c>
      <c r="C37" s="3" t="s">
        <v>1462</v>
      </c>
      <c r="D37" s="3" t="s">
        <v>1463</v>
      </c>
      <c r="E37" s="3" t="s">
        <v>2033</v>
      </c>
      <c r="F37" s="3" t="s">
        <v>70</v>
      </c>
      <c r="G37" s="3" t="str">
        <f>[1]party!$A$57</f>
        <v>Eric Larour</v>
      </c>
      <c r="H37" s="3" t="str">
        <f>[1]party!$A$58</f>
        <v>Sophie Nowicki</v>
      </c>
      <c r="I37" s="3" t="str">
        <f>[1]party!$A$59</f>
        <v>Tony Payne</v>
      </c>
      <c r="J37" s="3" t="str">
        <f>references!$D$14</f>
        <v>Overview CMIP6-Endorsed MIPs</v>
      </c>
      <c r="K37" s="3" t="str">
        <f>party!A$6</f>
        <v>Charlotte Pascoe</v>
      </c>
      <c r="L37" s="3" t="s">
        <v>1257</v>
      </c>
      <c r="M37" s="3" t="s">
        <v>342</v>
      </c>
      <c r="N37" s="7">
        <v>1</v>
      </c>
    </row>
    <row r="38" spans="1:17" ht="75">
      <c r="A38" s="3" t="s">
        <v>1464</v>
      </c>
      <c r="B38" s="3" t="s">
        <v>1465</v>
      </c>
      <c r="C38" s="3" t="s">
        <v>1466</v>
      </c>
      <c r="D38" s="3" t="s">
        <v>1467</v>
      </c>
      <c r="E38" s="3" t="s">
        <v>2032</v>
      </c>
      <c r="F38" s="3" t="s">
        <v>70</v>
      </c>
      <c r="G38" s="3" t="str">
        <f>[1]party!$A$57</f>
        <v>Eric Larour</v>
      </c>
      <c r="H38" s="3" t="str">
        <f>[1]party!$A$58</f>
        <v>Sophie Nowicki</v>
      </c>
      <c r="I38" s="3" t="str">
        <f>[1]party!$A$59</f>
        <v>Tony Payne</v>
      </c>
      <c r="J38" s="3" t="str">
        <f>references!$D$14</f>
        <v>Overview CMIP6-Endorsed MIPs</v>
      </c>
      <c r="K38" s="3" t="str">
        <f>party!A$6</f>
        <v>Charlotte Pascoe</v>
      </c>
      <c r="L38" s="3" t="s">
        <v>1257</v>
      </c>
      <c r="M38" s="3" t="s">
        <v>342</v>
      </c>
      <c r="N38" s="7">
        <v>1</v>
      </c>
    </row>
    <row r="39" spans="1:17" ht="30">
      <c r="A39" s="3" t="s">
        <v>1516</v>
      </c>
      <c r="B39" s="3" t="s">
        <v>1517</v>
      </c>
      <c r="C39" s="3" t="s">
        <v>1518</v>
      </c>
      <c r="D39" s="3" t="s">
        <v>1519</v>
      </c>
      <c r="E39" s="3" t="s">
        <v>1520</v>
      </c>
      <c r="F39" s="7" t="s">
        <v>70</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7094</v>
      </c>
      <c r="N39" s="7">
        <v>2</v>
      </c>
    </row>
    <row r="40" spans="1:17" ht="105">
      <c r="A40" s="3" t="s">
        <v>4466</v>
      </c>
      <c r="B40" s="3" t="s">
        <v>4467</v>
      </c>
      <c r="C40" s="3" t="s">
        <v>4468</v>
      </c>
      <c r="D40" s="3" t="s">
        <v>4469</v>
      </c>
      <c r="E40" s="3" t="s">
        <v>4470</v>
      </c>
      <c r="F40" s="7" t="s">
        <v>70</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1537</v>
      </c>
      <c r="N40" s="7">
        <v>2</v>
      </c>
      <c r="O40" s="3" t="str">
        <f>ForcingConstraint!$A$240</f>
        <v>LMIPSSP5-85Forcing</v>
      </c>
      <c r="P40" s="3" t="str">
        <f>ForcingConstraint!$A$241</f>
        <v>LMIP SSP4-34 Forcing</v>
      </c>
    </row>
    <row r="41" spans="1:17" ht="45">
      <c r="A41" s="3" t="s">
        <v>1530</v>
      </c>
      <c r="B41" s="3" t="s">
        <v>1531</v>
      </c>
      <c r="C41" s="3" t="s">
        <v>1532</v>
      </c>
      <c r="D41" s="3" t="s">
        <v>1533</v>
      </c>
      <c r="E41" s="3" t="s">
        <v>1534</v>
      </c>
      <c r="F41" s="3" t="s">
        <v>70</v>
      </c>
      <c r="G41" s="3" t="str">
        <f>party!$A$55</f>
        <v>Rein Haarsma</v>
      </c>
      <c r="H41" s="3" t="str">
        <f>party!$A$56</f>
        <v>Malcolm Roberts</v>
      </c>
      <c r="J41" s="3" t="str">
        <f>references!$D$14</f>
        <v>Overview CMIP6-Endorsed MIPs</v>
      </c>
      <c r="K41" s="3" t="str">
        <f>party!A$6</f>
        <v>Charlotte Pascoe</v>
      </c>
      <c r="L41" s="3" t="b">
        <v>1</v>
      </c>
      <c r="M41" s="3" t="s">
        <v>1537</v>
      </c>
      <c r="N41" s="7">
        <v>3</v>
      </c>
    </row>
    <row r="42" spans="1:17" ht="75">
      <c r="A42" s="3" t="s">
        <v>1696</v>
      </c>
      <c r="B42" s="3" t="s">
        <v>1697</v>
      </c>
      <c r="C42" s="3" t="s">
        <v>1698</v>
      </c>
      <c r="D42" s="3" t="s">
        <v>1699</v>
      </c>
      <c r="E42" s="3" t="s">
        <v>1700</v>
      </c>
      <c r="F42" s="3" t="s">
        <v>70</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342</v>
      </c>
      <c r="N42" s="7">
        <v>10</v>
      </c>
    </row>
    <row r="43" spans="1:17" ht="60">
      <c r="A43" s="3" t="s">
        <v>1866</v>
      </c>
      <c r="B43" s="3" t="s">
        <v>1863</v>
      </c>
      <c r="C43" s="3" t="s">
        <v>1865</v>
      </c>
      <c r="D43" s="3" t="s">
        <v>1864</v>
      </c>
      <c r="E43" s="3" t="s">
        <v>4293</v>
      </c>
      <c r="F43" s="3" t="s">
        <v>70</v>
      </c>
      <c r="G43" s="3" t="s">
        <v>218</v>
      </c>
      <c r="H43" s="3" t="s">
        <v>1831</v>
      </c>
      <c r="J43" s="3" t="str">
        <f>references!$D$14</f>
        <v>Overview CMIP6-Endorsed MIPs</v>
      </c>
      <c r="K43" s="3" t="str">
        <f>party!A$6</f>
        <v>Charlotte Pascoe</v>
      </c>
      <c r="L43" s="3" t="b">
        <v>1</v>
      </c>
      <c r="M43" s="3" t="s">
        <v>1537</v>
      </c>
      <c r="N43" s="7">
        <v>3</v>
      </c>
      <c r="O43" s="3" t="str">
        <f>ForcingConstraint!$A$247</f>
        <v>Boreal Deforestation</v>
      </c>
      <c r="P43" s="3" t="str">
        <f>ForcingConstraint!$A$248</f>
        <v>Temperate Deforestation</v>
      </c>
      <c r="Q43" s="3" t="str">
        <f>ForcingConstraint!$A$249</f>
        <v>Tropical Deforestation</v>
      </c>
    </row>
    <row r="44" spans="1:17" ht="45">
      <c r="A44" s="3" t="s">
        <v>2029</v>
      </c>
      <c r="B44" s="3" t="s">
        <v>2030</v>
      </c>
      <c r="C44" s="3" t="s">
        <v>2029</v>
      </c>
      <c r="D44" s="3" t="s">
        <v>2031</v>
      </c>
      <c r="E44" s="3" t="s">
        <v>6804</v>
      </c>
      <c r="F44" s="3" t="s">
        <v>70</v>
      </c>
      <c r="G44" s="3" t="str">
        <f>party!$A$68</f>
        <v>Gokhan Danabasoglu</v>
      </c>
      <c r="H44" s="3" t="str">
        <f>party!$A$49</f>
        <v>Stephen Griffies</v>
      </c>
      <c r="I44" s="3" t="str">
        <f>party!$A$69</f>
        <v>James Orr</v>
      </c>
      <c r="J44" s="7" t="str">
        <f>references!$D$50</f>
        <v>World Ocean Atlas 2013</v>
      </c>
      <c r="K44" s="3" t="str">
        <f>party!A$6</f>
        <v>Charlotte Pascoe</v>
      </c>
      <c r="L44" s="3" t="b">
        <v>1</v>
      </c>
      <c r="M44" s="3" t="s">
        <v>342</v>
      </c>
      <c r="N44" s="7">
        <v>1</v>
      </c>
    </row>
    <row r="45" spans="1:17" ht="60">
      <c r="A45" s="3" t="s">
        <v>2057</v>
      </c>
      <c r="B45" s="3" t="s">
        <v>2058</v>
      </c>
      <c r="C45" s="3" t="s">
        <v>2057</v>
      </c>
      <c r="D45" s="3" t="s">
        <v>2059</v>
      </c>
      <c r="E45" s="3" t="s">
        <v>6805</v>
      </c>
      <c r="F45" s="3" t="s">
        <v>70</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342</v>
      </c>
      <c r="N45" s="7">
        <v>1</v>
      </c>
    </row>
    <row r="46" spans="1:17" ht="45">
      <c r="A46" s="3" t="s">
        <v>2087</v>
      </c>
      <c r="B46" s="3" t="s">
        <v>2088</v>
      </c>
      <c r="C46" s="3" t="s">
        <v>2087</v>
      </c>
      <c r="D46" s="3" t="s">
        <v>2060</v>
      </c>
      <c r="E46" s="3" t="s">
        <v>2061</v>
      </c>
      <c r="F46" s="3" t="s">
        <v>70</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342</v>
      </c>
      <c r="N46" s="7">
        <v>1</v>
      </c>
    </row>
    <row r="47" spans="1:17" ht="60">
      <c r="A47" s="3" t="s">
        <v>2099</v>
      </c>
      <c r="B47" s="3" t="s">
        <v>2098</v>
      </c>
      <c r="C47" s="3" t="s">
        <v>2099</v>
      </c>
      <c r="D47" s="3" t="s">
        <v>4855</v>
      </c>
      <c r="E47" s="3" t="s">
        <v>4856</v>
      </c>
      <c r="F47" s="3" t="s">
        <v>70</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342</v>
      </c>
      <c r="N47" s="7">
        <v>1</v>
      </c>
    </row>
    <row r="48" spans="1:17" ht="30">
      <c r="A48" s="3" t="s">
        <v>2303</v>
      </c>
      <c r="B48" s="3" t="s">
        <v>2136</v>
      </c>
      <c r="C48" s="3" t="s">
        <v>2137</v>
      </c>
      <c r="D48" s="3" t="s">
        <v>2138</v>
      </c>
      <c r="E48" s="3" t="s">
        <v>2139</v>
      </c>
      <c r="F48" s="7" t="s">
        <v>70</v>
      </c>
      <c r="G48" s="7" t="str">
        <f>party!$A$45</f>
        <v>George Boer</v>
      </c>
      <c r="H48" s="7" t="str">
        <f>party!$A$46</f>
        <v>Doug Smith</v>
      </c>
      <c r="J48" s="3" t="str">
        <f>references!$D$14</f>
        <v>Overview CMIP6-Endorsed MIPs</v>
      </c>
      <c r="K48" s="3" t="str">
        <f>party!A$6</f>
        <v>Charlotte Pascoe</v>
      </c>
      <c r="L48" s="3" t="s">
        <v>30</v>
      </c>
      <c r="M48" s="3" t="s">
        <v>7094</v>
      </c>
      <c r="N48" s="7">
        <v>10</v>
      </c>
    </row>
    <row r="49" spans="1:17" ht="30">
      <c r="A49" s="3" t="s">
        <v>2183</v>
      </c>
      <c r="B49" s="3" t="s">
        <v>2184</v>
      </c>
      <c r="C49" s="3" t="s">
        <v>2185</v>
      </c>
      <c r="D49" s="3" t="s">
        <v>2186</v>
      </c>
      <c r="E49" s="3" t="s">
        <v>2171</v>
      </c>
      <c r="F49" s="7" t="s">
        <v>70</v>
      </c>
      <c r="G49" s="7" t="str">
        <f>party!$A$45</f>
        <v>George Boer</v>
      </c>
      <c r="H49" s="7" t="str">
        <f>party!$A$46</f>
        <v>Doug Smith</v>
      </c>
      <c r="J49" s="3" t="str">
        <f>references!$D$14</f>
        <v>Overview CMIP6-Endorsed MIPs</v>
      </c>
      <c r="K49" s="3" t="str">
        <f>party!A$6</f>
        <v>Charlotte Pascoe</v>
      </c>
      <c r="L49" s="3" t="b">
        <v>1</v>
      </c>
      <c r="M49" s="3" t="s">
        <v>342</v>
      </c>
      <c r="N49" s="7">
        <v>1</v>
      </c>
    </row>
    <row r="50" spans="1:17" ht="60">
      <c r="A50" s="3" t="s">
        <v>3088</v>
      </c>
      <c r="B50" s="3" t="s">
        <v>3089</v>
      </c>
      <c r="C50" s="3" t="s">
        <v>3090</v>
      </c>
      <c r="D50" s="3" t="s">
        <v>3091</v>
      </c>
      <c r="E50" s="3" t="s">
        <v>3092</v>
      </c>
      <c r="F50" s="7" t="s">
        <v>70</v>
      </c>
      <c r="G50" s="7" t="str">
        <f>party!$A$45</f>
        <v>George Boer</v>
      </c>
      <c r="H50" s="7" t="str">
        <f>party!$A$46</f>
        <v>Doug Smith</v>
      </c>
      <c r="J50" s="3" t="str">
        <f>references!$D$14</f>
        <v>Overview CMIP6-Endorsed MIPs</v>
      </c>
      <c r="K50" s="3" t="str">
        <f>party!A$6</f>
        <v>Charlotte Pascoe</v>
      </c>
      <c r="L50" s="3" t="b">
        <v>1</v>
      </c>
      <c r="M50" s="3" t="s">
        <v>342</v>
      </c>
      <c r="N50" s="7">
        <v>1</v>
      </c>
    </row>
    <row r="51" spans="1:17" ht="45">
      <c r="A51" s="3" t="s">
        <v>2191</v>
      </c>
      <c r="B51" s="3" t="s">
        <v>2192</v>
      </c>
      <c r="C51" s="3" t="s">
        <v>2193</v>
      </c>
      <c r="D51" s="3" t="s">
        <v>2194</v>
      </c>
      <c r="E51" s="3" t="s">
        <v>2195</v>
      </c>
      <c r="F51" s="7" t="s">
        <v>70</v>
      </c>
      <c r="G51" s="7" t="str">
        <f>party!$A$45</f>
        <v>George Boer</v>
      </c>
      <c r="H51" s="7" t="str">
        <f>party!$A$46</f>
        <v>Doug Smith</v>
      </c>
      <c r="J51" s="3" t="str">
        <f>references!$D$14</f>
        <v>Overview CMIP6-Endorsed MIPs</v>
      </c>
      <c r="K51" s="3" t="str">
        <f>party!A$6</f>
        <v>Charlotte Pascoe</v>
      </c>
      <c r="L51" s="3" t="b">
        <v>1</v>
      </c>
      <c r="M51" s="3" t="s">
        <v>342</v>
      </c>
      <c r="N51" s="7">
        <v>10</v>
      </c>
    </row>
    <row r="52" spans="1:17" ht="75">
      <c r="A52" s="3" t="s">
        <v>2201</v>
      </c>
      <c r="B52" s="3" t="s">
        <v>2202</v>
      </c>
      <c r="C52" s="3" t="s">
        <v>2203</v>
      </c>
      <c r="D52" s="3" t="s">
        <v>2204</v>
      </c>
      <c r="E52" s="3" t="s">
        <v>2200</v>
      </c>
      <c r="F52" s="7" t="s">
        <v>70</v>
      </c>
      <c r="G52" s="7" t="str">
        <f>party!$A$45</f>
        <v>George Boer</v>
      </c>
      <c r="H52" s="7" t="str">
        <f>party!$A$46</f>
        <v>Doug Smith</v>
      </c>
      <c r="J52" s="3" t="str">
        <f>references!$D$14</f>
        <v>Overview CMIP6-Endorsed MIPs</v>
      </c>
      <c r="K52" s="3" t="str">
        <f>party!A$6</f>
        <v>Charlotte Pascoe</v>
      </c>
      <c r="L52" s="3" t="b">
        <v>1</v>
      </c>
      <c r="M52" s="3" t="s">
        <v>342</v>
      </c>
      <c r="N52" s="7">
        <v>10</v>
      </c>
    </row>
    <row r="53" spans="1:17" ht="30">
      <c r="A53" s="3" t="s">
        <v>2222</v>
      </c>
      <c r="B53" s="3" t="s">
        <v>2223</v>
      </c>
      <c r="C53" s="3" t="s">
        <v>2224</v>
      </c>
      <c r="D53" s="3" t="s">
        <v>2225</v>
      </c>
      <c r="E53" s="3" t="s">
        <v>2226</v>
      </c>
      <c r="F53" s="7" t="s">
        <v>70</v>
      </c>
      <c r="G53" s="7" t="str">
        <f>party!$A$45</f>
        <v>George Boer</v>
      </c>
      <c r="H53" s="7" t="str">
        <f>party!$A$46</f>
        <v>Doug Smith</v>
      </c>
      <c r="J53" s="3" t="str">
        <f>references!$D$14</f>
        <v>Overview CMIP6-Endorsed MIPs</v>
      </c>
      <c r="K53" s="3" t="str">
        <f>party!A$6</f>
        <v>Charlotte Pascoe</v>
      </c>
      <c r="L53" s="3" t="b">
        <v>1</v>
      </c>
      <c r="M53" s="3" t="s">
        <v>7094</v>
      </c>
      <c r="N53" s="7">
        <v>25</v>
      </c>
    </row>
    <row r="54" spans="1:17" ht="75">
      <c r="A54" s="3" t="s">
        <v>2278</v>
      </c>
      <c r="B54" s="3" t="s">
        <v>2279</v>
      </c>
      <c r="C54" s="3" t="s">
        <v>2278</v>
      </c>
      <c r="D54" s="3" t="s">
        <v>2280</v>
      </c>
      <c r="E54" s="3" t="s">
        <v>6806</v>
      </c>
      <c r="F54" s="7" t="s">
        <v>70</v>
      </c>
      <c r="G54" s="7" t="str">
        <f>party!$A$45</f>
        <v>George Boer</v>
      </c>
      <c r="H54" s="7" t="str">
        <f>party!$A$46</f>
        <v>Doug Smith</v>
      </c>
      <c r="J54" s="3" t="str">
        <f>references!$D$14</f>
        <v>Overview CMIP6-Endorsed MIPs</v>
      </c>
      <c r="K54" s="3" t="str">
        <f>party!A$6</f>
        <v>Charlotte Pascoe</v>
      </c>
      <c r="L54" s="3" t="b">
        <v>1</v>
      </c>
      <c r="M54" s="3" t="s">
        <v>342</v>
      </c>
      <c r="N54" s="7">
        <v>1</v>
      </c>
    </row>
    <row r="55" spans="1:17" ht="30">
      <c r="A55" s="3" t="s">
        <v>2657</v>
      </c>
      <c r="B55" s="3" t="s">
        <v>2658</v>
      </c>
      <c r="C55" s="3" t="s">
        <v>2659</v>
      </c>
      <c r="D55" s="3" t="s">
        <v>2660</v>
      </c>
      <c r="E55" s="3" t="s">
        <v>2661</v>
      </c>
      <c r="F55" s="3" t="s">
        <v>70</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7094</v>
      </c>
      <c r="N55" s="7">
        <v>4</v>
      </c>
    </row>
    <row r="56" spans="1:17" ht="150">
      <c r="A56" s="3" t="s">
        <v>5267</v>
      </c>
      <c r="B56" s="3" t="s">
        <v>5772</v>
      </c>
      <c r="C56" s="3" t="s">
        <v>5269</v>
      </c>
      <c r="D56" s="3" t="s">
        <v>5773</v>
      </c>
      <c r="E56" s="3" t="s">
        <v>6807</v>
      </c>
      <c r="F56" s="3" t="s">
        <v>70</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342</v>
      </c>
      <c r="N56" s="7">
        <v>9</v>
      </c>
    </row>
    <row r="57" spans="1:17" ht="90">
      <c r="A57" s="3" t="s">
        <v>5774</v>
      </c>
      <c r="B57" s="3" t="s">
        <v>6817</v>
      </c>
      <c r="C57" s="3" t="s">
        <v>5775</v>
      </c>
      <c r="D57" s="3" t="s">
        <v>5776</v>
      </c>
      <c r="E57" s="3" t="s">
        <v>6808</v>
      </c>
      <c r="F57" s="3" t="s">
        <v>70</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342</v>
      </c>
      <c r="N57" s="7">
        <v>3</v>
      </c>
    </row>
    <row r="58" spans="1:17" ht="180">
      <c r="A58" s="3" t="s">
        <v>5268</v>
      </c>
      <c r="B58" s="3" t="s">
        <v>5777</v>
      </c>
      <c r="C58" s="3" t="s">
        <v>5270</v>
      </c>
      <c r="D58" s="3" t="s">
        <v>5778</v>
      </c>
      <c r="E58" s="3" t="s">
        <v>6809</v>
      </c>
      <c r="F58" s="3" t="s">
        <v>70</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342</v>
      </c>
      <c r="N58" s="7">
        <v>25</v>
      </c>
    </row>
    <row r="59" spans="1:17" ht="105">
      <c r="A59" s="3" t="s">
        <v>5275</v>
      </c>
      <c r="B59" s="3" t="s">
        <v>5277</v>
      </c>
      <c r="C59" s="3" t="s">
        <v>2303</v>
      </c>
      <c r="D59" s="3" t="s">
        <v>6811</v>
      </c>
      <c r="E59" s="3" t="s">
        <v>5276</v>
      </c>
      <c r="F59" s="3" t="s">
        <v>70</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2762</v>
      </c>
      <c r="M59" s="3" t="s">
        <v>7094</v>
      </c>
      <c r="N59" s="7">
        <v>10</v>
      </c>
    </row>
    <row r="60" spans="1:17" ht="90">
      <c r="A60" s="3" t="s">
        <v>5229</v>
      </c>
      <c r="B60" s="3" t="s">
        <v>4198</v>
      </c>
      <c r="C60" s="3" t="s">
        <v>4201</v>
      </c>
      <c r="D60" s="3" t="s">
        <v>4199</v>
      </c>
      <c r="E60" s="3" t="s">
        <v>4200</v>
      </c>
      <c r="F60" s="3" t="s">
        <v>70</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494</v>
      </c>
      <c r="N60" s="7">
        <v>1</v>
      </c>
    </row>
    <row r="61" spans="1:17" ht="60">
      <c r="A61" s="3" t="s">
        <v>5230</v>
      </c>
      <c r="B61" s="3" t="s">
        <v>4291</v>
      </c>
      <c r="C61" s="3" t="s">
        <v>4290</v>
      </c>
      <c r="D61" s="3" t="s">
        <v>4292</v>
      </c>
      <c r="E61" s="3" t="s">
        <v>4289</v>
      </c>
      <c r="F61" s="3" t="s">
        <v>70</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494</v>
      </c>
      <c r="N61" s="7">
        <v>1</v>
      </c>
    </row>
    <row r="62" spans="1:17" ht="90">
      <c r="A62" s="3" t="s">
        <v>5231</v>
      </c>
      <c r="B62" s="3" t="s">
        <v>4295</v>
      </c>
      <c r="C62" s="3" t="s">
        <v>4294</v>
      </c>
      <c r="D62" s="3" t="s">
        <v>4296</v>
      </c>
      <c r="E62" s="3" t="s">
        <v>4297</v>
      </c>
      <c r="F62" s="3" t="s">
        <v>70</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1537</v>
      </c>
      <c r="N62" s="7">
        <v>3</v>
      </c>
      <c r="O62" s="3" t="str">
        <f>requirement!$A$31</f>
        <v>RCP85 Forcing</v>
      </c>
      <c r="P62" s="3" t="str">
        <f>requirement!$A$32</f>
        <v>RCP70 Forcing</v>
      </c>
      <c r="Q62" s="3" t="str">
        <f>requirement!$A$33</f>
        <v>RCP45 Forcing</v>
      </c>
    </row>
    <row r="63" spans="1:17" ht="90">
      <c r="A63" s="3" t="s">
        <v>5228</v>
      </c>
      <c r="B63" s="3" t="s">
        <v>4305</v>
      </c>
      <c r="C63" s="3" t="s">
        <v>4304</v>
      </c>
      <c r="D63" s="3" t="s">
        <v>4306</v>
      </c>
      <c r="E63" s="3" t="s">
        <v>4303</v>
      </c>
      <c r="F63" s="3" t="s">
        <v>70</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494</v>
      </c>
      <c r="N63" s="7">
        <v>1</v>
      </c>
    </row>
    <row r="64" spans="1:17" ht="75">
      <c r="A64" s="3" t="s">
        <v>5227</v>
      </c>
      <c r="B64" s="3" t="s">
        <v>4372</v>
      </c>
      <c r="C64" s="3" t="s">
        <v>4371</v>
      </c>
      <c r="D64" s="3" t="s">
        <v>4373</v>
      </c>
      <c r="E64" s="3" t="s">
        <v>4374</v>
      </c>
      <c r="F64" s="3" t="s">
        <v>70</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1257</v>
      </c>
      <c r="M64" s="3" t="s">
        <v>342</v>
      </c>
      <c r="N64" s="7">
        <v>1</v>
      </c>
    </row>
    <row r="65" spans="1:32" ht="90">
      <c r="A65" s="3" t="s">
        <v>5097</v>
      </c>
      <c r="B65" s="3" t="s">
        <v>5157</v>
      </c>
      <c r="C65" s="3" t="s">
        <v>5158</v>
      </c>
      <c r="D65" s="3" t="s">
        <v>5159</v>
      </c>
      <c r="E65" s="3" t="s">
        <v>5156</v>
      </c>
      <c r="F65" s="3" t="s">
        <v>70</v>
      </c>
      <c r="G65" s="3" t="str">
        <f>party!$A$72</f>
        <v xml:space="preserve">Robert Pincus </v>
      </c>
      <c r="H65" s="3" t="str">
        <f>party!$A$73</f>
        <v>Piers Forster</v>
      </c>
      <c r="I65" s="3" t="str">
        <f>party!$A$4</f>
        <v>Bjorn Stevens</v>
      </c>
      <c r="J65" s="22" t="str">
        <f>references!$D$64</f>
        <v>Pincus, R., P. M. Forster, B. Stevens (2016), The Radiative Forcing Model Intercomparison Project (RFMIP): experimental protocol for CMIP6, Geosci. Model Dev., 9, 3447-3460</v>
      </c>
      <c r="K65" s="3" t="str">
        <f>party!A$6</f>
        <v>Charlotte Pascoe</v>
      </c>
      <c r="L65" s="3" t="b">
        <v>1</v>
      </c>
      <c r="M65" s="3" t="s">
        <v>1537</v>
      </c>
      <c r="N65" s="7">
        <v>18</v>
      </c>
      <c r="O65" s="3" t="str">
        <f>requirement!$A$132</f>
        <v>rad-pd</v>
      </c>
      <c r="P65" s="3" t="str">
        <f>requirement!$A$147</f>
        <v>rad-pd-piall</v>
      </c>
      <c r="Q65" s="3" t="str">
        <f>requirement!$A$134</f>
        <v>rad-pd-4xCO2</v>
      </c>
      <c r="R65" s="3" t="str">
        <f>requirement!$A$148</f>
        <v>rad-pd-future</v>
      </c>
      <c r="S65" s="3" t="str">
        <f>requirement!$A$138</f>
        <v>rad-pd-0p5xCO2</v>
      </c>
      <c r="T65" s="3" t="str">
        <f>requirement!$A$139</f>
        <v>rad-pd-2xCO2</v>
      </c>
      <c r="U65" s="3" t="str">
        <f>requirement!$A$140</f>
        <v>rad-pd-3xCO2</v>
      </c>
      <c r="V65" s="3" t="str">
        <f>requirement!$A$141</f>
        <v>rad-pd-8xCO2</v>
      </c>
      <c r="W65" s="3" t="str">
        <f>requirement!$A$144</f>
        <v>rad-pd-piCO2</v>
      </c>
      <c r="X65" s="3" t="str">
        <f>requirement!$A$142</f>
        <v>rad-pd-piCH4</v>
      </c>
      <c r="Y65" s="3" t="str">
        <f>requirement!$A$143</f>
        <v>rad-pd-piN2O</v>
      </c>
      <c r="Z65" s="3" t="str">
        <f>requirement!$A$146</f>
        <v>rad-pd-piO3</v>
      </c>
      <c r="AA65" s="3" t="str">
        <f>requirement!$A$145</f>
        <v>rad-pd-piHFC</v>
      </c>
      <c r="AB65" s="3" t="str">
        <f>requirement!$A$135</f>
        <v>rad-pd-p4K</v>
      </c>
      <c r="AC65" s="3" t="str">
        <f>requirement!$A$136</f>
        <v>rad-pdwv-p4K</v>
      </c>
      <c r="AD65" s="3" t="str">
        <f>requirement!$A$133</f>
        <v>rad-pi</v>
      </c>
      <c r="AE65" s="3" t="str">
        <f>requirement!$A$137</f>
        <v>rad-future</v>
      </c>
      <c r="AF65" s="3" t="str">
        <f>requirement!$A$149</f>
        <v>rad-pd-LGM</v>
      </c>
    </row>
    <row r="66" spans="1:32" ht="105">
      <c r="A66" s="3" t="s">
        <v>6821</v>
      </c>
      <c r="B66" s="3" t="s">
        <v>6818</v>
      </c>
      <c r="C66" s="3" t="s">
        <v>6826</v>
      </c>
      <c r="D66" s="3" t="s">
        <v>6810</v>
      </c>
      <c r="E66" s="3" t="s">
        <v>5238</v>
      </c>
      <c r="F66" s="3" t="s">
        <v>70</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494</v>
      </c>
      <c r="N66" s="7">
        <v>2</v>
      </c>
    </row>
    <row r="67" spans="1:32" ht="105">
      <c r="A67" s="3" t="s">
        <v>5226</v>
      </c>
      <c r="B67" s="3" t="s">
        <v>5226</v>
      </c>
      <c r="C67" s="3" t="s">
        <v>5223</v>
      </c>
      <c r="D67" s="3" t="s">
        <v>5224</v>
      </c>
      <c r="E67" s="3" t="s">
        <v>5225</v>
      </c>
      <c r="F67" s="3" t="s">
        <v>70</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494</v>
      </c>
      <c r="N67" s="7">
        <v>3</v>
      </c>
    </row>
    <row r="68" spans="1:32" ht="105">
      <c r="A68" s="3" t="s">
        <v>6822</v>
      </c>
      <c r="B68" s="3" t="s">
        <v>6819</v>
      </c>
      <c r="C68" s="3" t="s">
        <v>6824</v>
      </c>
      <c r="D68" s="3" t="s">
        <v>6810</v>
      </c>
      <c r="E68" s="3" t="s">
        <v>5239</v>
      </c>
      <c r="F68" s="3" t="s">
        <v>70</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7094</v>
      </c>
      <c r="N68" s="7">
        <v>2</v>
      </c>
    </row>
    <row r="69" spans="1:32" ht="105">
      <c r="A69" s="3" t="s">
        <v>6823</v>
      </c>
      <c r="B69" s="3" t="s">
        <v>6820</v>
      </c>
      <c r="C69" s="3" t="s">
        <v>6825</v>
      </c>
      <c r="D69" s="3" t="s">
        <v>6810</v>
      </c>
      <c r="E69" s="3" t="s">
        <v>5240</v>
      </c>
      <c r="F69" s="3" t="s">
        <v>70</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494</v>
      </c>
      <c r="N69" s="7">
        <v>1</v>
      </c>
    </row>
    <row r="70" spans="1:32" ht="60">
      <c r="A70" s="3" t="s">
        <v>6588</v>
      </c>
      <c r="B70" s="3" t="s">
        <v>6589</v>
      </c>
      <c r="C70" s="3" t="s">
        <v>6587</v>
      </c>
      <c r="D70" s="3" t="s">
        <v>6590</v>
      </c>
      <c r="E70" s="3" t="s">
        <v>6586</v>
      </c>
      <c r="F70" s="8" t="s">
        <v>70</v>
      </c>
      <c r="G70" s="7" t="str">
        <f>party!$A$77</f>
        <v>ISMIP6 email</v>
      </c>
      <c r="H70" s="7" t="str">
        <f>party!$A$78</f>
        <v>ISMIP6 leads</v>
      </c>
      <c r="J70" s="22" t="str">
        <f>references!$D$85</f>
        <v>Nowicki, S. M. J., T. Payne, E. Larour, H. Seroussi, H. Goelzer, W. Lipscomb, J. Gregory, A. Abe-Ouchi, A. Shepherd (2016), Ice Sheet Model Intercomparison Project (ISMIP6) contribution to CMIP6, Geosci. Model Dev., 9, 4521-4545</v>
      </c>
      <c r="K70" s="3" t="str">
        <f>party!A$6</f>
        <v>Charlotte Pascoe</v>
      </c>
      <c r="L70" s="3" t="b">
        <v>1</v>
      </c>
      <c r="M70" s="3" t="s">
        <v>6585</v>
      </c>
      <c r="N70" s="7">
        <v>1</v>
      </c>
    </row>
    <row r="71" spans="1:32" ht="120">
      <c r="A71" s="3" t="s">
        <v>6957</v>
      </c>
      <c r="B71" s="3" t="s">
        <v>6958</v>
      </c>
      <c r="C71" s="3" t="s">
        <v>6959</v>
      </c>
      <c r="D71" s="3" t="s">
        <v>6960</v>
      </c>
      <c r="E71" s="3" t="s">
        <v>6956</v>
      </c>
      <c r="F71" s="8" t="s">
        <v>70</v>
      </c>
      <c r="G71" s="3" t="str">
        <f>party!$A$46</f>
        <v>Doug Smith</v>
      </c>
      <c r="H71" s="3" t="str">
        <f>party!$A$82</f>
        <v>James Screen</v>
      </c>
      <c r="I71" s="3" t="str">
        <f>party!$A$83</f>
        <v>Clara Deser</v>
      </c>
      <c r="J71"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1" s="3" t="str">
        <f>party!A$6</f>
        <v>Charlotte Pascoe</v>
      </c>
      <c r="L71" s="3" t="b">
        <v>1</v>
      </c>
      <c r="M71" s="3" t="s">
        <v>7094</v>
      </c>
      <c r="N71" s="7">
        <v>100</v>
      </c>
    </row>
    <row r="72" spans="1:32" ht="90">
      <c r="A72" s="3" t="s">
        <v>6961</v>
      </c>
      <c r="B72" s="3" t="s">
        <v>6962</v>
      </c>
      <c r="C72" s="3" t="s">
        <v>6963</v>
      </c>
      <c r="D72" s="3" t="s">
        <v>6964</v>
      </c>
      <c r="E72" s="3" t="s">
        <v>6965</v>
      </c>
      <c r="F72" s="8" t="s">
        <v>70</v>
      </c>
      <c r="G72" s="3" t="str">
        <f>party!$A$46</f>
        <v>Doug Smith</v>
      </c>
      <c r="H72" s="3" t="str">
        <f>party!$A$82</f>
        <v>James Screen</v>
      </c>
      <c r="I72" s="3" t="str">
        <f>party!$A$83</f>
        <v>Clara Deser</v>
      </c>
      <c r="J72"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2" s="3" t="str">
        <f>party!A$6</f>
        <v>Charlotte Pascoe</v>
      </c>
      <c r="L72" s="3" t="b">
        <v>1</v>
      </c>
      <c r="M72" s="3" t="s">
        <v>7094</v>
      </c>
      <c r="N72" s="7">
        <v>100</v>
      </c>
    </row>
    <row r="73" spans="1:32" ht="120">
      <c r="A73" s="3" t="s">
        <v>6975</v>
      </c>
      <c r="B73" s="3" t="s">
        <v>6974</v>
      </c>
      <c r="C73" s="3" t="s">
        <v>6966</v>
      </c>
      <c r="D73" s="3" t="s">
        <v>6967</v>
      </c>
      <c r="E73" s="3" t="s">
        <v>6968</v>
      </c>
      <c r="F73" s="8" t="s">
        <v>70</v>
      </c>
      <c r="G73" s="3" t="str">
        <f>party!$A$46</f>
        <v>Doug Smith</v>
      </c>
      <c r="H73" s="3" t="str">
        <f>party!$A$82</f>
        <v>James Screen</v>
      </c>
      <c r="I73" s="3" t="str">
        <f>party!$A$83</f>
        <v>Clara Deser</v>
      </c>
      <c r="J73"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3" s="3" t="str">
        <f>party!A$6</f>
        <v>Charlotte Pascoe</v>
      </c>
      <c r="L73" s="3" t="b">
        <v>1</v>
      </c>
      <c r="M73" s="3" t="s">
        <v>7094</v>
      </c>
      <c r="N73" s="7">
        <v>3</v>
      </c>
    </row>
    <row r="74" spans="1:32" ht="105">
      <c r="A74" s="3" t="s">
        <v>6969</v>
      </c>
      <c r="B74" s="3" t="s">
        <v>6970</v>
      </c>
      <c r="C74" s="3" t="s">
        <v>6971</v>
      </c>
      <c r="D74" s="3" t="s">
        <v>6972</v>
      </c>
      <c r="E74" s="3" t="s">
        <v>6973</v>
      </c>
      <c r="F74" s="8" t="s">
        <v>70</v>
      </c>
      <c r="G74" s="3" t="str">
        <f>party!$A$46</f>
        <v>Doug Smith</v>
      </c>
      <c r="H74" s="3" t="str">
        <f>party!$A$82</f>
        <v>James Screen</v>
      </c>
      <c r="I74" s="3" t="str">
        <f>party!$A$83</f>
        <v>Clara Deser</v>
      </c>
      <c r="J74"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4" s="3" t="str">
        <f>party!A$6</f>
        <v>Charlotte Pascoe</v>
      </c>
      <c r="L74" s="3" t="b">
        <v>1</v>
      </c>
      <c r="M74" s="3" t="s">
        <v>7094</v>
      </c>
      <c r="N74" s="7">
        <v>1</v>
      </c>
    </row>
    <row r="75" spans="1:32" ht="105">
      <c r="A75" s="3" t="s">
        <v>7096</v>
      </c>
      <c r="B75" s="3" t="s">
        <v>7097</v>
      </c>
      <c r="C75" s="3" t="s">
        <v>7096</v>
      </c>
      <c r="D75" s="3" t="s">
        <v>7097</v>
      </c>
      <c r="E75" s="3" t="s">
        <v>7098</v>
      </c>
      <c r="F75" s="3" t="s">
        <v>162</v>
      </c>
      <c r="G75" s="3" t="str">
        <f>party!$A$25</f>
        <v>Veronika Eyring</v>
      </c>
      <c r="J75" s="3" t="str">
        <f>references!$D$42</f>
        <v>Eyring, V., S. Bony, G. A. Meehl, C. Senior, B. Stevens, R. J. Stouffer, K. E. Taylor (2016), Overview of the Coupled Model Intercomparison Project Phase 6 (CMIP6) experimental design and organization, Geosci. Model Dev., 9, 1937-1958</v>
      </c>
      <c r="K75" s="3" t="str">
        <f>party!A$6</f>
        <v>Charlotte Pascoe</v>
      </c>
      <c r="L75" s="3" t="b">
        <v>1</v>
      </c>
      <c r="M75" s="3" t="s">
        <v>494</v>
      </c>
      <c r="N75" s="7">
        <v>1</v>
      </c>
    </row>
    <row r="76" spans="1:32" ht="60">
      <c r="A76" s="3" t="s">
        <v>7108</v>
      </c>
      <c r="B76" s="3" t="s">
        <v>7109</v>
      </c>
      <c r="C76" s="3" t="s">
        <v>7110</v>
      </c>
      <c r="D76" s="3" t="s">
        <v>7111</v>
      </c>
      <c r="E76" s="3" t="s">
        <v>7107</v>
      </c>
      <c r="F76" s="3" t="s">
        <v>70</v>
      </c>
      <c r="G76" s="3" t="str">
        <f>party!$A$25</f>
        <v>Veronika Eyring</v>
      </c>
      <c r="J76" s="3" t="str">
        <f>references!$D$42</f>
        <v>Eyring, V., S. Bony, G. A. Meehl, C. Senior, B. Stevens, R. J. Stouffer, K. E. Taylor (2016), Overview of the Coupled Model Intercomparison Project Phase 6 (CMIP6) experimental design and organization, Geosci. Model Dev., 9, 1937-1958</v>
      </c>
      <c r="K76" s="3" t="str">
        <f>party!A$6</f>
        <v>Charlotte Pascoe</v>
      </c>
      <c r="L76" s="3" t="b">
        <v>1</v>
      </c>
      <c r="M76" s="3" t="s">
        <v>494</v>
      </c>
      <c r="N76" s="7">
        <v>1</v>
      </c>
    </row>
    <row r="77" spans="1:32" ht="60">
      <c r="A77" s="3" t="s">
        <v>7104</v>
      </c>
      <c r="B77" s="3" t="s">
        <v>7105</v>
      </c>
      <c r="C77" s="3" t="s">
        <v>7104</v>
      </c>
      <c r="D77" s="3" t="s">
        <v>7106</v>
      </c>
      <c r="E77" s="3" t="s">
        <v>7112</v>
      </c>
      <c r="F77" s="3" t="s">
        <v>70</v>
      </c>
      <c r="G77" s="3" t="str">
        <f>party!$A$25</f>
        <v>Veronika Eyring</v>
      </c>
      <c r="J77" s="3" t="str">
        <f>references!$D$42</f>
        <v>Eyring, V., S. Bony, G. A. Meehl, C. Senior, B. Stevens, R. J. Stouffer, K. E. Taylor (2016), Overview of the Coupled Model Intercomparison Project Phase 6 (CMIP6) experimental design and organization, Geosci. Model Dev., 9, 1937-1958</v>
      </c>
      <c r="K77" s="3" t="str">
        <f>party!A$6</f>
        <v>Charlotte Pascoe</v>
      </c>
      <c r="L77" s="3" t="b">
        <v>1</v>
      </c>
      <c r="M77" s="3" t="s">
        <v>494</v>
      </c>
      <c r="N77" s="7">
        <v>1</v>
      </c>
    </row>
    <row r="78" spans="1:32" ht="60">
      <c r="A78" s="3" t="s">
        <v>7113</v>
      </c>
      <c r="B78" s="3" t="s">
        <v>7114</v>
      </c>
      <c r="C78" s="3" t="s">
        <v>7113</v>
      </c>
      <c r="D78" s="3" t="s">
        <v>7115</v>
      </c>
      <c r="E78" s="3" t="s">
        <v>7116</v>
      </c>
      <c r="F78" s="3" t="s">
        <v>70</v>
      </c>
      <c r="G78" s="3" t="str">
        <f>party!$A$25</f>
        <v>Veronika Eyring</v>
      </c>
      <c r="J78" s="3" t="str">
        <f>references!$D$42</f>
        <v>Eyring, V., S. Bony, G. A. Meehl, C. Senior, B. Stevens, R. J. Stouffer, K. E. Taylor (2016), Overview of the Coupled Model Intercomparison Project Phase 6 (CMIP6) experimental design and organization, Geosci. Model Dev., 9, 1937-1958</v>
      </c>
      <c r="K78" s="3" t="str">
        <f>party!A$6</f>
        <v>Charlotte Pascoe</v>
      </c>
      <c r="L78" s="3" t="b">
        <v>1</v>
      </c>
      <c r="M78" s="3" t="s">
        <v>494</v>
      </c>
      <c r="N78" s="7">
        <v>1</v>
      </c>
    </row>
    <row r="79" spans="1:32" ht="60">
      <c r="A79" s="3" t="s">
        <v>7445</v>
      </c>
      <c r="B79" s="3" t="s">
        <v>7446</v>
      </c>
      <c r="C79" s="3" t="s">
        <v>7447</v>
      </c>
      <c r="D79" s="3" t="s">
        <v>7448</v>
      </c>
      <c r="E79" s="3" t="s">
        <v>7231</v>
      </c>
      <c r="F79" s="3" t="s">
        <v>70</v>
      </c>
      <c r="G79" s="3" t="str">
        <f>party!$A$84</f>
        <v>David P Keller</v>
      </c>
      <c r="H79" s="3" t="str">
        <f>party!$A$85</f>
        <v>Andrew Lenton</v>
      </c>
      <c r="I79" s="3" t="str">
        <f>party!$A$86</f>
        <v>Vivian Scott</v>
      </c>
      <c r="J79" s="3" t="str">
        <f>references!$D$128</f>
        <v>Keller, D. P., A. Lenton, V. Scott, N. E. Vaughan, N. Bauer, D. Ji, C. D. Jones, B. Kravitz, H. Muri, K. Zickfeld (2018), The Carbon Dioxide Removal Model Intercomparison Project (CDR-MIP): Rationale and experimental protocol for CMIP6, Geosci. Model Dev., 11, 1133-1160</v>
      </c>
      <c r="K79" s="3" t="str">
        <f>party!A$6</f>
        <v>Charlotte Pascoe</v>
      </c>
      <c r="L79" s="3" t="b">
        <v>1</v>
      </c>
      <c r="M79" s="3" t="s">
        <v>494</v>
      </c>
      <c r="N79" s="7">
        <v>1</v>
      </c>
    </row>
    <row r="80" spans="1:32" ht="90">
      <c r="A80" s="3" t="s">
        <v>7363</v>
      </c>
      <c r="B80" s="3" t="s">
        <v>7364</v>
      </c>
      <c r="C80" s="3" t="s">
        <v>7627</v>
      </c>
      <c r="D80" s="3" t="s">
        <v>7365</v>
      </c>
      <c r="E80" s="3" t="s">
        <v>7366</v>
      </c>
      <c r="F80" s="3" t="s">
        <v>70</v>
      </c>
      <c r="G80" s="3" t="str">
        <f>party!$A$46</f>
        <v>Doug Smith</v>
      </c>
      <c r="H80" s="3" t="str">
        <f>party!$A$82</f>
        <v>James Screen</v>
      </c>
      <c r="I80" s="3" t="str">
        <f>party!$A$83</f>
        <v>Clara Deser</v>
      </c>
      <c r="J8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80" s="3" t="str">
        <f>party!A$6</f>
        <v>Charlotte Pascoe</v>
      </c>
      <c r="L80" s="3" t="b">
        <v>1</v>
      </c>
      <c r="M80" s="3" t="s">
        <v>494</v>
      </c>
      <c r="N80" s="7">
        <v>1</v>
      </c>
    </row>
    <row r="81" spans="1:14" ht="60">
      <c r="A81" s="3" t="s">
        <v>7442</v>
      </c>
      <c r="B81" s="3" t="s">
        <v>7443</v>
      </c>
      <c r="C81" s="3" t="s">
        <v>7442</v>
      </c>
      <c r="D81" s="3" t="s">
        <v>7449</v>
      </c>
      <c r="E81" s="3" t="s">
        <v>7444</v>
      </c>
      <c r="F81" s="3" t="s">
        <v>70</v>
      </c>
      <c r="G81" s="3" t="str">
        <f>party!$A$84</f>
        <v>David P Keller</v>
      </c>
      <c r="H81" s="3" t="str">
        <f>party!$A$85</f>
        <v>Andrew Lenton</v>
      </c>
      <c r="I81" s="3" t="str">
        <f>party!$A$86</f>
        <v>Vivian Scott</v>
      </c>
      <c r="J81" s="3" t="str">
        <f>references!$D$128</f>
        <v>Keller, D. P., A. Lenton, V. Scott, N. E. Vaughan, N. Bauer, D. Ji, C. D. Jones, B. Kravitz, H. Muri, K. Zickfeld (2018), The Carbon Dioxide Removal Model Intercomparison Project (CDR-MIP): Rationale and experimental protocol for CMIP6, Geosci. Model Dev., 11, 1133-1160</v>
      </c>
      <c r="K81" s="3" t="str">
        <f>party!A$6</f>
        <v>Charlotte Pascoe</v>
      </c>
      <c r="L81" s="3" t="b">
        <v>1</v>
      </c>
      <c r="M81" s="3" t="s">
        <v>494</v>
      </c>
      <c r="N81" s="7">
        <v>1</v>
      </c>
    </row>
    <row r="82" spans="1:14" ht="60">
      <c r="A82" s="3" t="s">
        <v>7510</v>
      </c>
      <c r="B82" s="3" t="s">
        <v>7511</v>
      </c>
      <c r="C82" s="3" t="s">
        <v>7510</v>
      </c>
      <c r="D82" s="3" t="s">
        <v>7512</v>
      </c>
      <c r="E82" s="3" t="s">
        <v>7513</v>
      </c>
      <c r="F82" s="3" t="s">
        <v>70</v>
      </c>
      <c r="G82" s="3" t="str">
        <f>party!$A$84</f>
        <v>David P Keller</v>
      </c>
      <c r="H82" s="3" t="str">
        <f>party!$A$85</f>
        <v>Andrew Lenton</v>
      </c>
      <c r="I82" s="3" t="str">
        <f>party!$A$86</f>
        <v>Vivian Scott</v>
      </c>
      <c r="J82" s="3" t="str">
        <f>references!$D$128</f>
        <v>Keller, D. P., A. Lenton, V. Scott, N. E. Vaughan, N. Bauer, D. Ji, C. D. Jones, B. Kravitz, H. Muri, K. Zickfeld (2018), The Carbon Dioxide Removal Model Intercomparison Project (CDR-MIP): Rationale and experimental protocol for CMIP6, Geosci. Model Dev., 11, 1133-1160</v>
      </c>
      <c r="K82" s="3" t="str">
        <f>party!A$6</f>
        <v>Charlotte Pascoe</v>
      </c>
      <c r="L82" s="3" t="b">
        <v>1</v>
      </c>
      <c r="M82" s="3" t="s">
        <v>494</v>
      </c>
      <c r="N82" s="7">
        <v>1</v>
      </c>
    </row>
    <row r="83" spans="1:14" ht="60">
      <c r="A83" s="3" t="s">
        <v>7514</v>
      </c>
      <c r="B83" s="3" t="s">
        <v>7515</v>
      </c>
      <c r="C83" s="3" t="s">
        <v>7514</v>
      </c>
      <c r="D83" s="3" t="s">
        <v>7516</v>
      </c>
      <c r="E83" s="3" t="s">
        <v>7517</v>
      </c>
      <c r="F83" s="3" t="s">
        <v>70</v>
      </c>
      <c r="G83" s="3" t="str">
        <f>party!$A$84</f>
        <v>David P Keller</v>
      </c>
      <c r="H83" s="3" t="str">
        <f>party!$A$85</f>
        <v>Andrew Lenton</v>
      </c>
      <c r="I83" s="3" t="str">
        <f>party!$A$86</f>
        <v>Vivian Scott</v>
      </c>
      <c r="J83" s="3" t="str">
        <f>references!$D$128</f>
        <v>Keller, D. P., A. Lenton, V. Scott, N. E. Vaughan, N. Bauer, D. Ji, C. D. Jones, B. Kravitz, H. Muri, K. Zickfeld (2018), The Carbon Dioxide Removal Model Intercomparison Project (CDR-MIP): Rationale and experimental protocol for CMIP6, Geosci. Model Dev., 11, 1133-1160</v>
      </c>
      <c r="K83" s="3" t="str">
        <f>party!A$6</f>
        <v>Charlotte Pascoe</v>
      </c>
      <c r="L83" s="3" t="b">
        <v>1</v>
      </c>
      <c r="M83" s="3" t="s">
        <v>494</v>
      </c>
      <c r="N83" s="7">
        <v>1</v>
      </c>
    </row>
    <row r="84" spans="1:14" ht="60">
      <c r="A84" s="3" t="s">
        <v>7518</v>
      </c>
      <c r="B84" s="3" t="s">
        <v>7519</v>
      </c>
      <c r="C84" s="3" t="s">
        <v>7518</v>
      </c>
      <c r="D84" s="3" t="s">
        <v>7520</v>
      </c>
      <c r="E84" s="3" t="s">
        <v>7521</v>
      </c>
      <c r="F84" s="3" t="s">
        <v>70</v>
      </c>
      <c r="G84" s="3" t="str">
        <f>party!$A$84</f>
        <v>David P Keller</v>
      </c>
      <c r="H84" s="3" t="str">
        <f>party!$A$85</f>
        <v>Andrew Lenton</v>
      </c>
      <c r="I84" s="3" t="str">
        <f>party!$A$86</f>
        <v>Vivian Scott</v>
      </c>
      <c r="J84" s="3" t="str">
        <f>references!$D$128</f>
        <v>Keller, D. P., A. Lenton, V. Scott, N. E. Vaughan, N. Bauer, D. Ji, C. D. Jones, B. Kravitz, H. Muri, K. Zickfeld (2018), The Carbon Dioxide Removal Model Intercomparison Project (CDR-MIP): Rationale and experimental protocol for CMIP6, Geosci. Model Dev., 11, 1133-1160</v>
      </c>
      <c r="K84" s="3" t="str">
        <f>party!A$6</f>
        <v>Charlotte Pascoe</v>
      </c>
      <c r="L84" s="3" t="b">
        <v>1</v>
      </c>
      <c r="M84" s="3" t="s">
        <v>494</v>
      </c>
      <c r="N84" s="7">
        <v>1</v>
      </c>
    </row>
    <row r="85" spans="1:14" ht="60">
      <c r="A85" s="3" t="s">
        <v>7531</v>
      </c>
      <c r="B85" s="3" t="s">
        <v>7532</v>
      </c>
      <c r="C85" s="3" t="s">
        <v>7531</v>
      </c>
      <c r="D85" s="3" t="s">
        <v>7533</v>
      </c>
      <c r="E85" s="3" t="s">
        <v>7534</v>
      </c>
      <c r="F85" s="3" t="s">
        <v>70</v>
      </c>
      <c r="G85" s="3" t="str">
        <f>party!$A$84</f>
        <v>David P Keller</v>
      </c>
      <c r="H85" s="3" t="str">
        <f>party!$A$85</f>
        <v>Andrew Lenton</v>
      </c>
      <c r="I85" s="3" t="str">
        <f>party!$A$86</f>
        <v>Vivian Scott</v>
      </c>
      <c r="J85" s="3" t="str">
        <f>references!$D$128</f>
        <v>Keller, D. P., A. Lenton, V. Scott, N. E. Vaughan, N. Bauer, D. Ji, C. D. Jones, B. Kravitz, H. Muri, K. Zickfeld (2018), The Carbon Dioxide Removal Model Intercomparison Project (CDR-MIP): Rationale and experimental protocol for CMIP6, Geosci. Model Dev., 11, 1133-1160</v>
      </c>
      <c r="K85" s="3" t="str">
        <f>party!A$6</f>
        <v>Charlotte Pascoe</v>
      </c>
      <c r="L85" s="3" t="b">
        <v>1</v>
      </c>
      <c r="M85" s="3" t="s">
        <v>494</v>
      </c>
      <c r="N85" s="7">
        <v>1</v>
      </c>
    </row>
    <row r="86" spans="1:14" ht="60">
      <c r="A86" s="3" t="s">
        <v>7619</v>
      </c>
      <c r="B86" s="3" t="s">
        <v>7620</v>
      </c>
      <c r="C86" s="3" t="s">
        <v>7621</v>
      </c>
      <c r="D86" s="3" t="s">
        <v>7622</v>
      </c>
      <c r="E86" s="3" t="s">
        <v>7623</v>
      </c>
      <c r="F86" s="3" t="s">
        <v>70</v>
      </c>
      <c r="G86" s="3" t="str">
        <f>party!$A$84</f>
        <v>David P Keller</v>
      </c>
      <c r="H86" s="3" t="str">
        <f>party!$A$85</f>
        <v>Andrew Lenton</v>
      </c>
      <c r="I86" s="3" t="str">
        <f>party!$A$86</f>
        <v>Vivian Scott</v>
      </c>
      <c r="J86" s="3" t="str">
        <f>references!$D$128</f>
        <v>Keller, D. P., A. Lenton, V. Scott, N. E. Vaughan, N. Bauer, D. Ji, C. D. Jones, B. Kravitz, H. Muri, K. Zickfeld (2018), The Carbon Dioxide Removal Model Intercomparison Project (CDR-MIP): Rationale and experimental protocol for CMIP6, Geosci. Model Dev., 11, 1133-1160</v>
      </c>
      <c r="K86" s="3" t="str">
        <f>party!A$6</f>
        <v>Charlotte Pascoe</v>
      </c>
      <c r="L86" s="3" t="b">
        <v>1</v>
      </c>
      <c r="M86" s="3" t="s">
        <v>494</v>
      </c>
      <c r="N86" s="7">
        <v>1</v>
      </c>
    </row>
    <row r="87" spans="1:14" ht="60">
      <c r="A87" s="3" t="s">
        <v>7625</v>
      </c>
      <c r="B87" s="3" t="s">
        <v>7624</v>
      </c>
      <c r="C87" s="3" t="s">
        <v>7625</v>
      </c>
      <c r="D87" s="3" t="s">
        <v>7626</v>
      </c>
      <c r="E87" s="3" t="s">
        <v>7628</v>
      </c>
      <c r="F87" s="3" t="s">
        <v>70</v>
      </c>
      <c r="G87" s="3" t="str">
        <f>party!$A$84</f>
        <v>David P Keller</v>
      </c>
      <c r="H87" s="3" t="str">
        <f>party!$A$85</f>
        <v>Andrew Lenton</v>
      </c>
      <c r="I87" s="3" t="str">
        <f>party!$A$86</f>
        <v>Vivian Scott</v>
      </c>
      <c r="J87" s="3" t="str">
        <f>references!$D$128</f>
        <v>Keller, D. P., A. Lenton, V. Scott, N. E. Vaughan, N. Bauer, D. Ji, C. D. Jones, B. Kravitz, H. Muri, K. Zickfeld (2018), The Carbon Dioxide Removal Model Intercomparison Project (CDR-MIP): Rationale and experimental protocol for CMIP6, Geosci. Model Dev., 11, 1133-1160</v>
      </c>
      <c r="K87" s="3" t="str">
        <f>party!A$6</f>
        <v>Charlotte Pascoe</v>
      </c>
      <c r="L87" s="3" t="b">
        <v>1</v>
      </c>
      <c r="M87" s="3" t="s">
        <v>494</v>
      </c>
      <c r="N87" s="7">
        <v>1</v>
      </c>
    </row>
    <row r="88" spans="1:14" ht="60">
      <c r="A88" s="3" t="s">
        <v>7672</v>
      </c>
      <c r="B88" s="3" t="s">
        <v>7675</v>
      </c>
      <c r="C88" s="3" t="s">
        <v>7672</v>
      </c>
      <c r="D88" s="3" t="s">
        <v>7673</v>
      </c>
      <c r="E88" s="3" t="s">
        <v>7674</v>
      </c>
      <c r="F88" s="3" t="s">
        <v>70</v>
      </c>
      <c r="G88" s="3" t="str">
        <f>party!$A$84</f>
        <v>David P Keller</v>
      </c>
      <c r="H88" s="3" t="str">
        <f>party!$A$85</f>
        <v>Andrew Lenton</v>
      </c>
      <c r="I88" s="3" t="str">
        <f>party!$A$86</f>
        <v>Vivian Scott</v>
      </c>
      <c r="J88" s="3" t="str">
        <f>references!$D$128</f>
        <v>Keller, D. P., A. Lenton, V. Scott, N. E. Vaughan, N. Bauer, D. Ji, C. D. Jones, B. Kravitz, H. Muri, K. Zickfeld (2018), The Carbon Dioxide Removal Model Intercomparison Project (CDR-MIP): Rationale and experimental protocol for CMIP6, Geosci. Model Dev., 11, 1133-1160</v>
      </c>
      <c r="K88" s="3" t="str">
        <f>party!A$6</f>
        <v>Charlotte Pascoe</v>
      </c>
      <c r="L88" s="3" t="b">
        <v>1</v>
      </c>
      <c r="M88" s="3" t="s">
        <v>494</v>
      </c>
      <c r="N88" s="7">
        <v>1</v>
      </c>
    </row>
    <row r="89" spans="1:14" ht="75">
      <c r="A89" s="3" t="s">
        <v>7881</v>
      </c>
      <c r="B89" s="3" t="s">
        <v>7878</v>
      </c>
      <c r="C89" s="3" t="s">
        <v>7881</v>
      </c>
      <c r="D89" s="3" t="s">
        <v>7879</v>
      </c>
      <c r="E89" s="3" t="s">
        <v>7880</v>
      </c>
      <c r="F89" s="3" t="s">
        <v>70</v>
      </c>
      <c r="G89" s="3" t="str">
        <f>party!$A$32</f>
        <v>Vivek Arora</v>
      </c>
      <c r="H89" s="3" t="str">
        <f>party!$A$33</f>
        <v>Pierre Friedlingstein</v>
      </c>
      <c r="I89" s="3" t="str">
        <f>party!$A$34</f>
        <v>Chris Jones</v>
      </c>
      <c r="J89"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89" s="3" t="str">
        <f>party!A$6</f>
        <v>Charlotte Pascoe</v>
      </c>
      <c r="L89" s="3" t="b">
        <v>1</v>
      </c>
      <c r="M89" s="3" t="s">
        <v>342</v>
      </c>
      <c r="N89" s="7">
        <v>1</v>
      </c>
    </row>
  </sheetData>
  <mergeCells count="14">
    <mergeCell ref="F1:I1"/>
    <mergeCell ref="G2:I2"/>
    <mergeCell ref="A1:A2"/>
    <mergeCell ref="B1:B2"/>
    <mergeCell ref="C1:C2"/>
    <mergeCell ref="D1:D2"/>
    <mergeCell ref="E1:E2"/>
    <mergeCell ref="AG1:AG2"/>
    <mergeCell ref="J1:J2"/>
    <mergeCell ref="K1:K2"/>
    <mergeCell ref="L1:L2"/>
    <mergeCell ref="M1:M2"/>
    <mergeCell ref="N1:N2"/>
    <mergeCell ref="O1:A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A7" workbookViewId="0">
      <selection activeCell="E12" sqref="E12"/>
    </sheetView>
  </sheetViews>
  <sheetFormatPr baseColWidth="10" defaultRowHeight="15" x14ac:dyDescent="0"/>
  <cols>
    <col min="5" max="5" width="43" customWidth="1"/>
    <col min="10" max="10" width="25.6640625" customWidth="1"/>
    <col min="13" max="13" width="14.1640625" customWidth="1"/>
    <col min="14" max="14" width="12.83203125" customWidth="1"/>
  </cols>
  <sheetData>
    <row r="1" spans="1:17" ht="15" customHeight="1">
      <c r="A1" s="311" t="s">
        <v>38</v>
      </c>
      <c r="B1" s="311" t="s">
        <v>17</v>
      </c>
      <c r="C1" s="311" t="s">
        <v>18</v>
      </c>
      <c r="D1" s="311" t="s">
        <v>19</v>
      </c>
      <c r="E1" s="311" t="s">
        <v>20</v>
      </c>
      <c r="F1" s="311" t="s">
        <v>21</v>
      </c>
      <c r="G1" s="311"/>
      <c r="H1" s="311"/>
      <c r="I1" s="311"/>
      <c r="J1" s="311" t="s">
        <v>22</v>
      </c>
      <c r="K1" s="311" t="s">
        <v>290</v>
      </c>
      <c r="L1" s="311" t="s">
        <v>23</v>
      </c>
      <c r="M1" s="311" t="s">
        <v>1567</v>
      </c>
      <c r="N1" s="311"/>
      <c r="O1" s="311" t="s">
        <v>297</v>
      </c>
    </row>
    <row r="2" spans="1:17">
      <c r="A2" s="311"/>
      <c r="B2" s="311"/>
      <c r="C2" s="311"/>
      <c r="D2" s="311"/>
      <c r="E2" s="311"/>
      <c r="F2" s="45" t="s">
        <v>71</v>
      </c>
      <c r="G2" s="311" t="s">
        <v>72</v>
      </c>
      <c r="H2" s="311"/>
      <c r="I2" s="311"/>
      <c r="J2" s="311"/>
      <c r="K2" s="311"/>
      <c r="L2" s="311"/>
      <c r="M2" s="311"/>
      <c r="N2" s="311"/>
      <c r="O2" s="311"/>
    </row>
    <row r="3" spans="1:17" ht="90">
      <c r="A3" s="3" t="s">
        <v>4461</v>
      </c>
      <c r="B3" s="3" t="s">
        <v>4464</v>
      </c>
      <c r="C3" s="3" t="s">
        <v>4462</v>
      </c>
      <c r="D3" s="3" t="s">
        <v>4463</v>
      </c>
      <c r="E3" s="3" t="s">
        <v>4465</v>
      </c>
      <c r="F3" s="7" t="s">
        <v>70</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2141</v>
      </c>
      <c r="B4" s="1" t="s">
        <v>2140</v>
      </c>
      <c r="C4" s="1" t="s">
        <v>2142</v>
      </c>
      <c r="D4" s="1" t="s">
        <v>2143</v>
      </c>
      <c r="E4" s="3" t="s">
        <v>6812</v>
      </c>
      <c r="F4" s="7" t="s">
        <v>70</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2144</v>
      </c>
      <c r="B5" s="1" t="s">
        <v>2145</v>
      </c>
      <c r="C5" s="1" t="s">
        <v>2146</v>
      </c>
      <c r="D5" s="1" t="s">
        <v>2147</v>
      </c>
      <c r="E5" s="3" t="s">
        <v>6813</v>
      </c>
      <c r="F5" s="7" t="s">
        <v>70</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2156</v>
      </c>
      <c r="B6" s="1" t="s">
        <v>2140</v>
      </c>
      <c r="C6" s="1" t="s">
        <v>2158</v>
      </c>
      <c r="D6" s="1" t="s">
        <v>2143</v>
      </c>
      <c r="E6" s="3" t="s">
        <v>6814</v>
      </c>
      <c r="F6" s="7" t="s">
        <v>70</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2157</v>
      </c>
      <c r="B7" s="1" t="s">
        <v>2145</v>
      </c>
      <c r="C7" s="1" t="s">
        <v>2159</v>
      </c>
      <c r="D7" s="1" t="s">
        <v>2147</v>
      </c>
      <c r="E7" s="3" t="s">
        <v>6815</v>
      </c>
      <c r="F7" s="7" t="s">
        <v>70</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2177</v>
      </c>
      <c r="B8" s="3" t="s">
        <v>2178</v>
      </c>
      <c r="C8" s="3" t="s">
        <v>2177</v>
      </c>
      <c r="D8" s="3" t="s">
        <v>2179</v>
      </c>
      <c r="E8" s="3" t="s">
        <v>2180</v>
      </c>
      <c r="F8" s="7" t="s">
        <v>70</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2188</v>
      </c>
      <c r="B9" s="3" t="s">
        <v>2178</v>
      </c>
      <c r="C9" s="3" t="s">
        <v>2189</v>
      </c>
      <c r="D9" s="3" t="s">
        <v>2179</v>
      </c>
      <c r="E9" s="3" t="s">
        <v>2190</v>
      </c>
      <c r="F9" s="7" t="s">
        <v>70</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2299</v>
      </c>
      <c r="B10" s="7" t="s">
        <v>2292</v>
      </c>
      <c r="C10" s="7" t="s">
        <v>2299</v>
      </c>
      <c r="D10" s="7" t="s">
        <v>2293</v>
      </c>
      <c r="E10" s="7" t="s">
        <v>6816</v>
      </c>
      <c r="F10" s="7" t="s">
        <v>70</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2300</v>
      </c>
      <c r="B11" s="7" t="s">
        <v>2294</v>
      </c>
      <c r="C11" s="7" t="s">
        <v>2300</v>
      </c>
      <c r="D11" s="7" t="s">
        <v>2295</v>
      </c>
      <c r="E11" s="7" t="s">
        <v>2296</v>
      </c>
      <c r="F11" s="7" t="s">
        <v>70</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4300</v>
      </c>
      <c r="B12" s="7" t="s">
        <v>4301</v>
      </c>
      <c r="C12" s="7" t="s">
        <v>4300</v>
      </c>
      <c r="D12" s="7" t="s">
        <v>4299</v>
      </c>
      <c r="E12" s="7" t="s">
        <v>4298</v>
      </c>
      <c r="F12" s="7" t="s">
        <v>70</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1"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29" customWidth="1"/>
  </cols>
  <sheetData>
    <row r="1" spans="1:17" ht="15" customHeight="1">
      <c r="A1" s="311" t="s">
        <v>38</v>
      </c>
      <c r="B1" s="311" t="s">
        <v>17</v>
      </c>
      <c r="C1" s="311" t="s">
        <v>18</v>
      </c>
      <c r="D1" s="311" t="s">
        <v>19</v>
      </c>
      <c r="E1" s="311" t="s">
        <v>20</v>
      </c>
      <c r="F1" s="311" t="s">
        <v>21</v>
      </c>
      <c r="G1" s="311"/>
      <c r="H1" s="311"/>
      <c r="I1" s="311"/>
      <c r="J1" s="311" t="s">
        <v>22</v>
      </c>
      <c r="K1" s="311" t="s">
        <v>290</v>
      </c>
      <c r="L1" s="311" t="s">
        <v>23</v>
      </c>
      <c r="M1" s="381" t="s">
        <v>2118</v>
      </c>
      <c r="N1" s="381"/>
      <c r="O1" s="381"/>
      <c r="P1" s="311" t="s">
        <v>2119</v>
      </c>
      <c r="Q1" s="311" t="s">
        <v>297</v>
      </c>
    </row>
    <row r="2" spans="1:17">
      <c r="A2" s="311"/>
      <c r="B2" s="311"/>
      <c r="C2" s="311"/>
      <c r="D2" s="311"/>
      <c r="E2" s="311"/>
      <c r="F2" s="81" t="s">
        <v>71</v>
      </c>
      <c r="G2" s="311" t="s">
        <v>72</v>
      </c>
      <c r="H2" s="311"/>
      <c r="I2" s="311"/>
      <c r="J2" s="311"/>
      <c r="K2" s="311"/>
      <c r="L2" s="311"/>
      <c r="M2" s="104" t="s">
        <v>26</v>
      </c>
      <c r="N2" s="81" t="s">
        <v>2116</v>
      </c>
      <c r="O2" s="102" t="s">
        <v>2117</v>
      </c>
      <c r="P2" s="311"/>
      <c r="Q2" s="311"/>
    </row>
    <row r="3" spans="1:17" s="1" customFormat="1" ht="105">
      <c r="A3" s="7" t="s">
        <v>2120</v>
      </c>
      <c r="B3" s="7" t="s">
        <v>2121</v>
      </c>
      <c r="C3" s="7" t="s">
        <v>2122</v>
      </c>
      <c r="D3" s="7" t="s">
        <v>2123</v>
      </c>
      <c r="E3" s="7" t="s">
        <v>2125</v>
      </c>
      <c r="F3" s="7" t="s">
        <v>70</v>
      </c>
      <c r="G3" s="7" t="str">
        <f>party!$A$45</f>
        <v>George Boer</v>
      </c>
      <c r="H3" s="7" t="str">
        <f>party!$A$46</f>
        <v>Doug Smith</v>
      </c>
      <c r="I3" s="7"/>
      <c r="J3" s="7" t="str">
        <f>references!$D$14</f>
        <v>Overview CMIP6-Endorsed MIPs</v>
      </c>
      <c r="K3" s="7" t="str">
        <f>party!$A$6</f>
        <v>Charlotte Pascoe</v>
      </c>
      <c r="L3" s="7" t="b">
        <v>1</v>
      </c>
      <c r="M3" s="103" t="s">
        <v>2132</v>
      </c>
      <c r="N3" s="7">
        <v>60</v>
      </c>
      <c r="O3" s="7" t="s">
        <v>2124</v>
      </c>
    </row>
    <row r="4" spans="1:17" s="1" customFormat="1" ht="105">
      <c r="A4" s="7" t="s">
        <v>2126</v>
      </c>
      <c r="B4" s="7" t="s">
        <v>2127</v>
      </c>
      <c r="C4" s="7" t="s">
        <v>2128</v>
      </c>
      <c r="D4" s="7" t="s">
        <v>2129</v>
      </c>
      <c r="E4" s="7" t="s">
        <v>2130</v>
      </c>
      <c r="F4" s="7" t="s">
        <v>70</v>
      </c>
      <c r="G4" s="7" t="str">
        <f>party!$A$45</f>
        <v>George Boer</v>
      </c>
      <c r="H4" s="7" t="str">
        <f>party!$A$46</f>
        <v>Doug Smith</v>
      </c>
      <c r="I4" s="7"/>
      <c r="J4" s="7" t="str">
        <f>references!$D$14</f>
        <v>Overview CMIP6-Endorsed MIPs</v>
      </c>
      <c r="K4" s="7" t="str">
        <f>party!$A$6</f>
        <v>Charlotte Pascoe</v>
      </c>
      <c r="L4" s="7" t="b">
        <v>1</v>
      </c>
      <c r="M4" s="103" t="s">
        <v>2132</v>
      </c>
      <c r="N4" s="7">
        <v>30</v>
      </c>
      <c r="O4" s="7" t="s">
        <v>2131</v>
      </c>
    </row>
    <row r="5" spans="1:17" s="1" customFormat="1" ht="90">
      <c r="A5" s="1" t="s">
        <v>2173</v>
      </c>
      <c r="B5" s="1" t="s">
        <v>2174</v>
      </c>
      <c r="C5" s="1" t="s">
        <v>2175</v>
      </c>
      <c r="D5" s="1" t="s">
        <v>2172</v>
      </c>
      <c r="E5" s="1" t="s">
        <v>6827</v>
      </c>
      <c r="F5" s="7" t="s">
        <v>70</v>
      </c>
      <c r="G5" s="7" t="str">
        <f>party!$A$45</f>
        <v>George Boer</v>
      </c>
      <c r="H5" s="7" t="str">
        <f>party!$A$46</f>
        <v>Doug Smith</v>
      </c>
      <c r="I5" s="7"/>
      <c r="J5" s="7" t="str">
        <f>references!$D$14</f>
        <v>Overview CMIP6-Endorsed MIPs</v>
      </c>
      <c r="K5" s="7" t="str">
        <f>party!$A$6</f>
        <v>Charlotte Pascoe</v>
      </c>
      <c r="L5" s="7" t="b">
        <v>1</v>
      </c>
      <c r="M5" s="103" t="s">
        <v>2176</v>
      </c>
      <c r="N5" s="7">
        <v>10</v>
      </c>
      <c r="O5" s="7" t="s">
        <v>2124</v>
      </c>
    </row>
    <row r="6" spans="1:17" s="1" customFormat="1" ht="90">
      <c r="A6" s="7" t="s">
        <v>2281</v>
      </c>
      <c r="B6" s="7" t="s">
        <v>2282</v>
      </c>
      <c r="C6" s="7" t="s">
        <v>2283</v>
      </c>
      <c r="D6" s="7" t="s">
        <v>2284</v>
      </c>
      <c r="E6" s="7" t="s">
        <v>2285</v>
      </c>
      <c r="F6" s="7" t="s">
        <v>70</v>
      </c>
      <c r="G6" s="7" t="str">
        <f>party!$A$45</f>
        <v>George Boer</v>
      </c>
      <c r="H6" s="7" t="str">
        <f>party!$A$46</f>
        <v>Doug Smith</v>
      </c>
      <c r="I6" s="7"/>
      <c r="J6" s="7" t="str">
        <f>references!$D$14</f>
        <v>Overview CMIP6-Endorsed MIPs</v>
      </c>
      <c r="K6" s="7" t="str">
        <f>party!$A$6</f>
        <v>Charlotte Pascoe</v>
      </c>
      <c r="L6" s="7" t="b">
        <v>1</v>
      </c>
      <c r="M6" s="103" t="s">
        <v>2286</v>
      </c>
      <c r="N6" s="7">
        <v>4</v>
      </c>
      <c r="O6" s="7" t="s">
        <v>2124</v>
      </c>
    </row>
    <row r="7" spans="1:17" s="1" customFormat="1" ht="90">
      <c r="A7" s="7" t="s">
        <v>2287</v>
      </c>
      <c r="B7" s="7" t="s">
        <v>2288</v>
      </c>
      <c r="C7" s="7" t="s">
        <v>2287</v>
      </c>
      <c r="D7" s="7" t="s">
        <v>2289</v>
      </c>
      <c r="E7" s="7" t="s">
        <v>2290</v>
      </c>
      <c r="F7" s="7" t="s">
        <v>70</v>
      </c>
      <c r="G7" s="7" t="str">
        <f>party!$A$45</f>
        <v>George Boer</v>
      </c>
      <c r="H7" s="7" t="str">
        <f>party!$A$46</f>
        <v>Doug Smith</v>
      </c>
      <c r="I7" s="7"/>
      <c r="J7" s="7" t="str">
        <f>references!$D$14</f>
        <v>Overview CMIP6-Endorsed MIPs</v>
      </c>
      <c r="K7" s="7" t="str">
        <f>party!$A$6</f>
        <v>Charlotte Pascoe</v>
      </c>
      <c r="L7" s="7" t="b">
        <v>1</v>
      </c>
      <c r="M7" s="103"/>
      <c r="N7" s="7"/>
      <c r="O7" s="7"/>
      <c r="P7" s="7" t="s">
        <v>2291</v>
      </c>
    </row>
    <row r="8" spans="1:17" s="1" customFormat="1">
      <c r="M8" s="105"/>
    </row>
    <row r="9" spans="1:17" s="1" customFormat="1">
      <c r="M9" s="105"/>
    </row>
    <row r="10" spans="1:17" s="1" customFormat="1">
      <c r="M10" s="105"/>
    </row>
    <row r="11" spans="1:17" s="1" customFormat="1">
      <c r="M11" s="105"/>
    </row>
    <row r="12" spans="1:17" s="1" customFormat="1">
      <c r="M12" s="105"/>
    </row>
    <row r="13" spans="1:17" s="1" customFormat="1">
      <c r="M13" s="105"/>
    </row>
    <row r="14" spans="1:17" s="1" customFormat="1">
      <c r="M14" s="105"/>
    </row>
    <row r="15" spans="1:17" s="1" customFormat="1">
      <c r="M15" s="105"/>
    </row>
    <row r="16" spans="1:17" s="1" customFormat="1">
      <c r="M16" s="105"/>
    </row>
    <row r="17" spans="13:13" s="1" customFormat="1">
      <c r="M17" s="105"/>
    </row>
    <row r="18" spans="13:13" s="1" customFormat="1">
      <c r="M18" s="105"/>
    </row>
    <row r="19" spans="13:13" s="1" customFormat="1">
      <c r="M19" s="105"/>
    </row>
    <row r="20" spans="13:13" s="1" customFormat="1">
      <c r="M20" s="105"/>
    </row>
    <row r="21" spans="13:13" s="1" customFormat="1">
      <c r="M21" s="105"/>
    </row>
    <row r="22" spans="13:13" s="1" customFormat="1">
      <c r="M22" s="105"/>
    </row>
    <row r="23" spans="13:13" s="1" customFormat="1">
      <c r="M23" s="105"/>
    </row>
    <row r="24" spans="13:13" s="1" customFormat="1">
      <c r="M24" s="105"/>
    </row>
    <row r="25" spans="13:13" s="1" customFormat="1">
      <c r="M25" s="105"/>
    </row>
    <row r="26" spans="13:13" s="1" customFormat="1">
      <c r="M26" s="105"/>
    </row>
    <row r="27" spans="13:13" s="1" customFormat="1">
      <c r="M27" s="105"/>
    </row>
    <row r="28" spans="13:13" s="1" customFormat="1">
      <c r="M28" s="105"/>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2"/>
  <sheetViews>
    <sheetView topLeftCell="C1" workbookViewId="0">
      <pane ySplit="1" topLeftCell="A66" activePane="bottomLeft" state="frozen"/>
      <selection pane="bottomLeft" activeCell="D68" sqref="D68"/>
    </sheetView>
  </sheetViews>
  <sheetFormatPr baseColWidth="10" defaultRowHeight="15" x14ac:dyDescent="0"/>
  <cols>
    <col min="1" max="1" width="10.83203125" style="3"/>
    <col min="2" max="2" width="15.33203125" style="3" customWidth="1"/>
    <col min="3" max="3" width="27.5" style="3" customWidth="1"/>
    <col min="4" max="4" width="32.1640625" style="3" customWidth="1"/>
    <col min="5" max="5" width="15.83203125" style="3" customWidth="1"/>
    <col min="6" max="6" width="147.1640625" style="3" customWidth="1"/>
    <col min="7" max="7" width="15.1640625" customWidth="1"/>
    <col min="8" max="8" width="118.6640625" style="1" customWidth="1"/>
  </cols>
  <sheetData>
    <row r="1" spans="1:8" s="4" customFormat="1">
      <c r="A1" s="6" t="s">
        <v>81</v>
      </c>
      <c r="B1" s="6" t="s">
        <v>82</v>
      </c>
      <c r="C1" s="6" t="s">
        <v>83</v>
      </c>
      <c r="D1" s="6" t="s">
        <v>84</v>
      </c>
      <c r="E1" s="6" t="s">
        <v>85</v>
      </c>
      <c r="F1" s="6" t="s">
        <v>86</v>
      </c>
      <c r="G1" s="4" t="s">
        <v>297</v>
      </c>
      <c r="H1" s="33"/>
    </row>
    <row r="2" spans="1:8" ht="75">
      <c r="A2" s="3" t="s">
        <v>87</v>
      </c>
      <c r="B2" s="3" t="s">
        <v>88</v>
      </c>
      <c r="C2" s="3" t="s">
        <v>88</v>
      </c>
      <c r="D2" s="3" t="s">
        <v>88</v>
      </c>
      <c r="E2" s="3" t="str">
        <f>url!A2</f>
        <v>Aerosol forcing fields for CMIP6</v>
      </c>
      <c r="F2" s="3" t="s">
        <v>107</v>
      </c>
    </row>
    <row r="3" spans="1:8" ht="45">
      <c r="A3" s="3" t="s">
        <v>87</v>
      </c>
      <c r="B3" s="3" t="s">
        <v>96</v>
      </c>
      <c r="C3" s="3" t="s">
        <v>97</v>
      </c>
      <c r="D3" s="3" t="s">
        <v>98</v>
      </c>
      <c r="E3" s="3" t="str">
        <f>url!A3</f>
        <v>Historical Emissions for CMIP6 (v1.0)</v>
      </c>
      <c r="F3" s="3" t="s">
        <v>100</v>
      </c>
    </row>
    <row r="4" spans="1:8" ht="270">
      <c r="A4" s="3" t="s">
        <v>87</v>
      </c>
      <c r="B4" s="3" t="s">
        <v>104</v>
      </c>
      <c r="C4" s="3" t="s">
        <v>105</v>
      </c>
      <c r="D4" s="3" t="s">
        <v>104</v>
      </c>
      <c r="E4" s="3" t="str">
        <f>url!A4</f>
        <v>Solar Forcing for CMIP6</v>
      </c>
      <c r="F4" s="3" t="s">
        <v>106</v>
      </c>
    </row>
    <row r="5" spans="1:8" ht="90">
      <c r="A5" s="3" t="s">
        <v>87</v>
      </c>
      <c r="B5" s="3" t="s">
        <v>121</v>
      </c>
      <c r="C5" s="3" t="s">
        <v>122</v>
      </c>
      <c r="D5" s="3" t="s">
        <v>121</v>
      </c>
      <c r="E5" s="3" t="str">
        <f>url!A5</f>
        <v>Historical GHG concentrations for CMIP6 Historical Runs</v>
      </c>
      <c r="F5" s="3" t="s">
        <v>123</v>
      </c>
    </row>
    <row r="6" spans="1:8" ht="45">
      <c r="A6" s="3" t="s">
        <v>87</v>
      </c>
      <c r="B6" s="3" t="s">
        <v>127</v>
      </c>
      <c r="C6" s="3" t="s">
        <v>127</v>
      </c>
      <c r="D6" s="3" t="s">
        <v>126</v>
      </c>
      <c r="E6" s="3" t="str">
        <f>url!A6</f>
        <v>Global Gridded Land Use Forcing Datasets</v>
      </c>
      <c r="F6" s="3" t="s">
        <v>128</v>
      </c>
    </row>
    <row r="7" spans="1:8" ht="165">
      <c r="A7" s="3" t="s">
        <v>87</v>
      </c>
      <c r="B7" s="3" t="s">
        <v>134</v>
      </c>
      <c r="C7" s="3" t="s">
        <v>134</v>
      </c>
      <c r="D7" s="3" t="s">
        <v>134</v>
      </c>
      <c r="E7" s="3" t="str">
        <f>url!A7</f>
        <v>Ozone and stratospheric water vapour concentration databases for CMIP6</v>
      </c>
      <c r="F7" s="3" t="s">
        <v>135</v>
      </c>
    </row>
    <row r="8" spans="1:8" ht="180">
      <c r="A8" s="3" t="s">
        <v>87</v>
      </c>
      <c r="B8" s="3" t="s">
        <v>154</v>
      </c>
      <c r="C8" s="3" t="s">
        <v>6277</v>
      </c>
      <c r="D8" s="3" t="s">
        <v>2734</v>
      </c>
      <c r="E8" s="3" t="str">
        <f>url!A8</f>
        <v>Stratospheric Aerosol Data Set (SADS Version 2) Prospectus</v>
      </c>
      <c r="F8" s="3" t="s">
        <v>156</v>
      </c>
    </row>
    <row r="9" spans="1:8" ht="102" customHeight="1">
      <c r="A9" s="3" t="s">
        <v>87</v>
      </c>
      <c r="B9" s="3" t="s">
        <v>158</v>
      </c>
      <c r="C9" s="3" t="s">
        <v>159</v>
      </c>
      <c r="D9" s="3" t="s">
        <v>158</v>
      </c>
      <c r="E9" s="3" t="str">
        <f>url!A9</f>
        <v>AMIP Sea Surface Temperature and Sea Ice Concentration Boundary Conditions</v>
      </c>
      <c r="F9" s="3" t="s">
        <v>157</v>
      </c>
    </row>
    <row r="10" spans="1:8" ht="90">
      <c r="A10" s="3" t="s">
        <v>167</v>
      </c>
      <c r="B10" s="3" t="s">
        <v>168</v>
      </c>
      <c r="C10" s="3" t="s">
        <v>169</v>
      </c>
      <c r="D10" s="3" t="s">
        <v>7851</v>
      </c>
      <c r="E10" s="3" t="str">
        <f>url!A10</f>
        <v>Climate Impact of Increasing Atmospheric Carbon Dioxide</v>
      </c>
      <c r="F10" s="3" t="s">
        <v>170</v>
      </c>
    </row>
    <row r="11" spans="1:8" ht="83" customHeight="1">
      <c r="A11" s="3" t="s">
        <v>275</v>
      </c>
      <c r="B11" s="3" t="s">
        <v>276</v>
      </c>
      <c r="C11" s="3" t="s">
        <v>277</v>
      </c>
      <c r="D11" s="3" t="s">
        <v>7850</v>
      </c>
      <c r="E11" s="3" t="str">
        <f>url!A11</f>
        <v>Climate Model Intercomparisons: Preparing for the Next Phase</v>
      </c>
      <c r="F11" s="3" t="s">
        <v>278</v>
      </c>
    </row>
    <row r="12" spans="1:8" ht="180">
      <c r="A12" s="3" t="s">
        <v>324</v>
      </c>
      <c r="B12" s="3" t="s">
        <v>325</v>
      </c>
      <c r="C12" s="3" t="s">
        <v>6828</v>
      </c>
      <c r="D12" s="3" t="s">
        <v>7849</v>
      </c>
      <c r="E12" s="3" t="str">
        <f>url!A37</f>
        <v>A new scenario framework for climate change research: the concept of shared socioeconomic pathways</v>
      </c>
      <c r="F12" s="3" t="s">
        <v>326</v>
      </c>
    </row>
    <row r="13" spans="1:8" ht="180">
      <c r="A13" s="3" t="s">
        <v>329</v>
      </c>
      <c r="B13" s="3" t="s">
        <v>331</v>
      </c>
      <c r="C13" s="3" t="s">
        <v>332</v>
      </c>
      <c r="D13" s="3" t="s">
        <v>7848</v>
      </c>
      <c r="E13" s="3" t="str">
        <f>url!A38</f>
        <v>A new scenario framework for Climate Change Research: scenario matrix architecture</v>
      </c>
      <c r="F13" s="3" t="s">
        <v>330</v>
      </c>
    </row>
    <row r="14" spans="1:8" ht="30">
      <c r="A14" s="3" t="s">
        <v>87</v>
      </c>
      <c r="B14" s="3" t="s">
        <v>438</v>
      </c>
      <c r="C14" s="3" t="s">
        <v>436</v>
      </c>
      <c r="D14" s="3" t="s">
        <v>438</v>
      </c>
      <c r="E14" s="3" t="str">
        <f>url!A39</f>
        <v>Overview CMIP6-Endorsed MIPs</v>
      </c>
      <c r="F14" s="3" t="s">
        <v>437</v>
      </c>
    </row>
    <row r="15" spans="1:8" ht="75">
      <c r="A15" s="3" t="s">
        <v>87</v>
      </c>
      <c r="B15" s="3" t="s">
        <v>653</v>
      </c>
      <c r="C15" s="3" t="s">
        <v>654</v>
      </c>
      <c r="D15" s="3" t="s">
        <v>5690</v>
      </c>
      <c r="F15" s="3" t="s">
        <v>655</v>
      </c>
    </row>
    <row r="16" spans="1:8" ht="60">
      <c r="A16" s="3" t="s">
        <v>87</v>
      </c>
      <c r="B16" s="3" t="s">
        <v>663</v>
      </c>
      <c r="C16" s="3" t="s">
        <v>664</v>
      </c>
      <c r="D16" s="3" t="s">
        <v>7847</v>
      </c>
      <c r="E16" s="3" t="str">
        <f>url!A54</f>
        <v>CMIP5 Experiment Design</v>
      </c>
      <c r="F16" s="3" t="s">
        <v>663</v>
      </c>
    </row>
    <row r="17" spans="1:6" ht="60">
      <c r="A17" s="3" t="s">
        <v>87</v>
      </c>
      <c r="B17" s="3" t="s">
        <v>931</v>
      </c>
      <c r="C17" s="3" t="s">
        <v>930</v>
      </c>
      <c r="D17" s="3" t="s">
        <v>931</v>
      </c>
      <c r="E17" s="3" t="str">
        <f>url!A59</f>
        <v>DCPP Overview</v>
      </c>
      <c r="F17" s="3" t="s">
        <v>932</v>
      </c>
    </row>
    <row r="18" spans="1:6" ht="60">
      <c r="A18" s="3" t="s">
        <v>87</v>
      </c>
      <c r="B18" s="3" t="s">
        <v>936</v>
      </c>
      <c r="C18" s="3" t="s">
        <v>930</v>
      </c>
      <c r="D18" s="3" t="s">
        <v>936</v>
      </c>
      <c r="E18" s="3" t="str">
        <f>url!A60</f>
        <v>DCPP Homepage</v>
      </c>
      <c r="F18" s="3" t="s">
        <v>936</v>
      </c>
    </row>
    <row r="19" spans="1:6" ht="60">
      <c r="A19" s="3" t="s">
        <v>87</v>
      </c>
      <c r="B19" s="3" t="s">
        <v>4098</v>
      </c>
      <c r="C19" s="3" t="s">
        <v>5686</v>
      </c>
      <c r="D19" s="3" t="s">
        <v>4098</v>
      </c>
      <c r="E19" s="3" t="str">
        <f>url!A64</f>
        <v>FAFMIP Homepage</v>
      </c>
      <c r="F19" s="3" t="s">
        <v>5687</v>
      </c>
    </row>
    <row r="20" spans="1:6" ht="90">
      <c r="A20" s="3" t="s">
        <v>1003</v>
      </c>
      <c r="B20" s="3" t="s">
        <v>1004</v>
      </c>
      <c r="C20" s="3" t="s">
        <v>1005</v>
      </c>
      <c r="D20" s="3" t="s">
        <v>7846</v>
      </c>
      <c r="E20" s="3" t="str">
        <f>url!A66</f>
        <v>GeoMIP Project</v>
      </c>
      <c r="F20" s="3" t="s">
        <v>1006</v>
      </c>
    </row>
    <row r="21" spans="1:6" ht="120">
      <c r="A21" s="3" t="s">
        <v>1029</v>
      </c>
      <c r="B21" s="3" t="s">
        <v>1042</v>
      </c>
      <c r="C21" s="3" t="s">
        <v>1030</v>
      </c>
      <c r="D21" s="3" t="s">
        <v>6829</v>
      </c>
      <c r="E21" s="3" t="str">
        <f>url!A67</f>
        <v>GeoMIP Project: control perspective</v>
      </c>
      <c r="F21" s="3" t="s">
        <v>1031</v>
      </c>
    </row>
    <row r="22" spans="1:6" ht="165">
      <c r="A22" s="3" t="s">
        <v>1040</v>
      </c>
      <c r="B22" s="3" t="s">
        <v>1041</v>
      </c>
      <c r="C22" s="3" t="s">
        <v>1043</v>
      </c>
      <c r="D22" s="3" t="s">
        <v>7844</v>
      </c>
      <c r="E22" s="3" t="str">
        <f>url!A68</f>
        <v>Solar irradiance reduction via climate engineering</v>
      </c>
      <c r="F22" s="3" t="s">
        <v>1044</v>
      </c>
    </row>
    <row r="23" spans="1:6" ht="135">
      <c r="A23" s="3" t="s">
        <v>1047</v>
      </c>
      <c r="B23" s="3" t="s">
        <v>6830</v>
      </c>
      <c r="C23" s="3" t="s">
        <v>1049</v>
      </c>
      <c r="D23" s="3" t="s">
        <v>7843</v>
      </c>
      <c r="E23" s="3" t="str">
        <f>url!A69</f>
        <v>The climatic effects of modifying cirrus clouds in a climate engineering framework</v>
      </c>
      <c r="F23" s="3" t="s">
        <v>1048</v>
      </c>
    </row>
    <row r="24" spans="1:6" ht="150">
      <c r="A24" s="3" t="s">
        <v>1053</v>
      </c>
      <c r="B24" s="3" t="s">
        <v>1063</v>
      </c>
      <c r="C24" s="3" t="s">
        <v>1065</v>
      </c>
      <c r="D24" s="3" t="s">
        <v>7842</v>
      </c>
      <c r="E24" s="3" t="str">
        <f>url!A70</f>
        <v>A new Geoengineering Model Intercomparison Project (GeoMIP) experiment designed for climate and chemistry models</v>
      </c>
      <c r="F24" s="3" t="s">
        <v>1054</v>
      </c>
    </row>
    <row r="25" spans="1:6" ht="240">
      <c r="A25" s="3" t="s">
        <v>1062</v>
      </c>
      <c r="B25" s="3" t="s">
        <v>1064</v>
      </c>
      <c r="C25" s="3" t="s">
        <v>1068</v>
      </c>
      <c r="D25" s="3" t="s">
        <v>7845</v>
      </c>
      <c r="E25" s="3" t="str">
        <f>url!A71</f>
        <v>Regional climate changes as simulated in time-slice experiments</v>
      </c>
      <c r="F25" s="3" t="s">
        <v>1066</v>
      </c>
    </row>
    <row r="26" spans="1:6" ht="105">
      <c r="A26" s="3" t="s">
        <v>1133</v>
      </c>
      <c r="B26" s="3" t="s">
        <v>1134</v>
      </c>
      <c r="C26" s="3" t="s">
        <v>1136</v>
      </c>
      <c r="D26" s="3" t="s">
        <v>7852</v>
      </c>
      <c r="E26" s="3" t="str">
        <f>url!A72</f>
        <v>Reversibility in an Earth System model in response to CO2 concentration changes</v>
      </c>
      <c r="F26" s="3" t="s">
        <v>1135</v>
      </c>
    </row>
    <row r="27" spans="1:6" ht="90">
      <c r="A27" s="3" t="s">
        <v>1138</v>
      </c>
      <c r="B27" s="3" t="s">
        <v>1139</v>
      </c>
      <c r="C27" s="3" t="s">
        <v>1141</v>
      </c>
      <c r="D27" s="3" t="s">
        <v>1137</v>
      </c>
      <c r="E27" s="3" t="str">
        <f>url!A73</f>
        <v>A combined mitigation/geoengineering approach to climate stabilization</v>
      </c>
      <c r="F27" s="3" t="s">
        <v>1140</v>
      </c>
    </row>
    <row r="28" spans="1:6" ht="75">
      <c r="A28" s="3" t="s">
        <v>87</v>
      </c>
      <c r="B28" s="3" t="s">
        <v>6831</v>
      </c>
      <c r="C28" s="3" t="s">
        <v>1175</v>
      </c>
      <c r="D28" s="3" t="s">
        <v>6832</v>
      </c>
      <c r="E28" s="3" t="str">
        <f>url!A77</f>
        <v>Global Monsoon Modeling Inter-comparison Project</v>
      </c>
      <c r="F28" s="3" t="s">
        <v>1176</v>
      </c>
    </row>
    <row r="29" spans="1:6" ht="105">
      <c r="A29" s="3" t="s">
        <v>87</v>
      </c>
      <c r="B29" s="3" t="s">
        <v>1180</v>
      </c>
      <c r="C29" s="3" t="s">
        <v>1187</v>
      </c>
      <c r="D29" s="3" t="s">
        <v>1186</v>
      </c>
      <c r="E29" s="3" t="str">
        <f>url!A78</f>
        <v>Hadley Centre Sea Ice and Sea Surface Temperature data set (HadISST)</v>
      </c>
      <c r="F29" s="3" t="s">
        <v>1185</v>
      </c>
    </row>
    <row r="30" spans="1:6" ht="120">
      <c r="A30" s="3" t="s">
        <v>1213</v>
      </c>
      <c r="B30" s="3" t="s">
        <v>1214</v>
      </c>
      <c r="C30" s="3" t="s">
        <v>1215</v>
      </c>
      <c r="D30" s="3" t="s">
        <v>7853</v>
      </c>
      <c r="E30" s="3" t="str">
        <f>url!A80</f>
        <v>Relative influences of the IPO and ENSO on the South Pacific Convergence Zone</v>
      </c>
      <c r="F30" s="3" t="s">
        <v>1221</v>
      </c>
    </row>
    <row r="31" spans="1:6" ht="75">
      <c r="A31" s="3" t="s">
        <v>87</v>
      </c>
      <c r="B31" s="3" t="s">
        <v>1217</v>
      </c>
      <c r="C31" s="3" t="s">
        <v>1217</v>
      </c>
      <c r="D31" s="3" t="s">
        <v>7854</v>
      </c>
      <c r="E31" s="3" t="str">
        <f>url!A81</f>
        <v>Interdecadal modulation of the impact of ENSO on Australia</v>
      </c>
      <c r="F31" s="3" t="s">
        <v>1218</v>
      </c>
    </row>
    <row r="32" spans="1:6" ht="105">
      <c r="A32" s="3" t="s">
        <v>1219</v>
      </c>
      <c r="B32" s="3" t="s">
        <v>1220</v>
      </c>
      <c r="C32" s="3" t="s">
        <v>1220</v>
      </c>
      <c r="D32" s="3" t="s">
        <v>1222</v>
      </c>
      <c r="E32" s="3" t="str">
        <f>url!A82</f>
        <v>The Atlantic Meridional Oscillation and its relation to rainfall and river flows in the continental U. S.</v>
      </c>
      <c r="F32" s="3" t="s">
        <v>1223</v>
      </c>
    </row>
    <row r="33" spans="1:6" ht="90">
      <c r="A33" s="3" t="s">
        <v>1225</v>
      </c>
      <c r="B33" s="3" t="s">
        <v>1226</v>
      </c>
      <c r="C33" s="3" t="s">
        <v>1226</v>
      </c>
      <c r="D33" s="3" t="s">
        <v>1224</v>
      </c>
      <c r="E33" s="3" t="str">
        <f>url!A83</f>
        <v>Atlantic hurricanes and natural variability in 2005</v>
      </c>
      <c r="F33" s="3" t="s">
        <v>1227</v>
      </c>
    </row>
    <row r="34" spans="1:6" ht="90">
      <c r="A34" s="3" t="s">
        <v>1231</v>
      </c>
      <c r="B34" s="3" t="s">
        <v>1230</v>
      </c>
      <c r="C34" s="3" t="s">
        <v>1230</v>
      </c>
      <c r="D34" s="3" t="s">
        <v>7855</v>
      </c>
      <c r="E34" s="3" t="str">
        <f>url!A84</f>
        <v>Thermal controls on the Asian summer monsoon</v>
      </c>
      <c r="F34" s="3" t="s">
        <v>1228</v>
      </c>
    </row>
    <row r="35" spans="1:6" ht="90">
      <c r="A35" s="3" t="s">
        <v>1267</v>
      </c>
      <c r="B35" s="3" t="s">
        <v>1264</v>
      </c>
      <c r="C35" s="3" t="s">
        <v>1266</v>
      </c>
      <c r="D35" s="3" t="s">
        <v>7856</v>
      </c>
      <c r="E35" s="3" t="str">
        <f>url!A87</f>
        <v>Improved Atlantic winter blocking in a climate model</v>
      </c>
      <c r="F35" s="3" t="s">
        <v>1265</v>
      </c>
    </row>
    <row r="36" spans="1:6" ht="60">
      <c r="A36" s="3" t="s">
        <v>87</v>
      </c>
      <c r="B36" s="3" t="s">
        <v>1275</v>
      </c>
      <c r="C36" s="3" t="s">
        <v>1276</v>
      </c>
      <c r="D36" s="3" t="s">
        <v>1438</v>
      </c>
      <c r="E36" s="3" t="str">
        <f>url!A88</f>
        <v>HighResMIP</v>
      </c>
      <c r="F36" s="3" t="s">
        <v>1282</v>
      </c>
    </row>
    <row r="37" spans="1:6" ht="105">
      <c r="A37" s="3" t="s">
        <v>1284</v>
      </c>
      <c r="B37" s="3" t="s">
        <v>1283</v>
      </c>
      <c r="C37" s="3" t="s">
        <v>1283</v>
      </c>
      <c r="D37" s="3" t="s">
        <v>7857</v>
      </c>
      <c r="E37" s="3" t="str">
        <f>url!A89</f>
        <v>More hurricanes to hit Western Europe due to global warming</v>
      </c>
      <c r="F37" s="3" t="s">
        <v>1281</v>
      </c>
    </row>
    <row r="38" spans="1:6" ht="30">
      <c r="A38" s="3" t="s">
        <v>87</v>
      </c>
      <c r="B38" s="3" t="s">
        <v>1440</v>
      </c>
      <c r="C38" s="3" t="s">
        <v>1436</v>
      </c>
      <c r="D38" s="3" t="s">
        <v>1437</v>
      </c>
      <c r="E38" s="3" t="str">
        <f>url!$A$93</f>
        <v xml:space="preserve">ISMIP6 </v>
      </c>
      <c r="F38" s="3" t="s">
        <v>1439</v>
      </c>
    </row>
    <row r="39" spans="1:6" ht="135">
      <c r="A39" s="3" t="s">
        <v>1513</v>
      </c>
      <c r="B39" s="3" t="s">
        <v>1510</v>
      </c>
      <c r="C39" s="3" t="s">
        <v>1512</v>
      </c>
      <c r="D39" s="3" t="s">
        <v>7858</v>
      </c>
      <c r="E39" s="3" t="str">
        <f>url!$A$99</f>
        <v>Permafrost carbon climate feedback is sensitive to deep soil carbon decomposability but not deep soil nitrogen dynamics</v>
      </c>
      <c r="F39" s="3" t="s">
        <v>1511</v>
      </c>
    </row>
    <row r="40" spans="1:6" ht="30">
      <c r="A40" s="3" t="s">
        <v>87</v>
      </c>
      <c r="B40" s="3" t="s">
        <v>5722</v>
      </c>
      <c r="C40" s="3" t="s">
        <v>1722</v>
      </c>
      <c r="D40" s="3" t="s">
        <v>1948</v>
      </c>
      <c r="E40" s="3" t="str">
        <f>url!$A$100</f>
        <v>SOLARIS-HEPPA Proton Fluxes</v>
      </c>
      <c r="F40" s="3" t="s">
        <v>1949</v>
      </c>
    </row>
    <row r="41" spans="1:6" ht="30">
      <c r="A41" s="3" t="s">
        <v>87</v>
      </c>
      <c r="B41" s="3" t="s">
        <v>1828</v>
      </c>
      <c r="C41" s="3" t="s">
        <v>1837</v>
      </c>
      <c r="D41" s="3" t="s">
        <v>1838</v>
      </c>
      <c r="E41" s="3" t="str">
        <f>url!$A$103</f>
        <v>LUMIP</v>
      </c>
      <c r="F41" s="3" t="s">
        <v>1839</v>
      </c>
    </row>
    <row r="42" spans="1:6" ht="195">
      <c r="A42" s="3" t="s">
        <v>3366</v>
      </c>
      <c r="B42" s="3" t="s">
        <v>3367</v>
      </c>
      <c r="C42" s="3" t="s">
        <v>1868</v>
      </c>
      <c r="D42" s="3" t="s">
        <v>7859</v>
      </c>
      <c r="E42" s="3" t="str">
        <f>url!$A$104</f>
        <v>Overview of the Coupled Model Intercomparison Project Phase 6 (CMIP6) experimental design and organization</v>
      </c>
      <c r="F42" s="7" t="s">
        <v>5826</v>
      </c>
    </row>
    <row r="43" spans="1:6" ht="90">
      <c r="A43" s="3" t="s">
        <v>87</v>
      </c>
      <c r="B43" s="3" t="s">
        <v>1943</v>
      </c>
      <c r="C43" s="3" t="s">
        <v>1967</v>
      </c>
      <c r="D43" s="3" t="s">
        <v>1952</v>
      </c>
      <c r="E43" s="3" t="str">
        <f>url!$A$107</f>
        <v>CORE-II</v>
      </c>
      <c r="F43" s="3" t="s">
        <v>5718</v>
      </c>
    </row>
    <row r="44" spans="1:6" ht="45">
      <c r="A44" s="3" t="s">
        <v>87</v>
      </c>
      <c r="B44" s="3" t="s">
        <v>1945</v>
      </c>
      <c r="C44" s="3" t="s">
        <v>1950</v>
      </c>
      <c r="D44" s="3" t="s">
        <v>1953</v>
      </c>
      <c r="E44" s="3" t="str">
        <f>url!$A$108</f>
        <v>OCMIP</v>
      </c>
      <c r="F44" s="3" t="s">
        <v>1951</v>
      </c>
    </row>
    <row r="45" spans="1:6" ht="120">
      <c r="A45" s="3" t="s">
        <v>87</v>
      </c>
      <c r="B45" s="3" t="s">
        <v>1957</v>
      </c>
      <c r="C45" s="3" t="s">
        <v>1959</v>
      </c>
      <c r="D45" s="3" t="s">
        <v>1962</v>
      </c>
      <c r="E45" s="3" t="str">
        <f>url!$A$109</f>
        <v>Sampling the physical ocean in CMIP6 simulations</v>
      </c>
      <c r="F45" s="3" t="s">
        <v>1958</v>
      </c>
    </row>
    <row r="46" spans="1:6" ht="120">
      <c r="A46" s="3" t="s">
        <v>87</v>
      </c>
      <c r="B46" s="3" t="s">
        <v>1961</v>
      </c>
      <c r="C46" s="3" t="s">
        <v>1963</v>
      </c>
      <c r="D46" s="3" t="s">
        <v>7860</v>
      </c>
      <c r="E46" s="3" t="str">
        <f>url!$A$110</f>
        <v>Datasets and protocol for the CLIVAR WGOMD Coordinated Ocean-ice Reference Experiments (COREs)</v>
      </c>
      <c r="F46" s="3" t="s">
        <v>1965</v>
      </c>
    </row>
    <row r="47" spans="1:6" ht="180">
      <c r="A47" s="3" t="s">
        <v>1970</v>
      </c>
      <c r="B47" s="3" t="s">
        <v>1971</v>
      </c>
      <c r="C47" s="3" t="s">
        <v>1974</v>
      </c>
      <c r="D47" s="3" t="s">
        <v>1969</v>
      </c>
      <c r="E47" s="3" t="str">
        <f>url!$A$111</f>
        <v>The global climatology of interannually varying air-sea flux data set</v>
      </c>
      <c r="F47" s="3" t="s">
        <v>1973</v>
      </c>
    </row>
    <row r="48" spans="1:6" ht="30">
      <c r="A48" s="3" t="s">
        <v>87</v>
      </c>
      <c r="B48" s="3" t="str">
        <f>url!$A$112</f>
        <v>OCMIP2 inert chemical tracers</v>
      </c>
      <c r="C48" s="3" t="s">
        <v>1993</v>
      </c>
      <c r="D48" s="3" t="s">
        <v>1993</v>
      </c>
      <c r="E48" s="3" t="str">
        <f>url!$A$112</f>
        <v>OCMIP2 inert chemical tracers</v>
      </c>
      <c r="F48" s="3" t="s">
        <v>1992</v>
      </c>
    </row>
    <row r="49" spans="1:6" ht="75">
      <c r="A49" s="3" t="s">
        <v>87</v>
      </c>
      <c r="B49" s="3" t="s">
        <v>2012</v>
      </c>
      <c r="C49" s="3" t="s">
        <v>2007</v>
      </c>
      <c r="D49" s="3" t="s">
        <v>2007</v>
      </c>
      <c r="E49" s="3" t="str">
        <f>url!$A$113</f>
        <v>OCMIP3 Carbon flux</v>
      </c>
      <c r="F49" s="3" t="s">
        <v>2009</v>
      </c>
    </row>
    <row r="50" spans="1:6" ht="75">
      <c r="A50" s="3" t="s">
        <v>87</v>
      </c>
      <c r="B50" s="3" t="s">
        <v>2049</v>
      </c>
      <c r="C50" s="3" t="s">
        <v>2051</v>
      </c>
      <c r="D50" s="3" t="s">
        <v>2049</v>
      </c>
      <c r="E50" s="3" t="str">
        <f>url!$A$114</f>
        <v>Wold Ocean Atlas 2013</v>
      </c>
      <c r="F50" s="3" t="s">
        <v>2050</v>
      </c>
    </row>
    <row r="51" spans="1:6" ht="60">
      <c r="A51" s="3" t="s">
        <v>87</v>
      </c>
      <c r="B51" s="3" t="s">
        <v>2053</v>
      </c>
      <c r="C51" s="3" t="s">
        <v>2056</v>
      </c>
      <c r="D51" s="3" t="s">
        <v>2054</v>
      </c>
      <c r="E51" s="3" t="str">
        <f>url!$A$115</f>
        <v>GLODAPv2</v>
      </c>
      <c r="F51" s="3" t="s">
        <v>2056</v>
      </c>
    </row>
    <row r="52" spans="1:6" ht="105">
      <c r="A52" s="3" t="s">
        <v>87</v>
      </c>
      <c r="B52" s="3" t="s">
        <v>2064</v>
      </c>
      <c r="C52" s="3" t="s">
        <v>2066</v>
      </c>
      <c r="D52" s="3" t="s">
        <v>2065</v>
      </c>
      <c r="E52" s="3" t="str">
        <f>url!$A$116</f>
        <v>GEOTRACES</v>
      </c>
      <c r="F52" s="3" t="s">
        <v>2066</v>
      </c>
    </row>
    <row r="53" spans="1:6" ht="300">
      <c r="A53" s="3" t="s">
        <v>2095</v>
      </c>
      <c r="B53" s="3" t="s">
        <v>2093</v>
      </c>
      <c r="C53" s="3" t="s">
        <v>2097</v>
      </c>
      <c r="D53" s="3" t="s">
        <v>2092</v>
      </c>
      <c r="E53" s="3" t="str">
        <f>url!$A$117</f>
        <v>North Atlantic simulations in Coordinated Ocean-ice Reference Experiments phase II (CORE-II) Part I: Mean states</v>
      </c>
      <c r="F53" s="3" t="s">
        <v>2094</v>
      </c>
    </row>
    <row r="54" spans="1:6" ht="30">
      <c r="A54" s="3" t="s">
        <v>87</v>
      </c>
      <c r="B54" s="3" t="s">
        <v>2105</v>
      </c>
      <c r="C54" s="3" t="s">
        <v>2107</v>
      </c>
      <c r="D54" s="3" t="s">
        <v>2107</v>
      </c>
      <c r="E54" s="3" t="str">
        <f>url!$A$118</f>
        <v>OCMIP2 abiotic tracers</v>
      </c>
      <c r="F54" s="3" t="s">
        <v>2106</v>
      </c>
    </row>
    <row r="55" spans="1:6" ht="240">
      <c r="A55" s="3" t="s">
        <v>2111</v>
      </c>
      <c r="B55" s="3" t="s">
        <v>2112</v>
      </c>
      <c r="C55" s="3" t="s">
        <v>2114</v>
      </c>
      <c r="D55" s="3" t="s">
        <v>2115</v>
      </c>
      <c r="E55" s="3" t="str">
        <f>url!$A$119</f>
        <v>Recent-global-warming hiatus tied to equatorial Pacific surface cooling</v>
      </c>
      <c r="F55" s="3" t="s">
        <v>2110</v>
      </c>
    </row>
    <row r="56" spans="1:6" ht="165">
      <c r="A56" s="3" t="s">
        <v>2216</v>
      </c>
      <c r="B56" s="3" t="s">
        <v>2215</v>
      </c>
      <c r="C56" s="3" t="s">
        <v>2218</v>
      </c>
      <c r="D56" s="3" t="s">
        <v>2214</v>
      </c>
      <c r="E56" s="3" t="str">
        <f>url!$A$120</f>
        <v>Forced and internal twentieth-century SST in the North Atlantic</v>
      </c>
      <c r="F56" s="3" t="s">
        <v>2217</v>
      </c>
    </row>
    <row r="57" spans="1:6" ht="45">
      <c r="A57" s="3" t="s">
        <v>87</v>
      </c>
      <c r="B57" s="3" t="s">
        <v>2370</v>
      </c>
      <c r="C57" s="3" t="s">
        <v>2411</v>
      </c>
      <c r="D57" s="3" t="s">
        <v>2409</v>
      </c>
      <c r="E57" s="3" t="str">
        <f>url!$A$128</f>
        <v>VolMIP</v>
      </c>
      <c r="F57" s="3" t="s">
        <v>2410</v>
      </c>
    </row>
    <row r="58" spans="1:6" ht="150">
      <c r="A58" s="3" t="s">
        <v>2582</v>
      </c>
      <c r="B58" s="3" t="s">
        <v>2579</v>
      </c>
      <c r="C58" s="3" t="s">
        <v>2583</v>
      </c>
      <c r="D58" s="3" t="s">
        <v>2581</v>
      </c>
      <c r="E58" s="3" t="str">
        <f>url!$A$129</f>
        <v>Radiative flux and forcing parameterization error in aerosol-free clear skies</v>
      </c>
      <c r="F58" s="3" t="s">
        <v>2580</v>
      </c>
    </row>
    <row r="59" spans="1:6" ht="120">
      <c r="A59" s="3" t="s">
        <v>2588</v>
      </c>
      <c r="B59" s="3" t="s">
        <v>2584</v>
      </c>
      <c r="C59" s="3" t="s">
        <v>2586</v>
      </c>
      <c r="D59" s="3" t="s">
        <v>2589</v>
      </c>
      <c r="E59" s="3" t="str">
        <f>url!$A$130</f>
        <v>Large contribution of natural aerosols to uncertainty in indirect forcing</v>
      </c>
      <c r="F59" s="3" t="s">
        <v>2587</v>
      </c>
    </row>
    <row r="60" spans="1:6" ht="75">
      <c r="A60" s="3" t="s">
        <v>87</v>
      </c>
      <c r="B60" s="3" t="s">
        <v>2664</v>
      </c>
      <c r="C60" s="3" t="s">
        <v>6833</v>
      </c>
      <c r="D60" s="3" t="s">
        <v>2667</v>
      </c>
      <c r="E60" s="3" t="str">
        <f>url!$A$131</f>
        <v>Easy Aerosol</v>
      </c>
      <c r="F60" s="3" t="s">
        <v>2666</v>
      </c>
    </row>
    <row r="61" spans="1:6" ht="120">
      <c r="A61" s="3" t="s">
        <v>2721</v>
      </c>
      <c r="B61" s="3" t="s">
        <v>2720</v>
      </c>
      <c r="C61" s="3" t="s">
        <v>2724</v>
      </c>
      <c r="D61" s="3" t="s">
        <v>2722</v>
      </c>
      <c r="E61" s="3" t="str">
        <f>url!$A$132</f>
        <v>Cold decade (AD 1810–1819) caused by Tambora (1815) and another (1809) stratospheric volcanic eruption</v>
      </c>
      <c r="F61" s="3" t="s">
        <v>2723</v>
      </c>
    </row>
    <row r="62" spans="1:6" ht="90">
      <c r="A62" s="109" t="s">
        <v>2726</v>
      </c>
      <c r="B62" s="3" t="s">
        <v>2725</v>
      </c>
      <c r="C62" s="3" t="s">
        <v>2728</v>
      </c>
      <c r="D62" s="3" t="s">
        <v>2729</v>
      </c>
      <c r="E62" s="3" t="str">
        <f>url!$A$133</f>
        <v>Long-term effect of volcanic forcing on ocean heat content</v>
      </c>
      <c r="F62" s="3" t="s">
        <v>2727</v>
      </c>
    </row>
    <row r="63" spans="1:6" ht="210">
      <c r="A63" s="3" t="s">
        <v>5165</v>
      </c>
      <c r="B63" s="3" t="s">
        <v>2731</v>
      </c>
      <c r="C63" s="3" t="s">
        <v>2732</v>
      </c>
      <c r="D63" s="3" t="s">
        <v>5164</v>
      </c>
      <c r="E63" s="3" t="str">
        <f>url!$A$134</f>
        <v>The Model Intercomparison Project on the climatic response to Volcanic forcing (VolMIP): experimental design and forcing input data for CMIP6</v>
      </c>
      <c r="F63" s="3" t="s">
        <v>2733</v>
      </c>
    </row>
    <row r="64" spans="1:6" ht="165">
      <c r="A64" s="3" t="s">
        <v>5006</v>
      </c>
      <c r="B64" s="3" t="s">
        <v>5007</v>
      </c>
      <c r="C64" s="3" t="s">
        <v>3172</v>
      </c>
      <c r="D64" s="3" t="s">
        <v>7861</v>
      </c>
      <c r="E64" s="3" t="str">
        <f>url!$A$135</f>
        <v>The Radiative Forcing Model Intercomparison Project (RFMIP): experimental protocol for CMIP6</v>
      </c>
      <c r="F64" s="3" t="s">
        <v>3173</v>
      </c>
    </row>
    <row r="65" spans="1:6" ht="120">
      <c r="A65" s="3" t="s">
        <v>87</v>
      </c>
      <c r="B65" s="3" t="s">
        <v>3178</v>
      </c>
      <c r="C65" s="3" t="s">
        <v>3177</v>
      </c>
      <c r="D65" s="7" t="s">
        <v>7862</v>
      </c>
      <c r="E65" s="3" t="str">
        <f>url!$A$136</f>
        <v>Simple Plumes: A semi-analytic description of anthropogenic aerosol optical and cloud active properties for climate studies</v>
      </c>
      <c r="F65" s="3" t="s">
        <v>3179</v>
      </c>
    </row>
    <row r="66" spans="1:6" ht="210">
      <c r="A66" s="3" t="s">
        <v>5825</v>
      </c>
      <c r="B66" s="3" t="s">
        <v>3208</v>
      </c>
      <c r="C66" s="3" t="s">
        <v>3209</v>
      </c>
      <c r="D66" s="3" t="s">
        <v>5803</v>
      </c>
      <c r="E66" s="3" t="str">
        <f>url!$A$137</f>
        <v>The Scenario Model Intercomparison Project (ScenarioMIP) for CMIP6</v>
      </c>
      <c r="F66" s="3" t="s">
        <v>5804</v>
      </c>
    </row>
    <row r="67" spans="1:6" ht="195">
      <c r="A67" s="3" t="s">
        <v>3366</v>
      </c>
      <c r="B67" s="3" t="s">
        <v>3367</v>
      </c>
      <c r="C67" s="3" t="s">
        <v>3369</v>
      </c>
      <c r="D67" s="3" t="s">
        <v>3368</v>
      </c>
      <c r="E67" s="3" t="str">
        <f>url!$A$138</f>
        <v>Overview of the Coupled Model Intercomparison Project Phase 6 (CMIP6) experimental design and organization</v>
      </c>
      <c r="F67" s="1" t="s">
        <v>3370</v>
      </c>
    </row>
    <row r="68" spans="1:6" ht="210">
      <c r="A68" s="3" t="s">
        <v>5823</v>
      </c>
      <c r="B68" s="3" t="s">
        <v>5824</v>
      </c>
      <c r="C68" s="3" t="s">
        <v>3420</v>
      </c>
      <c r="D68" s="3" t="s">
        <v>5962</v>
      </c>
      <c r="E68" s="3" t="str">
        <f>url!$A$139</f>
        <v>C4MIP – The Coupled Climate–Carbon Cycle Model Intercomparison Project: experimental protocol for CMIP6</v>
      </c>
      <c r="F68" s="3" t="s">
        <v>5808</v>
      </c>
    </row>
    <row r="69" spans="1:6" ht="240">
      <c r="A69" s="3" t="s">
        <v>5822</v>
      </c>
      <c r="B69" s="3" t="s">
        <v>3431</v>
      </c>
      <c r="C69" s="3" t="s">
        <v>3432</v>
      </c>
      <c r="D69" s="3" t="s">
        <v>7863</v>
      </c>
      <c r="E69" s="3" t="str">
        <f>url!$A$140</f>
        <v>The Cloud Feedback Model Intercomparison Project (CFMIP) contribution to CMIP6</v>
      </c>
      <c r="F69" s="1" t="s">
        <v>5810</v>
      </c>
    </row>
    <row r="70" spans="1:6" ht="30">
      <c r="A70" s="3" t="s">
        <v>3443</v>
      </c>
      <c r="B70" s="3" t="s">
        <v>650</v>
      </c>
      <c r="C70" s="3" t="s">
        <v>3444</v>
      </c>
      <c r="D70" s="3" t="s">
        <v>3442</v>
      </c>
      <c r="E70" s="3" t="str">
        <f>url!$A$141</f>
        <v xml:space="preserve">CFMIP </v>
      </c>
      <c r="F70" s="3" t="s">
        <v>3442</v>
      </c>
    </row>
    <row r="71" spans="1:6" ht="300">
      <c r="A71" s="3" t="s">
        <v>3453</v>
      </c>
      <c r="B71" s="3" t="s">
        <v>3456</v>
      </c>
      <c r="C71" s="3" t="s">
        <v>3457</v>
      </c>
      <c r="D71" s="3" t="s">
        <v>7864</v>
      </c>
      <c r="E71" s="3" t="str">
        <f>url!$A$142</f>
        <v>An overview of the results of the Atmospheric Model Intercomparison Project (AMIP I)</v>
      </c>
      <c r="F71" s="1" t="s">
        <v>3454</v>
      </c>
    </row>
    <row r="72" spans="1:6" ht="150">
      <c r="A72" s="3" t="s">
        <v>5821</v>
      </c>
      <c r="B72" s="3" t="s">
        <v>5812</v>
      </c>
      <c r="C72" s="3" t="s">
        <v>3556</v>
      </c>
      <c r="D72" s="3" t="s">
        <v>5813</v>
      </c>
      <c r="E72" s="3" t="str">
        <f>url!$A$143</f>
        <v>The Detection and Attribution Model Intercomparison Project (DAMIP v1.0) contribution to CMIP6</v>
      </c>
      <c r="F72" s="7" t="s">
        <v>5814</v>
      </c>
    </row>
    <row r="73" spans="1:6" ht="210">
      <c r="A73" s="3" t="s">
        <v>7828</v>
      </c>
      <c r="B73" s="3" t="s">
        <v>5815</v>
      </c>
      <c r="C73" s="3" t="s">
        <v>5817</v>
      </c>
      <c r="D73" s="3" t="s">
        <v>7829</v>
      </c>
      <c r="E73" s="3" t="str">
        <f>url!$A$179</f>
        <v>Solar Forcing for CMIP6 (v3.1)</v>
      </c>
      <c r="F73" s="3" t="s">
        <v>5816</v>
      </c>
    </row>
    <row r="74" spans="1:6" ht="270">
      <c r="A74" s="3" t="s">
        <v>87</v>
      </c>
      <c r="B74" s="3" t="s">
        <v>3608</v>
      </c>
      <c r="C74" s="3" t="s">
        <v>3609</v>
      </c>
      <c r="D74" s="3" t="s">
        <v>7865</v>
      </c>
      <c r="E74" s="3" t="str">
        <f>url!$A$144</f>
        <v>Detection and Attribution of Climate Change: from Global to Regional</v>
      </c>
      <c r="F74" s="3" t="s">
        <v>3611</v>
      </c>
    </row>
    <row r="75" spans="1:6" ht="180">
      <c r="A75" s="3" t="s">
        <v>5820</v>
      </c>
      <c r="B75" s="3" t="s">
        <v>5819</v>
      </c>
      <c r="C75" s="3" t="s">
        <v>3623</v>
      </c>
      <c r="D75" s="3" t="s">
        <v>7866</v>
      </c>
      <c r="E75" s="3" t="str">
        <f>url!$A$145</f>
        <v>The Decadal Climate Prediction Project (DCPP) contribution to CMIP6</v>
      </c>
      <c r="F75" s="3" t="s">
        <v>5881</v>
      </c>
    </row>
    <row r="76" spans="1:6" ht="135">
      <c r="A76" s="3" t="s">
        <v>7731</v>
      </c>
      <c r="B76" s="3" t="s">
        <v>3798</v>
      </c>
      <c r="C76" s="3" t="s">
        <v>3800</v>
      </c>
      <c r="D76" s="3" t="s">
        <v>7823</v>
      </c>
      <c r="E76" s="3" t="str">
        <f>url!$A$146</f>
        <v>AerChemMIP: Quantifying the effects of chemistry and aerosols in CMIP6</v>
      </c>
      <c r="F76" s="1" t="s">
        <v>3799</v>
      </c>
    </row>
    <row r="77" spans="1:6" ht="195">
      <c r="A77" s="3" t="s">
        <v>5836</v>
      </c>
      <c r="B77" s="3" t="s">
        <v>5691</v>
      </c>
      <c r="C77" s="3" t="s">
        <v>4088</v>
      </c>
      <c r="D77" s="3" t="s">
        <v>5837</v>
      </c>
      <c r="E77" s="3" t="str">
        <f>url!$A$147</f>
        <v>The Flux-Anomaly-Forced Model Intercomparison Project (FAFMIP) contribution to CMIP6: investigation of sea-level and ocean climate change in response to CO2 forcing</v>
      </c>
      <c r="F77" s="3" t="s">
        <v>4081</v>
      </c>
    </row>
    <row r="78" spans="1:6" ht="105">
      <c r="A78" s="3" t="s">
        <v>4089</v>
      </c>
      <c r="B78" s="3" t="s">
        <v>4085</v>
      </c>
      <c r="C78" s="3" t="s">
        <v>4087</v>
      </c>
      <c r="D78" s="3" t="s">
        <v>4090</v>
      </c>
      <c r="E78" s="3" t="str">
        <f>url!$A$148</f>
        <v>Attribution of the spatial pattern of CO2-forced sea level change to ocean surface flux changes</v>
      </c>
      <c r="F78" s="7" t="s">
        <v>4086</v>
      </c>
    </row>
    <row r="79" spans="1:6" ht="150">
      <c r="A79" s="3" t="s">
        <v>4103</v>
      </c>
      <c r="B79" s="3" t="s">
        <v>4102</v>
      </c>
      <c r="C79" s="3" t="s">
        <v>4105</v>
      </c>
      <c r="D79" s="3" t="s">
        <v>4106</v>
      </c>
      <c r="E79" s="3" t="str">
        <f>url!$A$149</f>
        <v>The Geoengineering Model Intercomparison Project Phase 6 (GeoMIP6): simulation design and preliminary results</v>
      </c>
      <c r="F79" s="7" t="s">
        <v>4104</v>
      </c>
    </row>
    <row r="80" spans="1:6" ht="165">
      <c r="A80" s="3" t="s">
        <v>5834</v>
      </c>
      <c r="B80" s="3" t="s">
        <v>5832</v>
      </c>
      <c r="C80" s="3" t="s">
        <v>4163</v>
      </c>
      <c r="D80" s="3" t="s">
        <v>5833</v>
      </c>
      <c r="E80" s="3" t="str">
        <f>url!$A$150</f>
        <v>GMMIP (v1.0) contribution to CMIP6: Global Monsoons Model Inter-comparison Project</v>
      </c>
      <c r="F80" s="3" t="s">
        <v>5835</v>
      </c>
    </row>
    <row r="81" spans="1:7" ht="240">
      <c r="A81" s="3" t="s">
        <v>5841</v>
      </c>
      <c r="B81" s="3" t="s">
        <v>5839</v>
      </c>
      <c r="C81" s="3" t="s">
        <v>4186</v>
      </c>
      <c r="D81" s="3" t="s">
        <v>5840</v>
      </c>
      <c r="E81" s="3" t="str">
        <f>url!$A$151</f>
        <v>High Resolution Model Intercomparison Project (HighResMIP v1.0) for CMIP6</v>
      </c>
      <c r="F81" s="7" t="s">
        <v>5842</v>
      </c>
    </row>
    <row r="82" spans="1:7" ht="135">
      <c r="A82" s="3" t="s">
        <v>3443</v>
      </c>
      <c r="B82" s="3" t="s">
        <v>4188</v>
      </c>
      <c r="C82" s="3" t="s">
        <v>4190</v>
      </c>
      <c r="D82" s="3" t="s">
        <v>4189</v>
      </c>
      <c r="E82" s="3" t="str">
        <f>url!$A$78</f>
        <v>Hadley Centre Sea Ice and Sea Surface Temperature data set (HadISST)</v>
      </c>
      <c r="F82" s="7" t="s">
        <v>4192</v>
      </c>
      <c r="G82" s="7"/>
    </row>
    <row r="83" spans="1:7" ht="135">
      <c r="A83" s="3" t="s">
        <v>4194</v>
      </c>
      <c r="B83" s="3" t="s">
        <v>4193</v>
      </c>
      <c r="C83" s="3" t="s">
        <v>4197</v>
      </c>
      <c r="D83" s="3" t="s">
        <v>4195</v>
      </c>
      <c r="E83" s="3" t="str">
        <f>url!$A$152</f>
        <v>EN4: Quality controlled ocean temperature and salinity profiles and monthly objective analyses with uncertainty estimates</v>
      </c>
      <c r="F83" s="3" t="s">
        <v>4196</v>
      </c>
    </row>
    <row r="84" spans="1:7" ht="135">
      <c r="A84" s="3" t="s">
        <v>3443</v>
      </c>
      <c r="B84" s="3" t="s">
        <v>4318</v>
      </c>
      <c r="C84" s="85" t="s">
        <v>4314</v>
      </c>
      <c r="D84" s="3" t="s">
        <v>4317</v>
      </c>
      <c r="F84" s="85" t="s">
        <v>4314</v>
      </c>
    </row>
    <row r="85" spans="1:7" ht="120">
      <c r="A85" s="3" t="s">
        <v>5996</v>
      </c>
      <c r="B85" s="3" t="s">
        <v>4322</v>
      </c>
      <c r="C85" s="3" t="s">
        <v>4323</v>
      </c>
      <c r="D85" s="3" t="s">
        <v>5845</v>
      </c>
      <c r="E85" s="3" t="str">
        <f>url!$A$153</f>
        <v>Ice Sheet Model Intercomparison Project (ISMIP6) contribution to CMIP6</v>
      </c>
      <c r="F85" s="7" t="s">
        <v>5846</v>
      </c>
    </row>
    <row r="86" spans="1:7" ht="225">
      <c r="A86" s="3" t="s">
        <v>4365</v>
      </c>
      <c r="B86" s="3" t="s">
        <v>4364</v>
      </c>
      <c r="C86" s="3" t="s">
        <v>4367</v>
      </c>
      <c r="D86" s="3" t="s">
        <v>4363</v>
      </c>
      <c r="E86" s="3" t="str">
        <f>url!$A$154</f>
        <v>A multi-model assessment of last interglacial temperatures</v>
      </c>
      <c r="F86" s="3" t="s">
        <v>4366</v>
      </c>
    </row>
    <row r="87" spans="1:7" ht="210">
      <c r="A87" s="3" t="s">
        <v>4426</v>
      </c>
      <c r="B87" s="3" t="s">
        <v>4424</v>
      </c>
      <c r="C87" s="3" t="s">
        <v>4428</v>
      </c>
      <c r="D87" s="3" t="s">
        <v>4427</v>
      </c>
      <c r="E87" s="3" t="str">
        <f>url!$A$155</f>
        <v>LS3MIP (v1.0) contribution to CMIP6: the Land Surface, Snow and Soil moisture Model Intercomparison Project – aims, setup and expected outcome</v>
      </c>
      <c r="F87" s="3" t="s">
        <v>4425</v>
      </c>
    </row>
    <row r="88" spans="1:7" ht="195">
      <c r="A88" s="3" t="s">
        <v>4431</v>
      </c>
      <c r="B88" s="3" t="s">
        <v>4430</v>
      </c>
      <c r="C88" s="3" t="s">
        <v>4429</v>
      </c>
      <c r="D88" s="3" t="s">
        <v>4432</v>
      </c>
      <c r="E88" s="3" t="str">
        <f>url!$A$156</f>
        <v>Development of a 50-Year High-Resolution Global Dataset of Meteorological Forcings for Land Surface Modeling</v>
      </c>
      <c r="F88" s="3" t="s">
        <v>4433</v>
      </c>
    </row>
    <row r="89" spans="1:7" ht="75">
      <c r="A89" s="3" t="s">
        <v>87</v>
      </c>
      <c r="B89" s="3" t="s">
        <v>4434</v>
      </c>
      <c r="C89" s="3" t="s">
        <v>6834</v>
      </c>
      <c r="D89" s="3" t="s">
        <v>4437</v>
      </c>
      <c r="E89" s="3" t="str">
        <f>url!$A$157</f>
        <v>A combined dataset for ecosystem modelling</v>
      </c>
      <c r="F89" s="3" t="s">
        <v>4435</v>
      </c>
    </row>
    <row r="90" spans="1:7" ht="135">
      <c r="A90" s="3" t="s">
        <v>4441</v>
      </c>
      <c r="B90" s="3" t="s">
        <v>4439</v>
      </c>
      <c r="C90" s="3" t="s">
        <v>4443</v>
      </c>
      <c r="D90" s="3" t="s">
        <v>4440</v>
      </c>
      <c r="E90" s="3" t="str">
        <f>url!$A$158</f>
        <v>The WFDEI meteorological forcing data set: WATCH Forcing Data methodology applied to ERA-Interim reanalysis data</v>
      </c>
      <c r="F90" s="3" t="s">
        <v>4442</v>
      </c>
    </row>
    <row r="91" spans="1:7" ht="75">
      <c r="A91" s="3" t="s">
        <v>87</v>
      </c>
      <c r="B91" s="3" t="s">
        <v>4451</v>
      </c>
      <c r="C91" s="3" t="s">
        <v>4452</v>
      </c>
      <c r="D91" s="3" t="s">
        <v>4454</v>
      </c>
      <c r="E91" s="3" t="str">
        <f>url!$A$159</f>
        <v>ScenarioMIP experimental protocols</v>
      </c>
      <c r="F91" s="3" t="s">
        <v>4453</v>
      </c>
    </row>
    <row r="92" spans="1:7" ht="75">
      <c r="A92" s="3" t="s">
        <v>87</v>
      </c>
      <c r="B92" s="3" t="s">
        <v>4471</v>
      </c>
      <c r="C92" s="3" t="s">
        <v>4472</v>
      </c>
      <c r="D92" s="3" t="s">
        <v>4473</v>
      </c>
      <c r="E92" s="3" t="str">
        <f>url!$A$160</f>
        <v>Trends in net land-atmosphere carbon exchange over the period 1980-2010</v>
      </c>
      <c r="F92" s="3" t="s">
        <v>4472</v>
      </c>
    </row>
    <row r="93" spans="1:7" ht="135">
      <c r="A93" s="3" t="s">
        <v>4477</v>
      </c>
      <c r="B93" s="3" t="s">
        <v>4476</v>
      </c>
      <c r="C93" s="3" t="s">
        <v>4475</v>
      </c>
      <c r="D93" s="3" t="s">
        <v>4484</v>
      </c>
      <c r="E93" s="3" t="str">
        <f>url!$A$161</f>
        <v>The Land Use Model Intercomparison Project (LUMIP) contribution to CMIP6: rationale and experimental design</v>
      </c>
      <c r="F93" s="3" t="s">
        <v>4478</v>
      </c>
    </row>
    <row r="94" spans="1:7" ht="135">
      <c r="A94" s="3" t="s">
        <v>3443</v>
      </c>
      <c r="B94" s="3" t="s">
        <v>6835</v>
      </c>
      <c r="C94" s="3" t="s">
        <v>4479</v>
      </c>
      <c r="D94" s="3" t="s">
        <v>4483</v>
      </c>
      <c r="E94" s="3" t="str">
        <f>url!$A$162</f>
        <v>Global Soil Wetness Project Phase 3 Website</v>
      </c>
      <c r="F94" s="3" t="s">
        <v>4480</v>
      </c>
    </row>
    <row r="95" spans="1:7" ht="165">
      <c r="A95" s="3" t="s">
        <v>4572</v>
      </c>
      <c r="B95" s="3" t="s">
        <v>4570</v>
      </c>
      <c r="C95" s="3" t="s">
        <v>4575</v>
      </c>
      <c r="D95" s="3" t="s">
        <v>4571</v>
      </c>
      <c r="E95" s="3" t="str">
        <f>url!$A$163</f>
        <v>Variance and Predictability of Precipitation at Seasonal-to-Interannual Timescales</v>
      </c>
      <c r="F95" s="1" t="s">
        <v>4574</v>
      </c>
    </row>
    <row r="96" spans="1:7" ht="90">
      <c r="A96" s="3" t="s">
        <v>87</v>
      </c>
      <c r="B96" s="3" t="s">
        <v>4751</v>
      </c>
      <c r="C96" s="3" t="s">
        <v>4731</v>
      </c>
      <c r="D96" s="3" t="s">
        <v>4750</v>
      </c>
      <c r="E96" s="3" t="str">
        <f>url!$A$164</f>
        <v>Land Use Harmonisation (LUH2 v1.0h) land use forcing data (850-2100)</v>
      </c>
      <c r="F96" s="3" t="s">
        <v>4730</v>
      </c>
    </row>
    <row r="97" spans="1:6" ht="285">
      <c r="A97" s="3" t="s">
        <v>4821</v>
      </c>
      <c r="B97" s="3" t="s">
        <v>4819</v>
      </c>
      <c r="C97" s="3" t="s">
        <v>4823</v>
      </c>
      <c r="D97" s="3" t="s">
        <v>4820</v>
      </c>
      <c r="E97" s="3" t="str">
        <f>url!$A$165</f>
        <v>OMIP contribution to CMIP6: experimental and diagnostic protocol for the physical component of the Ocean Model Intercomparison Project</v>
      </c>
      <c r="F97" s="3" t="s">
        <v>4822</v>
      </c>
    </row>
    <row r="98" spans="1:6" ht="180">
      <c r="A98" s="3" t="s">
        <v>4841</v>
      </c>
      <c r="B98" s="3" t="s">
        <v>4840</v>
      </c>
      <c r="C98" s="3" t="s">
        <v>4844</v>
      </c>
      <c r="D98" s="3" t="s">
        <v>4842</v>
      </c>
      <c r="E98" s="3" t="str">
        <f>url!$A$166</f>
        <v>The JRA-55 Reanalysis: General Specifications and Basic Characteristics</v>
      </c>
      <c r="F98" s="7" t="s">
        <v>4843</v>
      </c>
    </row>
    <row r="99" spans="1:6" ht="345">
      <c r="A99" s="3" t="s">
        <v>4874</v>
      </c>
      <c r="B99" s="3" t="s">
        <v>4872</v>
      </c>
      <c r="C99" s="3" t="s">
        <v>4876</v>
      </c>
      <c r="D99" s="3" t="s">
        <v>4873</v>
      </c>
      <c r="E99" s="3" t="str">
        <f>url!$A$167</f>
        <v>North Atlantic simulations in Coordinated Ocean-ice Reference Experiments phase II (CORE-II). Part II: Inter-annual to decadal variability</v>
      </c>
      <c r="F99" s="3" t="s">
        <v>4875</v>
      </c>
    </row>
    <row r="100" spans="1:6" ht="240">
      <c r="A100" s="3" t="s">
        <v>4883</v>
      </c>
      <c r="B100" s="3" t="s">
        <v>4882</v>
      </c>
      <c r="C100" s="3" t="s">
        <v>4886</v>
      </c>
      <c r="D100" s="3" t="s">
        <v>4884</v>
      </c>
      <c r="E100" s="3" t="str">
        <f>url!$A$168</f>
        <v>PMIP4-CMIP6: the contribution of the Paleoclimate Modelling Intercomparison Project to CMIP6</v>
      </c>
      <c r="F100" s="3" t="s">
        <v>4885</v>
      </c>
    </row>
    <row r="101" spans="1:6" ht="195">
      <c r="A101" s="3" t="s">
        <v>7831</v>
      </c>
      <c r="B101" s="3" t="s">
        <v>7832</v>
      </c>
      <c r="C101" s="3" t="s">
        <v>4991</v>
      </c>
      <c r="D101" s="3" t="s">
        <v>7834</v>
      </c>
      <c r="E101" s="3" t="str">
        <f>url!$A$169</f>
        <v>Historical greenhouse gas concentrations for climate modelling (CMIP6)</v>
      </c>
      <c r="F101" s="7" t="s">
        <v>4990</v>
      </c>
    </row>
    <row r="102" spans="1:6" ht="150">
      <c r="A102" s="3" t="s">
        <v>4993</v>
      </c>
      <c r="B102" s="3" t="s">
        <v>4992</v>
      </c>
      <c r="C102" s="3" t="s">
        <v>4995</v>
      </c>
      <c r="D102" s="3" t="s">
        <v>7867</v>
      </c>
      <c r="E102" s="3" t="str">
        <f>url!$A$170</f>
        <v>Climate forcing reconstructions for use in PMIP simulations of the last millennium (v1.0)</v>
      </c>
      <c r="F102" s="7" t="s">
        <v>4994</v>
      </c>
    </row>
    <row r="103" spans="1:6" ht="180">
      <c r="A103" s="3" t="s">
        <v>4998</v>
      </c>
      <c r="B103" s="3" t="s">
        <v>4996</v>
      </c>
      <c r="C103" s="3" t="s">
        <v>4999</v>
      </c>
      <c r="D103" s="3" t="s">
        <v>4997</v>
      </c>
      <c r="E103" s="3" t="str">
        <f>url!$A$171</f>
        <v>The Pliocene Model Intercomparison Project (PlioMIP) Phase 2: scientific objectives and experimental design</v>
      </c>
      <c r="F103" s="7" t="s">
        <v>5000</v>
      </c>
    </row>
    <row r="104" spans="1:6" ht="180">
      <c r="A104" s="3" t="s">
        <v>5173</v>
      </c>
      <c r="B104" s="3" t="s">
        <v>5175</v>
      </c>
      <c r="C104" s="3" t="s">
        <v>6278</v>
      </c>
      <c r="D104" s="3" t="s">
        <v>5174</v>
      </c>
      <c r="E104" s="3" t="str">
        <f>url!$A$172</f>
        <v>Timing and climate forcing of volcanic eruptions for the past 2,500 years</v>
      </c>
      <c r="F104" s="7" t="s">
        <v>5176</v>
      </c>
    </row>
    <row r="105" spans="1:6" ht="165">
      <c r="A105" s="3" t="s">
        <v>5289</v>
      </c>
      <c r="B105" s="3" t="s">
        <v>5287</v>
      </c>
      <c r="C105" s="3" t="s">
        <v>5292</v>
      </c>
      <c r="D105" s="3" t="s">
        <v>5288</v>
      </c>
      <c r="E105" s="3" t="str">
        <f>url!$A$173</f>
        <v>Mesospheric and stratospheric NOy produced by energetic particle precipitation during 2002–2012</v>
      </c>
      <c r="F105" s="7" t="s">
        <v>5290</v>
      </c>
    </row>
    <row r="106" spans="1:6" ht="150">
      <c r="A106" s="3" t="s">
        <v>5293</v>
      </c>
      <c r="B106" s="3" t="s">
        <v>5291</v>
      </c>
      <c r="C106" s="3" t="s">
        <v>5292</v>
      </c>
      <c r="D106" s="3" t="s">
        <v>5296</v>
      </c>
      <c r="E106" s="3" t="str">
        <f>url!$A$174</f>
        <v>Hemispheric distributions and interannual variability of NOy produced by energetic particle precipitation in 2002–2012</v>
      </c>
      <c r="F106" s="7" t="s">
        <v>5294</v>
      </c>
    </row>
    <row r="107" spans="1:6" ht="30">
      <c r="A107" s="3" t="s">
        <v>87</v>
      </c>
      <c r="B107" s="3" t="s">
        <v>5693</v>
      </c>
      <c r="C107" s="3" t="s">
        <v>5707</v>
      </c>
      <c r="D107" s="3" t="s">
        <v>5693</v>
      </c>
      <c r="E107" s="3" t="str">
        <f>url!$A$175</f>
        <v>FAFMIP mailing list</v>
      </c>
      <c r="F107" s="7" t="s">
        <v>5695</v>
      </c>
    </row>
    <row r="108" spans="1:6" ht="30">
      <c r="A108" s="3" t="s">
        <v>87</v>
      </c>
      <c r="B108" s="3" t="s">
        <v>5700</v>
      </c>
      <c r="C108" s="3" t="s">
        <v>5700</v>
      </c>
      <c r="D108" s="3" t="s">
        <v>5700</v>
      </c>
      <c r="E108" s="3" t="str">
        <f>url!$A$176</f>
        <v>C4MIP homepage</v>
      </c>
      <c r="F108" s="1" t="s">
        <v>5701</v>
      </c>
    </row>
    <row r="109" spans="1:6" ht="30">
      <c r="A109" s="3" t="s">
        <v>87</v>
      </c>
      <c r="B109" s="3" t="s">
        <v>5704</v>
      </c>
      <c r="C109" s="7" t="s">
        <v>6836</v>
      </c>
      <c r="D109" s="3" t="s">
        <v>5704</v>
      </c>
      <c r="E109" s="3" t="str">
        <f>url!$A$177</f>
        <v>C4MIP mailing list</v>
      </c>
      <c r="F109" s="7" t="s">
        <v>5703</v>
      </c>
    </row>
    <row r="110" spans="1:6" ht="45">
      <c r="A110" s="3" t="s">
        <v>87</v>
      </c>
      <c r="B110" s="3" t="s">
        <v>5724</v>
      </c>
      <c r="C110" s="3" t="s">
        <v>5727</v>
      </c>
      <c r="D110" s="3" t="s">
        <v>5726</v>
      </c>
      <c r="E110" s="3" t="str">
        <f>url!$A$178</f>
        <v>SOLARIS-HEPPA Solar Forcing Data for CMIP6</v>
      </c>
      <c r="F110" s="7" t="s">
        <v>5725</v>
      </c>
    </row>
    <row r="111" spans="1:6" ht="120">
      <c r="A111" s="3" t="s">
        <v>87</v>
      </c>
      <c r="B111" s="3" t="s">
        <v>5870</v>
      </c>
      <c r="C111" s="3" t="s">
        <v>5869</v>
      </c>
      <c r="D111" s="3" t="s">
        <v>5870</v>
      </c>
      <c r="E111" s="3" t="str">
        <f>url!$A$180</f>
        <v>Technical note for DCPP-Component C. 1, Definition of the Anomalous Sea Surface Temperature patterns.</v>
      </c>
      <c r="F111" s="3" t="s">
        <v>5866</v>
      </c>
    </row>
    <row r="112" spans="1:6" ht="120">
      <c r="A112" s="3" t="s">
        <v>87</v>
      </c>
      <c r="B112" s="3" t="s">
        <v>5871</v>
      </c>
      <c r="C112" s="3" t="s">
        <v>5873</v>
      </c>
      <c r="D112" s="3" t="s">
        <v>5871</v>
      </c>
      <c r="E112" s="3" t="str">
        <f>url!$A$181</f>
        <v>Technical note for DCPP-Component C. II. Recommendations for ocean restoring and ensemble generation.</v>
      </c>
      <c r="F112" s="3" t="s">
        <v>5874</v>
      </c>
    </row>
    <row r="113" spans="1:6" ht="120">
      <c r="A113" s="3" t="s">
        <v>87</v>
      </c>
      <c r="B113" s="3" t="s">
        <v>5875</v>
      </c>
      <c r="C113" s="3" t="s">
        <v>5875</v>
      </c>
      <c r="D113" s="3" t="s">
        <v>5875</v>
      </c>
      <c r="E113" s="3" t="str">
        <f>url!$A$182</f>
        <v>DCPP prescribed sea surface temperature (SST) patterns: AMV SST data, PDV SST data and Pacemaker SST data.</v>
      </c>
      <c r="F113" s="3" t="s">
        <v>5875</v>
      </c>
    </row>
    <row r="114" spans="1:6" ht="75">
      <c r="A114" s="3" t="s">
        <v>5899</v>
      </c>
      <c r="B114" s="3" t="s">
        <v>5900</v>
      </c>
      <c r="C114" s="3" t="s">
        <v>5902</v>
      </c>
      <c r="D114" s="3" t="s">
        <v>5903</v>
      </c>
      <c r="E114" s="3" t="str">
        <f>url!$A$183</f>
        <v>Aqua-Planet Experiment Project Ozone Dataset</v>
      </c>
      <c r="F114" s="3" t="s">
        <v>5901</v>
      </c>
    </row>
    <row r="115" spans="1:6" ht="225">
      <c r="A115" s="3" t="s">
        <v>7838</v>
      </c>
      <c r="B115" s="3" t="s">
        <v>6018</v>
      </c>
      <c r="C115" s="3" t="s">
        <v>6020</v>
      </c>
      <c r="D115" s="3" t="s">
        <v>7868</v>
      </c>
      <c r="E115" s="3" t="str">
        <f>url!$A$186</f>
        <v>The PMIP4 contribution to CMIP6 - Part 2: Two Interglacials, Scientific Objective and Experimental Design for Holocene and Last Interglacial Simulations</v>
      </c>
      <c r="F115" s="3" t="s">
        <v>6019</v>
      </c>
    </row>
    <row r="116" spans="1:6" ht="105">
      <c r="A116" s="3" t="s">
        <v>87</v>
      </c>
      <c r="B116" s="3" t="s">
        <v>6066</v>
      </c>
      <c r="C116" s="3" t="s">
        <v>6070</v>
      </c>
      <c r="D116" s="3" t="s">
        <v>6068</v>
      </c>
      <c r="E116" s="3" t="str">
        <f>url!$A$187</f>
        <v>IGAC/SPARC Chemistry-Climate Model Initiative (CCMI) Forcing Databases in Support of CMIP6</v>
      </c>
      <c r="F116" s="3" t="s">
        <v>6067</v>
      </c>
    </row>
    <row r="117" spans="1:6" ht="300">
      <c r="A117" s="3" t="s">
        <v>7840</v>
      </c>
      <c r="B117" s="3" t="s">
        <v>6273</v>
      </c>
      <c r="C117" s="3" t="s">
        <v>6276</v>
      </c>
      <c r="D117" s="3" t="s">
        <v>6272</v>
      </c>
      <c r="E117" s="3" t="str">
        <f>url!$A$188</f>
        <v>Easy Volcanic Aerosol (EVA v1.0): an idealized forcing generator for climate simulations</v>
      </c>
      <c r="F117" s="3" t="s">
        <v>6275</v>
      </c>
    </row>
    <row r="118" spans="1:6" ht="120">
      <c r="A118" s="3" t="s">
        <v>6279</v>
      </c>
      <c r="B118" s="3" t="s">
        <v>6282</v>
      </c>
      <c r="C118" s="3" t="s">
        <v>6280</v>
      </c>
      <c r="D118" s="3" t="s">
        <v>6281</v>
      </c>
      <c r="E118" s="3" t="str">
        <f>url!$A$189</f>
        <v>Ice core inferred volcanic stratospheric sulfur injection from 500 BCE to 1900 CE.</v>
      </c>
      <c r="F118" s="3" t="s">
        <v>6285</v>
      </c>
    </row>
    <row r="119" spans="1:6" ht="105">
      <c r="A119" s="3" t="s">
        <v>87</v>
      </c>
      <c r="B119" s="3" t="s">
        <v>6325</v>
      </c>
      <c r="C119" s="3" t="s">
        <v>6327</v>
      </c>
      <c r="D119" s="3" t="s">
        <v>6324</v>
      </c>
      <c r="E119" s="3" t="str">
        <f>url!$A$191</f>
        <v>Hadley Centre Sea Ice and Sea Surface Temperature data set (HadISST.2)</v>
      </c>
      <c r="F119" s="3" t="s">
        <v>6326</v>
      </c>
    </row>
    <row r="120" spans="1:6" ht="45">
      <c r="A120" s="3" t="s">
        <v>87</v>
      </c>
      <c r="B120" s="3" t="s">
        <v>6349</v>
      </c>
      <c r="C120" s="3" t="s">
        <v>6351</v>
      </c>
      <c r="D120" s="3" t="s">
        <v>6349</v>
      </c>
      <c r="E120" s="3" t="str">
        <f>url!$A$190</f>
        <v>ERA-20C</v>
      </c>
      <c r="F120" s="3" t="s">
        <v>6352</v>
      </c>
    </row>
    <row r="121" spans="1:6" ht="120">
      <c r="A121" s="3" t="s">
        <v>6434</v>
      </c>
      <c r="B121" s="3" t="s">
        <v>6435</v>
      </c>
      <c r="C121" s="3" t="s">
        <v>6837</v>
      </c>
      <c r="D121" s="3" t="s">
        <v>7869</v>
      </c>
      <c r="E121" s="3" t="str">
        <f>url!$A$192</f>
        <v>Distant Influence of Kuroshio Eddies on North Pacific Weather Patterns?</v>
      </c>
      <c r="F121" s="3" t="s">
        <v>6838</v>
      </c>
    </row>
    <row r="122" spans="1:6" ht="150">
      <c r="A122" s="3" t="s">
        <v>6438</v>
      </c>
      <c r="B122" s="3" t="s">
        <v>6439</v>
      </c>
      <c r="C122" s="3" t="s">
        <v>6442</v>
      </c>
      <c r="D122" s="3" t="s">
        <v>6437</v>
      </c>
      <c r="E122" s="3" t="str">
        <f>url!$A$193</f>
        <v>Coupled ocean-atmosphere interaction at oceanic mesoscales</v>
      </c>
      <c r="F122" s="3" t="s">
        <v>6441</v>
      </c>
    </row>
    <row r="123" spans="1:6" ht="285">
      <c r="A123" s="3" t="s">
        <v>87</v>
      </c>
      <c r="B123" s="3" t="s">
        <v>6458</v>
      </c>
      <c r="C123" s="3" t="s">
        <v>6460</v>
      </c>
      <c r="D123" s="287" t="s">
        <v>7870</v>
      </c>
      <c r="F123" s="3" t="s">
        <v>6459</v>
      </c>
    </row>
    <row r="124" spans="1:6" ht="90">
      <c r="A124" s="3" t="s">
        <v>87</v>
      </c>
      <c r="B124" s="3" t="s">
        <v>6559</v>
      </c>
      <c r="C124" s="3" t="s">
        <v>6558</v>
      </c>
      <c r="D124" s="3" t="s">
        <v>6557</v>
      </c>
      <c r="E124" s="3" t="str">
        <f>url!$A$195</f>
        <v>InitMIP web page</v>
      </c>
      <c r="F124" s="3" t="s">
        <v>6558</v>
      </c>
    </row>
    <row r="125" spans="1:6" ht="30">
      <c r="A125" s="3" t="s">
        <v>87</v>
      </c>
      <c r="B125" s="3" t="s">
        <v>6608</v>
      </c>
      <c r="C125" s="3" t="s">
        <v>6608</v>
      </c>
      <c r="D125" s="3" t="s">
        <v>6608</v>
      </c>
      <c r="E125" s="3" t="str">
        <f>url!$A$198</f>
        <v>WCRP CMIP6 experiment list</v>
      </c>
      <c r="F125" s="3" t="s">
        <v>6608</v>
      </c>
    </row>
    <row r="126" spans="1:6" ht="225">
      <c r="A126" s="3" t="s">
        <v>6930</v>
      </c>
      <c r="B126" s="287" t="s">
        <v>6927</v>
      </c>
      <c r="C126" s="3" t="s">
        <v>6929</v>
      </c>
      <c r="D126" s="3" t="s">
        <v>7835</v>
      </c>
      <c r="E126" s="3" t="str">
        <f>url!$A$199</f>
        <v>The Polar Amplification Model Intercomparison Project (PAMIP) contribution to CMIP6: investigating the causes and consequences of polar amplification</v>
      </c>
      <c r="F126" s="3" t="s">
        <v>6928</v>
      </c>
    </row>
    <row r="127" spans="1:6" ht="75">
      <c r="A127" s="3" t="s">
        <v>87</v>
      </c>
      <c r="B127" s="3" t="s">
        <v>6936</v>
      </c>
      <c r="C127" s="3" t="s">
        <v>6937</v>
      </c>
      <c r="D127" s="3" t="s">
        <v>6936</v>
      </c>
      <c r="E127" s="3" t="str">
        <f>url!$A$200</f>
        <v>PAMIP - Polar Amplification Model Intercomparison Project</v>
      </c>
      <c r="F127" s="3" t="s">
        <v>6937</v>
      </c>
    </row>
    <row r="128" spans="1:6" ht="150">
      <c r="A128" s="3" t="s">
        <v>7837</v>
      </c>
      <c r="B128" s="3" t="s">
        <v>7023</v>
      </c>
      <c r="C128" s="3" t="s">
        <v>7025</v>
      </c>
      <c r="D128" s="3" t="s">
        <v>7836</v>
      </c>
      <c r="E128" s="3" t="str">
        <f>url!$A$201</f>
        <v>The Carbon Dioxide Removal Model Intercomparison Project (CDR-MIP): Rationale and experimental protocol for CMIP6</v>
      </c>
      <c r="F128" s="3" t="s">
        <v>7024</v>
      </c>
    </row>
    <row r="129" spans="1:6" ht="75">
      <c r="A129" s="3" t="s">
        <v>87</v>
      </c>
      <c r="B129" s="3" t="s">
        <v>7027</v>
      </c>
      <c r="C129" s="3" t="s">
        <v>7028</v>
      </c>
      <c r="D129" s="3" t="s">
        <v>7027</v>
      </c>
      <c r="E129" s="3" t="str">
        <f>url!$A$202</f>
        <v>Carbon Dioxide Removal Intercomparison Project (CDRMIP) website</v>
      </c>
      <c r="F129" s="3" t="s">
        <v>7029</v>
      </c>
    </row>
    <row r="130" spans="1:6" ht="240">
      <c r="A130" s="3" t="s">
        <v>7666</v>
      </c>
      <c r="B130" s="3" t="s">
        <v>7667</v>
      </c>
      <c r="C130" s="3" t="s">
        <v>7668</v>
      </c>
      <c r="D130" s="3" t="s">
        <v>7841</v>
      </c>
      <c r="E130" s="3" t="str">
        <f>url!$A$203</f>
        <v>Carbon dioxide and climate impulse response functions for the computation of greenhouse gas metrics: a multi-model analysis</v>
      </c>
      <c r="F130" s="3" t="s">
        <v>7669</v>
      </c>
    </row>
    <row r="131" spans="1:6" ht="240">
      <c r="A131" s="3" t="s">
        <v>7761</v>
      </c>
      <c r="B131" s="3" t="s">
        <v>7824</v>
      </c>
      <c r="C131" s="3" t="s">
        <v>7763</v>
      </c>
      <c r="D131" s="3" t="s">
        <v>7825</v>
      </c>
      <c r="E131" s="3" t="str">
        <f>url!$A$204</f>
        <v>The PMIP4 contribution to CMIP6 - Part 1: Overview and over-arching analysis plan</v>
      </c>
      <c r="F131" s="3" t="s">
        <v>7762</v>
      </c>
    </row>
    <row r="132" spans="1:6" ht="240">
      <c r="A132" s="3" t="s">
        <v>7818</v>
      </c>
      <c r="B132" s="3" t="s">
        <v>7819</v>
      </c>
      <c r="C132" s="3" t="s">
        <v>7821</v>
      </c>
      <c r="D132" s="3" t="s">
        <v>7827</v>
      </c>
      <c r="E132" s="3" t="str">
        <f>url!$A$205</f>
        <v>Biogeochemical protocols and diagnostics for the CMIP6 Ocean Model Intercomparison Project (OMIP)</v>
      </c>
      <c r="F132" s="3" t="s">
        <v>7820</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cp:lastPrinted>2018-09-07T13:20:02Z</cp:lastPrinted>
  <dcterms:created xsi:type="dcterms:W3CDTF">2015-07-23T15:19:44Z</dcterms:created>
  <dcterms:modified xsi:type="dcterms:W3CDTF">2019-03-14T10:20:09Z</dcterms:modified>
</cp:coreProperties>
</file>