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firstSheet="1" activeTab="4"/>
  </bookViews>
  <sheets>
    <sheet name="Company Information" sheetId="12" r:id="rId1"/>
    <sheet name="Standalone datapoints" sheetId="5" r:id="rId2"/>
    <sheet name="Matrix datapoints - Direc" sheetId="3" r:id="rId3"/>
    <sheet name="Matrix datapoints - KMP" sheetId="7" r:id="rId4"/>
    <sheet name="Data derived from matrix DP" sheetId="4" r:id="rId5"/>
    <sheet name="Data derived from standalone DP" sheetId="11" r:id="rId6"/>
    <sheet name="NIC industry" sheetId="6" state="hidden" r:id="rId7"/>
  </sheets>
  <definedNames>
    <definedName name="_xlnm._FilterDatabase" localSheetId="4" hidden="1">'Data derived from matrix DP'!$A$1:$J$81</definedName>
    <definedName name="_xlnm._FilterDatabase" localSheetId="5" hidden="1">'Data derived from standalone DP'!$A$1:$I$29</definedName>
    <definedName name="_xlnm._FilterDatabase" localSheetId="2" hidden="1">'Matrix datapoints - Direc'!$A$1:$AV$68</definedName>
    <definedName name="_xlnm._FilterDatabase" localSheetId="3" hidden="1">'Matrix datapoints - KMP'!$A$1:$AJ$24</definedName>
    <definedName name="_xlnm._FilterDatabase" localSheetId="1" hidden="1">'Standalone datapoints'!$A$1:$U$244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11" l="1"/>
  <c r="I24" i="11"/>
  <c r="I23" i="11"/>
  <c r="I14" i="11"/>
  <c r="I10" i="11"/>
  <c r="I9" i="11"/>
  <c r="J79" i="4"/>
  <c r="J80" i="4" s="1"/>
  <c r="J78" i="4"/>
  <c r="J76" i="4"/>
  <c r="I29" i="11" s="1"/>
  <c r="J72" i="4"/>
  <c r="I25" i="11" s="1"/>
  <c r="J65" i="4" a="1"/>
  <c r="J65" i="4" s="1"/>
  <c r="J64" i="4" a="1"/>
  <c r="J64" i="4" s="1"/>
  <c r="J59" i="4"/>
  <c r="J60" i="4" s="1"/>
  <c r="J53" i="4"/>
  <c r="J54" i="4" s="1"/>
  <c r="J49" i="4"/>
  <c r="J50" i="4" s="1"/>
  <c r="J45" i="4"/>
  <c r="I18" i="11" s="1"/>
  <c r="J43" i="4"/>
  <c r="I16" i="11" s="1"/>
  <c r="J48" i="4"/>
  <c r="I21" i="11" s="1"/>
  <c r="J42" i="4"/>
  <c r="J39" i="4"/>
  <c r="J40" i="4" s="1"/>
  <c r="J38" i="4"/>
  <c r="J36" i="4"/>
  <c r="I15" i="11" s="1"/>
  <c r="J34" i="4"/>
  <c r="I13" i="11" s="1"/>
  <c r="J33" i="4"/>
  <c r="I12" i="11" s="1"/>
  <c r="J32" i="4"/>
  <c r="I11" i="11" s="1"/>
  <c r="J23" i="4"/>
  <c r="J19" i="4"/>
  <c r="J20" i="4" s="1"/>
  <c r="J17" i="4"/>
  <c r="J18" i="4" s="1"/>
  <c r="J15" i="4"/>
  <c r="J16" i="4" s="1"/>
  <c r="J14" i="4"/>
  <c r="J13" i="4"/>
  <c r="J9" i="4"/>
  <c r="J10" i="4" s="1"/>
  <c r="J8" i="4"/>
  <c r="I7" i="11" s="1"/>
  <c r="J7" i="4"/>
  <c r="I6" i="11" s="1"/>
  <c r="J6" i="4"/>
  <c r="I5" i="11" s="1"/>
  <c r="J5" i="4"/>
  <c r="I4" i="11" s="1"/>
  <c r="J4" i="4"/>
  <c r="I3" i="11" s="1"/>
  <c r="J3" i="4"/>
  <c r="I2" i="11" s="1"/>
  <c r="J2" i="4"/>
  <c r="M11" i="3"/>
  <c r="L11" i="3"/>
  <c r="K11" i="3"/>
  <c r="J11" i="3"/>
  <c r="J24" i="4" s="1" a="1"/>
  <c r="J24" i="4" s="1"/>
  <c r="J81" i="4" a="1"/>
  <c r="J81" i="4" s="1"/>
  <c r="J77" i="4"/>
  <c r="J74" i="4"/>
  <c r="I27" i="11" s="1"/>
  <c r="J73" i="4"/>
  <c r="I26" i="11" s="1"/>
  <c r="J71" i="4"/>
  <c r="J69" i="4"/>
  <c r="J70" i="4" s="1"/>
  <c r="J67" i="4"/>
  <c r="J68" i="4" s="1"/>
  <c r="J66" i="4"/>
  <c r="J63" i="4"/>
  <c r="J61" i="4"/>
  <c r="J62" i="4" s="1"/>
  <c r="J57" i="4"/>
  <c r="J58" i="4" s="1"/>
  <c r="J55" i="4"/>
  <c r="J56" i="4" s="1"/>
  <c r="J51" i="4"/>
  <c r="J52" i="4" s="1"/>
  <c r="J47" i="4"/>
  <c r="I20" i="11" s="1"/>
  <c r="J46" i="4"/>
  <c r="I19" i="11" s="1"/>
  <c r="J44" i="4"/>
  <c r="I17" i="11" s="1"/>
  <c r="J41" i="4"/>
  <c r="J37" i="4"/>
  <c r="J31" i="4"/>
  <c r="J29" i="4"/>
  <c r="J30" i="4" s="1"/>
  <c r="J27" i="4"/>
  <c r="J28" i="4" s="1"/>
  <c r="J26" i="4"/>
  <c r="J25" i="4" a="1"/>
  <c r="J25" i="4" s="1"/>
  <c r="J21" i="4"/>
  <c r="J22" i="4" s="1"/>
  <c r="J11" i="4"/>
  <c r="J12" i="4" s="1"/>
</calcChain>
</file>

<file path=xl/comments1.xml><?xml version="1.0" encoding="utf-8"?>
<comments xmlns="http://schemas.openxmlformats.org/spreadsheetml/2006/main">
  <authors>
    <author>tc={7CA869AB-3C8D-364E-A1FC-BA51B017B3D4}</author>
  </authors>
  <commentList>
    <comment ref="O16" author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need to show the non independent directors in snippet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<sst xmlns="http://schemas.openxmlformats.org/spreadsheetml/2006/main" count="7141" uniqueCount="1175">
  <si>
    <t>Year</t>
  </si>
  <si>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</si>
  <si>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</si>
  <si>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</si>
  <si>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</si>
  <si>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</si>
  <si>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</si>
  <si>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</si>
  <si>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</si>
  <si>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</si>
  <si>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</si>
  <si>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</si>
  <si>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</si>
  <si>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</si>
  <si>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</si>
  <si>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</si>
  <si>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</si>
  <si>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</si>
  <si>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</si>
  <si>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</si>
  <si>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</si>
  <si>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</si>
  <si>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</si>
  <si>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</si>
  <si>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</si>
  <si>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</si>
  <si>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</si>
  <si>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</si>
  <si>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</si>
  <si>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</si>
  <si>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</si>
  <si>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</si>
  <si>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</si>
  <si>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</si>
  <si>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</si>
  <si>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</si>
  <si>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</si>
  <si>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</si>
  <si>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</si>
  <si>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</si>
  <si>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</si>
  <si>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</si>
  <si>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</si>
  <si>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</si>
  <si>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</si>
  <si>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</si>
  <si>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</si>
  <si>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</si>
  <si>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</si>
  <si>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</si>
  <si>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</si>
  <si>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</si>
  <si>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</si>
  <si>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</si>
  <si>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</si>
  <si>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</si>
  <si>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</si>
  <si>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</si>
  <si>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</si>
  <si>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</si>
  <si>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</si>
  <si>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</si>
  <si>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</si>
  <si>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</si>
  <si>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</si>
  <si>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</si>
  <si>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</si>
  <si>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</si>
  <si>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</si>
  <si>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</si>
  <si>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</si>
  <si>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</si>
  <si>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</si>
  <si>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</si>
  <si>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</si>
  <si>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</si>
  <si>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</si>
  <si>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</si>
  <si>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</si>
  <si>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</si>
  <si>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</si>
  <si>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</si>
  <si>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</si>
  <si>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</si>
  <si>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</si>
  <si>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</si>
  <si>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</si>
  <si>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</si>
  <si>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</si>
  <si>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</si>
  <si>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</si>
  <si>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</si>
  <si>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</si>
  <si>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</si>
  <si>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</si>
  <si>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</si>
  <si>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</si>
  <si>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</si>
  <si>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BOSC005</t>
  </si>
  <si>
    <t>BOSC006</t>
  </si>
  <si>
    <t>BOSC007</t>
  </si>
  <si>
    <t>BOSP001</t>
  </si>
  <si>
    <t>BOSP002</t>
  </si>
  <si>
    <t>BOSP003</t>
  </si>
  <si>
    <t>BOSP004</t>
  </si>
  <si>
    <t>BOSP005</t>
  </si>
  <si>
    <t>BOSP006</t>
  </si>
  <si>
    <t>BOSP007</t>
  </si>
  <si>
    <t>BOSP008</t>
  </si>
  <si>
    <t>BOSP009</t>
  </si>
  <si>
    <t>BOSR001</t>
  </si>
  <si>
    <t>BOSR002</t>
  </si>
  <si>
    <t>BOSR003</t>
  </si>
  <si>
    <t>BOSR004</t>
  </si>
  <si>
    <t>BOSR005</t>
  </si>
  <si>
    <t>BOSR006</t>
  </si>
  <si>
    <t>BOSR007</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</si>
  <si>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</si>
  <si>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</si>
  <si>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</si>
  <si>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</si>
  <si>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</si>
  <si>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</si>
  <si>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</si>
  <si>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</si>
  <si>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</si>
  <si>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</si>
  <si>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</si>
  <si>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</si>
  <si>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</si>
  <si>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</si>
  <si>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</si>
  <si>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</si>
  <si>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</si>
  <si>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</si>
  <si>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</si>
  <si>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</si>
  <si>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</si>
  <si>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</si>
  <si>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</si>
  <si>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</si>
  <si>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</si>
  <si>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</si>
  <si>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</si>
  <si>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</si>
  <si>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</si>
  <si>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</si>
  <si>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</si>
  <si>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</si>
  <si>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</si>
  <si>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</si>
  <si>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</si>
  <si>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</si>
  <si>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</si>
  <si>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</si>
  <si>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BUSR001</t>
  </si>
  <si>
    <t>BUSR002</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</si>
  <si>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</si>
  <si>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</si>
  <si>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</si>
  <si>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</si>
  <si>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</si>
  <si>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</si>
  <si>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</si>
  <si>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</si>
  <si>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</si>
  <si>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</si>
  <si>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</si>
  <si>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</si>
  <si>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</si>
  <si>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</si>
  <si>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</si>
  <si>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</si>
  <si>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</si>
  <si>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</si>
  <si>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</si>
  <si>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</si>
  <si>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</si>
  <si>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</si>
  <si>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</si>
  <si>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</si>
  <si>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</si>
  <si>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</si>
  <si>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</si>
  <si>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</si>
  <si>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</si>
  <si>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</si>
  <si>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</si>
  <si>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</si>
  <si>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</si>
  <si>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</si>
  <si>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</si>
  <si>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MACR019</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</si>
  <si>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</si>
  <si>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</si>
  <si>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</si>
  <si>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</si>
  <si>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</si>
  <si>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</si>
  <si>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</si>
  <si>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</si>
  <si>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</si>
  <si>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</si>
  <si>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</si>
  <si>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</si>
  <si>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</si>
  <si>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</si>
  <si>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</si>
  <si>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</si>
  <si>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</si>
  <si>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</si>
  <si>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</si>
  <si>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</si>
  <si>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</si>
  <si>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</si>
  <si>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</si>
  <si>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</si>
  <si>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</si>
  <si>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</si>
  <si>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</si>
  <si>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</si>
  <si>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</si>
  <si>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</si>
  <si>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</si>
  <si>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</si>
  <si>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</si>
  <si>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</si>
  <si>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</si>
  <si>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</si>
  <si>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</si>
  <si>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</si>
  <si>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</si>
  <si>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</si>
  <si>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</si>
  <si>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</si>
  <si>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</si>
  <si>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</si>
  <si>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</si>
  <si>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</si>
  <si>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</si>
  <si>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</si>
  <si>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</si>
  <si>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</si>
  <si>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</si>
  <si>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</si>
  <si>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</si>
  <si>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</si>
  <si>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</si>
  <si>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</si>
  <si>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</si>
  <si>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</si>
  <si>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</si>
  <si>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</si>
  <si>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</si>
  <si>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</si>
  <si>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</si>
  <si>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</si>
  <si>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</si>
  <si>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</si>
  <si>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</si>
  <si>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</si>
  <si>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</si>
  <si>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</si>
  <si>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</si>
  <si>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</si>
  <si>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</si>
  <si>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</si>
  <si>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</si>
  <si>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</si>
  <si>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</si>
  <si>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</si>
  <si>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</si>
  <si>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</si>
  <si>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</si>
  <si>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</si>
  <si>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</si>
  <si>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</si>
  <si>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</si>
  <si>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</si>
  <si>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</si>
  <si>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</si>
  <si>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</si>
  <si>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</si>
  <si>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</si>
  <si>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</si>
  <si>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</si>
  <si>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</si>
  <si>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</si>
  <si>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</si>
  <si>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</si>
  <si>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</si>
  <si>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</si>
  <si>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</si>
  <si>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</si>
  <si>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</si>
  <si>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</si>
  <si>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</si>
  <si>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</si>
  <si>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</si>
  <si>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</si>
  <si>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</si>
  <si>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</si>
  <si>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</si>
  <si>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</si>
  <si>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</si>
  <si>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</si>
  <si>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</si>
  <si>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</si>
  <si>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</si>
  <si>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</si>
  <si>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</si>
  <si>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</si>
  <si>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</si>
  <si>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</si>
  <si>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</si>
  <si>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</si>
  <si>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</si>
  <si>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</si>
  <si>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</si>
  <si>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</si>
  <si>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</si>
  <si>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</si>
  <si>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</si>
  <si>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</si>
  <si>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</si>
  <si>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</si>
  <si>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</si>
  <si>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</si>
  <si>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</si>
  <si>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</si>
  <si>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</si>
  <si>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</si>
  <si>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</si>
  <si>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</si>
  <si>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</si>
  <si>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</si>
  <si>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</si>
  <si>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</si>
  <si>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</si>
  <si>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</si>
  <si>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</si>
  <si>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</si>
  <si>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</si>
  <si>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</si>
  <si>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</si>
  <si>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</si>
  <si>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</si>
  <si>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</si>
  <si>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</si>
  <si>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</si>
  <si>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</si>
  <si>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</si>
  <si>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</si>
  <si>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</si>
  <si>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</si>
  <si>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</si>
  <si>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</si>
  <si>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</si>
  <si>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</si>
  <si>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</si>
  <si>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</si>
  <si>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</si>
  <si>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</si>
  <si>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</si>
  <si>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</si>
  <si>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 per Revenue</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</si>
  <si>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</si>
  <si>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</si>
  <si>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</si>
  <si>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</si>
  <si>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</si>
  <si>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</si>
  <si>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</si>
  <si>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</si>
  <si>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</si>
  <si>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</si>
  <si>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</si>
  <si>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</si>
  <si>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</si>
  <si>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</si>
  <si>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</si>
  <si>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</si>
  <si>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</si>
  <si>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</si>
  <si>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</si>
  <si>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</si>
  <si>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</si>
  <si>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</si>
  <si>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</si>
  <si>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</si>
  <si>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Year on year growth in revenue</t>
  </si>
  <si>
    <t>Current fiscal year total CEO compensation</t>
  </si>
  <si>
    <t>Previous fiscal year total CEO compensation</t>
  </si>
  <si>
    <t>Year on year increase in CEO compensation</t>
  </si>
  <si>
    <t>Total CEO compensation revenue normalization</t>
  </si>
  <si>
    <t>Ratio of increase in revenue to increase in CEO compensation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</si>
  <si>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</si>
  <si>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</si>
  <si>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</si>
  <si>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</si>
  <si>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</si>
  <si>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</si>
  <si>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</si>
  <si>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</si>
  <si>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</si>
  <si>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</si>
  <si>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</si>
  <si>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</si>
  <si>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</si>
  <si>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</si>
  <si>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</si>
  <si>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</si>
  <si>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</si>
  <si>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</si>
  <si>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</si>
  <si>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</si>
  <si>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</si>
  <si>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</si>
  <si>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</si>
  <si>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</si>
  <si>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</si>
  <si>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</si>
  <si>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</si>
  <si>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</si>
  <si>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</si>
  <si>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</si>
  <si>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</si>
  <si>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</si>
  <si>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</si>
  <si>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</si>
  <si>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</si>
  <si>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</si>
  <si>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</si>
  <si>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</si>
  <si>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</si>
  <si>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</si>
  <si>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</si>
  <si>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</si>
  <si>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</si>
  <si>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</si>
  <si>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</si>
  <si>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</si>
  <si>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</si>
  <si>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</si>
  <si>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</si>
  <si>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</si>
  <si>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</si>
  <si>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</si>
  <si>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</si>
  <si>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</si>
  <si>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</si>
  <si>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</si>
  <si>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</si>
  <si>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</si>
  <si>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</si>
  <si>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</si>
  <si>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</si>
  <si>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</si>
  <si>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</si>
  <si>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</si>
  <si>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</si>
  <si>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</si>
  <si>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</si>
  <si>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</si>
  <si>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</si>
  <si>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</si>
  <si>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</si>
  <si>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</si>
  <si>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</si>
  <si>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</si>
  <si>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</si>
  <si>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</si>
  <si>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</si>
  <si>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</si>
  <si>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</si>
  <si>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</si>
  <si>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</si>
  <si>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</si>
  <si>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</si>
  <si>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</si>
  <si>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</si>
  <si>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</si>
  <si>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</si>
  <si>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</si>
  <si>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</si>
  <si>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</si>
  <si>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</si>
  <si>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</si>
  <si>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</si>
  <si>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</si>
  <si>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</si>
  <si>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</si>
  <si>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</si>
  <si>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</si>
  <si>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</si>
  <si>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</si>
  <si>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</si>
  <si>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</si>
  <si>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</si>
  <si>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</si>
  <si>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</si>
  <si>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</si>
  <si>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</si>
  <si>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</si>
  <si>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</si>
  <si>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</si>
  <si>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</si>
  <si>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</si>
  <si>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</si>
  <si>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</si>
  <si>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</si>
  <si>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</si>
  <si>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</si>
  <si>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</si>
  <si>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</si>
  <si>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</si>
  <si>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</si>
  <si>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</si>
  <si>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</si>
  <si>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</si>
  <si>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</si>
  <si>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</si>
  <si>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</si>
  <si>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</si>
  <si>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</si>
  <si>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</si>
  <si>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</si>
  <si>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</si>
  <si>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</si>
  <si>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</si>
  <si>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</si>
  <si>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</si>
  <si>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</si>
  <si>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</si>
  <si>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</si>
  <si>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</si>
  <si>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</si>
  <si>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</si>
  <si>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</si>
  <si>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</si>
  <si>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</si>
  <si>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</si>
  <si>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</si>
  <si>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</si>
  <si>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</si>
  <si>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</si>
  <si>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</si>
  <si>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</si>
  <si>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</si>
  <si>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</si>
  <si>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</si>
  <si>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</si>
  <si>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</si>
  <si>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</si>
  <si>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</si>
  <si>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</si>
  <si>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</si>
  <si>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</si>
  <si>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</si>
  <si>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</si>
  <si>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</si>
  <si>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</si>
  <si>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</si>
  <si>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</si>
  <si>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</si>
  <si>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</si>
  <si>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</si>
  <si>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</si>
  <si>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</si>
  <si>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</si>
  <si>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</si>
  <si>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</si>
  <si>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</si>
  <si>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per revenue for the fiscal year</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</si>
  <si>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</si>
  <si>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</si>
  <si>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</si>
  <si>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</si>
  <si>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</si>
  <si>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</si>
  <si>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</si>
  <si>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</si>
  <si>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</si>
  <si>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</si>
  <si>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</si>
  <si>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</si>
  <si>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</si>
  <si>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</si>
  <si>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</si>
  <si>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</si>
  <si>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</si>
  <si>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</si>
  <si>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</si>
  <si>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</si>
  <si>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</si>
  <si>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</si>
  <si>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</si>
  <si>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Ratio of increase in CEO compensation to increase in revenue</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</si>
  <si>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</si>
  <si>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</si>
  <si>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</si>
  <si>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</si>
  <si>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</si>
  <si>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</si>
  <si>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</si>
  <si>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</si>
  <si>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</si>
  <si>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</si>
  <si>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</si>
  <si>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</si>
  <si>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</si>
  <si>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</si>
  <si>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</si>
  <si>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</si>
  <si>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</si>
  <si>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</si>
  <si>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</si>
  <si>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</si>
  <si>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</si>
  <si>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</si>
  <si>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</si>
  <si>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</si>
  <si>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</si>
  <si>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</si>
  <si>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</si>
  <si>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</si>
  <si>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</si>
  <si>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</si>
  <si>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</si>
  <si>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</si>
  <si>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</si>
  <si>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</si>
  <si>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</si>
  <si>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</si>
  <si>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</si>
  <si>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</si>
  <si>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</si>
  <si>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</si>
  <si>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</si>
  <si>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</si>
  <si>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</si>
  <si>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</si>
  <si>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</si>
  <si>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</si>
  <si>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</si>
  <si>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</si>
  <si>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</si>
  <si>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</si>
  <si>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</si>
  <si>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</si>
  <si>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</si>
  <si>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</si>
  <si>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</si>
  <si>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</si>
  <si>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</si>
  <si>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</si>
  <si>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</si>
  <si>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</si>
  <si>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</si>
  <si>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</si>
  <si>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</si>
  <si>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</si>
  <si>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</si>
  <si>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</si>
  <si>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</si>
  <si>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</si>
  <si>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</si>
  <si>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</si>
  <si>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</si>
  <si>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</si>
  <si>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</si>
  <si>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</si>
  <si>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</si>
  <si>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</si>
  <si>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</si>
  <si>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</si>
  <si>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</si>
  <si>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</si>
  <si>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</si>
  <si>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</si>
  <si>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</si>
  <si>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</si>
  <si>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</si>
  <si>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</si>
  <si>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</si>
  <si>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</si>
  <si>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</si>
  <si>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</si>
  <si>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</si>
  <si>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</si>
  <si>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</si>
  <si>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</si>
  <si>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</si>
  <si>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</si>
  <si>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</si>
  <si>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</si>
  <si>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</si>
  <si>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</si>
  <si>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</si>
  <si>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</si>
  <si>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</si>
  <si>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</si>
  <si>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</si>
  <si>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</si>
  <si>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</si>
  <si>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</si>
  <si>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</si>
  <si>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</si>
  <si>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</si>
  <si>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</si>
  <si>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</si>
  <si>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</si>
  <si>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</si>
  <si>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</si>
  <si>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</si>
  <si>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</si>
  <si>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</si>
  <si>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</si>
  <si>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</si>
  <si>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</si>
  <si>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</si>
  <si>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</si>
  <si>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</si>
  <si>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</si>
  <si>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</si>
  <si>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</si>
  <si>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</si>
  <si>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</si>
  <si>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</si>
  <si>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</si>
  <si>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</si>
  <si>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</si>
  <si>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</si>
  <si>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</si>
  <si>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</si>
  <si>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</si>
  <si>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</si>
  <si>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</si>
  <si>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</si>
  <si>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</si>
  <si>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</si>
  <si>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</si>
  <si>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</si>
  <si>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</si>
  <si>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</si>
  <si>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</si>
  <si>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</si>
  <si>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</si>
  <si>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</si>
  <si>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</si>
  <si>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</si>
  <si>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</si>
  <si>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</si>
  <si>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</si>
  <si>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</si>
  <si>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</si>
  <si>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</si>
  <si>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</si>
  <si>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</si>
  <si>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</si>
  <si>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</si>
  <si>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</si>
  <si>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</si>
  <si>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</si>
  <si>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</si>
  <si>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</si>
  <si>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</si>
  <si>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</si>
  <si>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</si>
  <si>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</si>
  <si>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</si>
  <si>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</si>
  <si>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</si>
  <si>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</si>
  <si>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</si>
  <si>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</si>
  <si>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</si>
  <si>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</si>
  <si>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</si>
  <si>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</si>
  <si>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</si>
  <si>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</si>
  <si>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</si>
  <si>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</si>
  <si>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</si>
  <si>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</si>
  <si>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</si>
  <si>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</si>
  <si>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</si>
  <si>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</si>
  <si>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</si>
  <si>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</si>
  <si>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</si>
  <si>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</si>
  <si>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</si>
  <si>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</si>
  <si>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</si>
  <si>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</si>
  <si>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</si>
  <si>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</si>
  <si>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</si>
  <si>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</si>
  <si>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</si>
  <si>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</si>
  <si>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</si>
  <si>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</si>
  <si>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</si>
  <si>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</si>
  <si>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</si>
  <si>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</si>
  <si>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</si>
  <si>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</si>
  <si>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</si>
  <si>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</si>
  <si>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</si>
  <si>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</si>
  <si>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</si>
  <si>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</si>
  <si>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</si>
  <si>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</si>
  <si>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</si>
  <si>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</si>
  <si>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</si>
  <si>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</si>
  <si>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</si>
  <si>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</si>
  <si>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</si>
  <si>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</si>
  <si>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</si>
  <si>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</si>
  <si>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</si>
  <si>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</si>
  <si>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</si>
  <si>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</si>
  <si>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</si>
  <si>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</si>
  <si>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</si>
  <si>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</si>
  <si>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</si>
  <si>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</si>
  <si>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</si>
  <si>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</si>
  <si>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</si>
  <si>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</si>
  <si>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</si>
  <si>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</si>
  <si>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</si>
  <si>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</si>
  <si>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</si>
  <si>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</si>
  <si>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</si>
  <si>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</si>
  <si>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</si>
  <si>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</si>
  <si>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</si>
  <si>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</si>
  <si>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</si>
  <si>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</si>
  <si>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</si>
  <si>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</si>
  <si>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</si>
  <si>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</si>
  <si>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</si>
  <si>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</si>
  <si>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</si>
  <si>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</si>
  <si>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</si>
  <si>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</si>
  <si>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</si>
  <si>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</si>
  <si>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</si>
  <si>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</si>
  <si>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</si>
  <si>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</si>
  <si>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pathway</t>
  </si>
  <si>
    <t>Industry name</t>
  </si>
  <si>
    <t>Yes</t>
  </si>
  <si>
    <t>No</t>
  </si>
  <si>
    <t>File pathway (if any)</t>
  </si>
  <si>
    <t>Low</t>
  </si>
  <si>
    <t>Medium</t>
  </si>
  <si>
    <t>High</t>
  </si>
  <si>
    <t>Fines/Penalties in INR</t>
  </si>
  <si>
    <t>Governance QA Name</t>
  </si>
  <si>
    <t>Governance Analyst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</si>
  <si>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</si>
  <si>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</si>
  <si>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</si>
  <si>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</si>
  <si>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</si>
  <si>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</si>
  <si>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</si>
  <si>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</si>
  <si>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</si>
  <si>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</si>
  <si>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</si>
  <si>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</si>
  <si>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</si>
  <si>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</si>
  <si>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</si>
  <si>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</si>
  <si>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</si>
  <si>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</si>
  <si>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</si>
  <si>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</si>
  <si>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</si>
  <si>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</si>
  <si>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</si>
  <si>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</si>
  <si>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</si>
  <si>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</si>
  <si>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</si>
  <si>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</si>
  <si>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</si>
  <si>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</si>
  <si>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</si>
  <si>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</si>
  <si>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</si>
  <si>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</si>
  <si>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</si>
  <si>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</si>
  <si>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</si>
  <si>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</si>
  <si>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</si>
  <si>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</si>
  <si>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</si>
  <si>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</si>
  <si>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</si>
  <si>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Fiscal Year End Date</t>
  </si>
  <si>
    <t>Total number of  board meetings in the fiscal year, the Director was eligible to attend</t>
  </si>
  <si>
    <t>Mangalore Refinery &amp; Petrochemicals Ltd.</t>
  </si>
  <si>
    <t>L23209KA1988GOI008959</t>
  </si>
  <si>
    <t>INE103A01014</t>
  </si>
  <si>
    <t>Thilak kumar</t>
  </si>
  <si>
    <t>https://admin.mrpl.co.in/img/UploadedFiles/AnnualReport/Files/1c7d3b3b1d7f4c65b46e50c3422a1bdb.pdf</t>
  </si>
  <si>
    <t>The Securities and Exchange Board of India (Buyback of Securities) Regulations, 1998; (Not applicable, as the Company has not bought back/proposed to Buyback any of its securities during the financial year under review).</t>
  </si>
  <si>
    <t>Annual Report_2019-2020</t>
  </si>
  <si>
    <t>AUDIT COMMITTEE The Audit Committee has been constituted as per the terms of reference prescribed under Section 177 of the Companies Act, 2013 read with Rule 6 of the Companies (Meetings of the Board and its Powers) Rules, 2014, Regulation 18 of SEBI (LODR)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</si>
  <si>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(LODR) Regulations, 2015. All members of the Audit Committee are financially literate and bring in expertise in the fields of Finance, Taxation, Economics, Risk and International Finance.</t>
  </si>
  <si>
    <t>Composition of Audit Committee as on 31/03/2020</t>
  </si>
  <si>
    <t>Representation of gender, ethic, geographic, cultural or other perspective that expand the Board’s understanding of the viewpoints of customers, partners, employees, Governments and other stakeholdersworldwide.</t>
  </si>
  <si>
    <t>Shri Shashi Shanker</t>
  </si>
  <si>
    <t>Shri M Venkatesh</t>
  </si>
  <si>
    <t>Shri M Vinayakumar</t>
  </si>
  <si>
    <t>Smt. Pomila Jaspal</t>
  </si>
  <si>
    <t>Shri Subhash Kumar</t>
  </si>
  <si>
    <t>Shri Vinod S Shenoy</t>
  </si>
  <si>
    <t>Shri Vijay Sharma</t>
  </si>
  <si>
    <t>Shri Sunil Kumar</t>
  </si>
  <si>
    <t>Shri Balbir Singh</t>
  </si>
  <si>
    <t>Dr. G. K. Patel</t>
  </si>
  <si>
    <t>Shri V. P. Haran</t>
  </si>
  <si>
    <t>Shri Sewa Ram</t>
  </si>
  <si>
    <t>Shri R.T. Agarwal</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</si>
  <si>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
Shri M
Vinayakumar
DIN:
08225553
Director
(Refinery)
Executive
• He has more than 30 years of
experience in various facets of
Refinery operation.
2
1. ONGC
Mangalore
Petrochemicals
Limited
2.Shell MRPL
Aviation
Fuels and
Services
Limited
Director
Director
Audit
Nomination &amp;
Remuneration
Audit
Nomination &amp;
Remuneration
Member
Member
Member
Member
Mangalore Refinery and Petrochemicals Limited
89
Directors
Name
&amp;
DIN
Category
Smt. Pomila
Jaspal
DIN:
08436633
Skills/Expertise/Competence
Other Directorship Outside Committees
No.
Name of the
Company
Designation
l Smt. Pomila Jaspal is a Cost
Accountant working as Director
(Finance) in MRPL, a Schedule
‘A’ Miniratna under the ONGC
group, with 35 years of
experience in oil and gas sector,
both in operating and regulatory
framework of upstream and
downstream operations.
Nominated as Director in the
Board of OMPL &amp; PMHBL.
l After joining MRPL, she
steered MRPL’s maiden NCD
issue of ` 3,000Cr from market
as well as through Bharat Bond
ETF and was able to generate
fund at very competitive rates.
Also monitored OMPL’s
maiden CCD issuance of
` 1,200Cr.
l Her educational background is
highly accredited and directly
contributes to her field of
operations. A Fellow Member
of ICMAI and Gold medallist
and recipient of Late Mrs
Dhanpati Goel Gold Medal
from ICMAI. She has obtained
B. Com. (Hons) degree from
MCM DAV College,
Chandigarh and M. Com. from
Punjab University. She had a
short stint as Lecturer in Degree
College.
l She joined ONGC in 1985 as
Finance &amp; Accounts Officer
and has risen to the coveted
position of Executive Director
– Chief Corporate Finance. She
earns the distinction of being
the first lady officer in ONGC
to occupy this top post. She was
also on the Board of OPAL.
l During her initial period, after
completing 3 months Induction
training at ONGC Academy, she
was posted at Head Office,
Dehradun and handled key
assignments and later with Joint
Venture group at JVOG,
Mumbai. She further had the
opportunity to hone her skills
with deputation at Directorate
General of Hydrocarbons
(DGH) in its formative years
and was instrumental in
developing the model
Production Sharing Contracts
(PSC) which was adopted as
base document in many preNELP &amp; NELP blocks.
Subsequently, she was deputed
1.ONGC
Mangalore
Petrochemicals
Limited
2.Petronet
MHB Limited
Director
Director
Audit
NIL
Member
NA
Designation Committee
Name
Director 2
(Finance)
Executive
Annual Report 2019 - 20
90
Directors
Name
&amp;
DIN
Category Skills/Expertise/Competence
Other Directorship Outside Committees
No.
Name of the
Company
Designation Committee Designation
Name
to Contract Cell of MoP&amp;NG
where she worked in different areas
of gas pricing, Rangarajan
Committee, Gas utilization policy,
royalty committee, formulation of
policies for smooth
implementation of PSCs and
monitoring the royalty and profit
petroleum to GoI.
l She also carries with her the rich
exposure of ONGC Videsh,
international arm of ONGC,
handling the assignment of Incharge, Project Finance, for
execution of almost all overseas
projects (Exploration and
Development) and was actively
involved in smooth takeover and
execution of new acquisitions of
OVL. Subsequently, she became
Head – Finance of Assam Asset,
ONGC and handled this
challenging assignment for 4 years.
l Given her multi-faceted
personality, she is a beacon of light
for all lady officers to follow their
dreams and achieve them through
sheer hard work and focused
approach.
Shri Subhash
Kumar
DIN:
07905656
Nonexecutive
Nominee
Director
l He is a Director (Finance), ONGC.
l Fellow Member of ICMAI
l Associate Member of ICSI.
l Alumni of Panjab University,
Chandigarh, where he obtained his
Bachelors degree and Masters
Degree in Commerce with Gold
Medal.
l He worked as Head Business
Development, Finance &amp; Budget
and also as Head Treasury
Planning &amp; Portfolio Management
Group at ONGC Videsh from
April 2010 to March 2015.
l He then went on to serve as Chief
Financial Officer of Mansarovar
Energy Colombia Limited, a 50:50
joint venture of ONGC Videsh and
Sinopec of China, from September
2006 to March 2010.
l He joined back ONGC as Chief
Commercial &amp; Head Treasury of
ONGC in July, 2016 where he
played a key role in evaluation,
negotiation, and concluding
outstanding issues pertaining to
the organization.
6 1.Oil and
Natural Gas
Corporation
Limited
2. Hindustan
Petroleum
Corporation
Limited
3.ONGC Petro
Additions
Limited
4.ONGC
Tripura Power
Company
Limited
5.Mangalore
SEZ Limited
6.Petronet
MHB Limited
Whole-time
Director &amp;
Chief
Financial
Officer
Govt.
Nominee
Director
Nominee
Director of
ONGC
Nominee
Director of
ONGC
Nominee
Director of
ONGC
Nominee
Director of
ONGC
Stake Holders
Relationship
NIL
Audit
Audit
Audit
NIL
Member
NA
Member
Member
Member
NA
Mangalore Refinery and Petrochemicals Limited
91
Directors
Name
&amp;
DIN
Category
Shri Vinod S
Shenoy
DIN:
07632981
Skills/Expertise/Competence
Other Directorship Outside Committees
No.
Name of the
Company
Designation
l He is a Bachelor in Chemical
Engineering from IIT Bombay.
l During his career spanning over
three decades, He has held
various positions in the Refinery
Divisions and Corporate
Departments of Hindustan
Petroleum Corporation Limited
and has wide exposure to the
Petroleum Industry.
1. Hindustan
Petroleum
Corporation
Limited
2. HPCLMittal Energy
Limited
3. Prize
Petroleum
Company
Limited
4. Ratnagiri
Refinery and
Petrochemicals
Limited.
5. HPCL
Rajasthan
Refinery
Limited
6. HPCL
Biofuels
Limited
Whole-time
Director
Director
Director
Director
Director
Director
NIL
NIL
NIL
NIL
NIL
NIL
Designation Committee
Name
Non- 6
executive
Nominee
Director
Shri Vijay
Sharma
DIN:
08045837
Balmer Lawrie
and Company
Limited
Govt.
Nominee
Director
Stakeholders
Relationship
Nomination &amp;
Remuneration
Member
Member
Non- 1
executive
Nominee
Director
l He holds a Master’s degree in
History and belongs to IRAS
Railway Services 2001, Cadre.
l He has a working experience of
about 17 years wherein he
developed expertise in
functional areas of –
Administration, Refinery, Excise
and Vigilance.
l He is currently the Director (GP)
in the Gas Pricing Division of
the Ministry of Petroleum &amp;
Natural Gas, Government of
India
NA
NA
NA
NA
NA
NA
Annual Report 2019 - 20
92
Directors
Name
&amp;
DIN
Category Skills/Expertise/Competence
Other Directorship Outside Committees
No.
Name of the
Company
Designation Committee Designation
Name
Shri Sunil
Kumar
DIN:
08467559
Nonexecutive
Nominee
Director
• He is IRAS (1995 batch) and is
presently posted as Joint Secretary
(Refineries), Ministry of
Petroleum &amp; Natural Gas, New
Delhi since May, 2019.
• He is Bachelor of Technology
(Petroleum Energy) from
IIT(ISM), Dhanbad, Financial
Management from NIFM,
Faridabad.
• Masters in Business
Administration from BI, School of
Management, Oslo, Norway.
• Executive European MBA from
ESCP-EAP, Paris, France.
• Masters Diploma in Public
Administration from IIPA, New
Delhi.
• Logistic Simulation and Planning
from Beijing Jiaotong University,
Beijing, China.
• As Joint Secretary (Refineries), he
is looking after the matters related
to Refineries, Auto Fuel Policy,
Petrochemicals, Import/export of
crude oil and other petroleum
products; Bio Fuels, Renewable
Energy and Conservation,
Integrated Energy Policy; Climatic
Change &amp; National Clean Energy
Policy.
• Before joining MoP&amp;NG, he has
worked with Indian Railways in
various capacities including
Director Finance Expenditure in
Railway Board and Chief Project
Manager of Accounting Reform
Project of Indian Railways.
2
1. Hindustan
Petroleum
Corporation
Limited.
2. Engineers
India
Limited.
Director
Director
NIL
NIL
NA
NA
Shri Balbir
Singh
DIN:
07945679
Nonexecutive
Independent
Director
l He is a Master, M.Phil and Ph.D
in Economics and has over 40
years of teaching experience.
l He has authored many Books and
Articles on various Socio
Economic issues.
l He has been conferred with
various awards and recognitions in
the Academic field.
l He retired as a Professor at the
Department of Post Graduate
Studies in Economics &amp; Research
D.N.P.G. College, Gulaothi
(Bulandshahr) U.P.
NIL NIL NA NIL NA
Mangalore Refinery and Petrochemicals Limited
93
Directors
Name
&amp;
DIN
Category
Shri V. P.
Haran
DIN:
07710821
Skills/Expertise/Competence
Other Directorship Outside Committees
No.
Name of the
Company
Designation
l He is a retired officer from
Indian Foreign Services (IFS).
l He has acquired the qualification
of Company Secretary and of
Cost Accountant.
l He has served as India’s
Ambassador to Syria and
Bhutan.
l Currently, Shri V P Haran is
serving as Independent External
Monitor (IEM) of Madras
Fertilizers Limited and MSTC
Limited.
Designation Committee
Name
Nonexecutive
Independent
Director
NIL NIL NA NIL NA
Shri Sewa
Ram
DIN:
01652464
l He is the retired officer of the
Indian Administrative Service of
MP Cadre.
l Before joining Indian
Administrative Service, he has
served as an Officer with Indian
Overseas Bank and Indian
Revenue Services (Customs and
Central Excise).
l He has served the Central
Government and State
Governments in various
capacities.
l Currently, Shri Sewa Ram is
serving as Independent External
Monitor (IEM) of Murmagao
Limited.
Nonexecutive
Independent
Director
NIL NIL NA NIL NA
Shri R.T.
Agarwal
DIN:
01937329
Nonexecutive
Independent
Director
l He is a Chartered Accountant by NIL NIL NA NIL NA
profession, having more than 35
years of experience in corporate
finance and accounts functions
l He was full time Director
(Finance) of Power Grid
Corporation of India Ltd.
(PGCIL), a ‘Navratna’ company
under Ministry of Power, Govt
of India, from 29 July 2011 until
attaining superannuation.
Dr. G. K.
Patel
DIN:
07945704
• He is M.S. (Orthopedics) heads
G K Orthopedic Hospital at
Mehsana in Gujarat. Dr. G. K.
Patel had been ex-President of
Mehsana Nagarpalika, Gujarat
Orthopedic Association and
Indian Medical Association,
Mehsana
Nonexecutive
Independent
Director
NIL NIL NA NIL NA
Annual Report 2019 - 20
94
Directors
Name
&amp;
DIN
Category Skills/Expertise/Competence
Other Directorship Outside Committees
No.
Name of the
Company
Designation Committee Designation
Name
l Prior to being taken over as
functional Director of PGCIL,
world’s second largest Power
Transmission Company, he had
worked in finance functions of
PGCIL and also in NTPC in
various capacities. Accredited with
‘CFO - Power Sector Award’ from
Institute of Chartered Accountants
of India in the year 2015.
l He was associated with Initial
Public Offering (IPO) of PGCIL,
and subsequently piloted the
Follow on Offers (FPO) in the year
2013. Resource mobilisation from
Domestic as well as from
International financial institutions
including multilateral financing
institutions like The World Bank,
Asian Development Bank (ADB),
IFC, KfW, Germany for the high
Capex of PGCIL attaining CAGR
more than 17% year on year basis.
Raised the first foreign currency
Bond of PGCIL and listed the bond
in Singapore Exchange.
l He has also implemented various
financial management systems and
procedures in finance functions
including Treasury management
and internal audit functions of the
company for best corporate
governance practices.
l He has also instituted Enterprisewise Risk management system in
PGCIL.
l His regular and periodic
interactions with both domestic
and international investors and
analysts has improved investors
confidence with the company,
which helped PGCIL stock a most
favoured stock in Indian power
sector.
Note: Membership / Chairmanship pertaining only to Audit Committee, Nomination &amp; Remuneration Committee
and Stakeholders’ Relationship Committee are considered.</t>
  </si>
  <si>
    <t>96,97</t>
  </si>
  <si>
    <t>Mangalore Refinery &amp; Petrochemical Ltd._BOIR017-screenshot_2019-2020.png</t>
  </si>
  <si>
    <t>Sr. No Name of Director DIN Date of Appointment in Company Date of Cessation</t>
  </si>
  <si>
    <t>Disclosure of relationships between Directors None of the Board of Directors is related to each other.</t>
  </si>
  <si>
    <t>Director’s Shareholding: Director’s shareholding in the Company as on 31/03/2020 Name of the Director No. of Shares held Shri M. Vinayakumar 200</t>
  </si>
  <si>
    <t>3 Shri M Vinayakumar, Director (Refinery) At the beginning of the year 200 0.00 200 0.00</t>
  </si>
  <si>
    <t>Mangalore Refinery &amp; Petrochemical Ltd._BOSR010-screenshot_2019-2020.png</t>
  </si>
  <si>
    <t>Mangalore Refinery &amp; Petrochemical Ltd._AUDP001-screenshot_2019-2020.png</t>
  </si>
  <si>
    <t>Mangalore Refinery &amp; Petrochemical Ltd._COMP003-screenshot_2019-2020.png</t>
  </si>
  <si>
    <t>Attendance of Directors during the Financial Year 2019-20.</t>
  </si>
  <si>
    <t>The composition of the Committee including changes during the year are as under:</t>
  </si>
  <si>
    <t>Mangalore Refinery &amp; Petrochemical Ltd._BOSP008-screenshot_2019-2020.png</t>
  </si>
  <si>
    <t>Composition of CSR &amp; SD committee</t>
  </si>
  <si>
    <t>Mangalore Refinery &amp; Petrochemical Ltd._BOCR013-screenshot_2019-2020.png</t>
  </si>
  <si>
    <t>Details of Remuneration (Sitting Fees) Paid to Independent Directors during the Financial Year 2019 –20:</t>
  </si>
  <si>
    <t>There is no bonus</t>
  </si>
  <si>
    <t>There is no fringe related remuneration.</t>
  </si>
  <si>
    <t>There is no information of sharebased remuneration.</t>
  </si>
  <si>
    <t>There is no information of non-board related remuneration.</t>
  </si>
  <si>
    <t>NUMBER OF BOARD MEETINGS The Board of Directors of your Company had six (6) Meetings during the FY 2019-20. The maximum interval between any two meetings did not exceed 120 days as prescribed in the Companies Act, 2013. Details of the Board Meetings held, have been furnished in the Corporate Governance Report which forms part of this Report.</t>
  </si>
  <si>
    <t>Attendance of Directors during the Financial Year 2019-20</t>
  </si>
  <si>
    <t>31/03/2019</t>
  </si>
  <si>
    <t>Mangalore Refinery &amp; Petrochemical Ltd._BOSP003-screenshot_2018-2019.png</t>
  </si>
  <si>
    <t>https://admin.mrpl.co.in/img/UploadedFiles/AnnualReport/Files/d63a8713c75b42e98862fd9000d05533.pdf</t>
  </si>
  <si>
    <t>74,75</t>
  </si>
  <si>
    <t>Board of Directors as on 31/03/2019</t>
  </si>
  <si>
    <t>Shri M. Venkatesh</t>
  </si>
  <si>
    <t>Shri Vinod S. Shenoy</t>
  </si>
  <si>
    <t>Shri K.M. Mahesh</t>
  </si>
  <si>
    <t>Shri Sanjay Kumar Jain</t>
  </si>
  <si>
    <t>Ms. Manjula C.</t>
  </si>
  <si>
    <t>Shri Vivek Mallya</t>
  </si>
  <si>
    <t>Mangalore Refinery &amp; Petrochemical Ltd._BOIR017-screenshot_2018-2019.png</t>
  </si>
  <si>
    <t>Changes in the Board of Directors during 2018-19</t>
  </si>
  <si>
    <t>Annual Report_2018-2019</t>
  </si>
  <si>
    <t>Director’s Shareholding: None of the Directors are holding any shares in the Company</t>
  </si>
  <si>
    <t>(ii) Attendance of Directors during the Financial Year 2018-19</t>
  </si>
  <si>
    <t>Mangalore Refinery &amp; Petrochemical Ltd._BOSR010-screenshot_2018-2019.png</t>
  </si>
  <si>
    <t>Mangalore Refinery &amp; Petrochemical Ltd._AUDP001-screenshot_2018-2019.png</t>
  </si>
  <si>
    <t>Mangalore Refinery &amp; Petrochemical Ltd._COMP003-screenshot_2018-2019.png</t>
  </si>
  <si>
    <t>Mangalore Refinery &amp; Petrochemical Ltd._BOSP008-screenshot_2018-2019.png</t>
  </si>
  <si>
    <t>Members of Audit Committee Category</t>
  </si>
  <si>
    <t>Members of Nomination/ Remuneration Committee</t>
  </si>
  <si>
    <t>The composition of CSR &amp; SD Committee</t>
  </si>
  <si>
    <t>Mangalore Refinery &amp; Petrochemical Ltd._BOCR013-screenshot_2018-2019.png</t>
  </si>
  <si>
    <t>78,79</t>
  </si>
  <si>
    <t>Details of Remuneration (Sitting Fees) Paid to Independent Directors during the Financial Year 2018 –19</t>
  </si>
  <si>
    <t>Number of Board meetings 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</si>
  <si>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Shri M.Venkatesh</t>
  </si>
  <si>
    <t>Shri Dinesh Mishra</t>
  </si>
  <si>
    <t>Key Managerial Personnel:</t>
  </si>
  <si>
    <t>65,66</t>
  </si>
  <si>
    <t>Mangalore Refinery &amp; Petrochemical Ltd._MASR009-screenshot_2019-2020.png</t>
  </si>
  <si>
    <t>Shareholding of Directors and Key Managerial Personnel:</t>
  </si>
  <si>
    <t>Details of Remuneration Paid to Managing Director, Director (Finance) and Director (Refinery) during the Financial Year 2019 - 20: // (ii) Key Managerial Personnel:</t>
  </si>
  <si>
    <t>There is no information regarding bonus.</t>
  </si>
  <si>
    <t>There is no information regarding fringe benefit.</t>
  </si>
  <si>
    <t>Shri S. Raviprasad</t>
  </si>
  <si>
    <t>Key Management Personnel: 1. Shri M. Venkatesh : Managing Director &amp; CEO Holding additional charge of Director (Refinery) and Director (Finance) 2. Shri Dinesh Mishra : Company Secretary 3. Shri S. Raviprasad : Chief Financial Officer</t>
  </si>
  <si>
    <t>Mangalore Refinery &amp; Petrochemical Ltd._MASR009-screenshot_2018-2019.png // Mangalore Refinery &amp; Petrochemical Ltd._MASR009-screenshot_2018-2019(1).png</t>
  </si>
  <si>
    <t>58,59</t>
  </si>
  <si>
    <t>(v) Shareholding of Directors and Key Managerial Personnel:</t>
  </si>
  <si>
    <t>REMUNERATION OF DIRECTORS AND KEY MANAGERIAL PERSONNEL</t>
  </si>
  <si>
    <t>60,61</t>
  </si>
  <si>
    <t>Mangalore Refinery &amp; Petrochemical Ltd._MACR023-screenshot_2018-2019.png</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</si>
  <si>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</si>
  <si>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t>
  </si>
  <si>
    <t>Mangalore Refinery &amp; Petrochemicals Ltd._BOIR012-screenshot_2019-2020.png</t>
  </si>
  <si>
    <t>SEBI has notified the SEBI (Prohibition of Insider Trading) Regulations, 2015 on 15th January, 2015 repealing SEBI (Insider Trading) Regulations, 1992 applicable to all the listed companies with effect from 15/05/2015. The Company adopted the “Code of Internal Procedures and Conduct for Prohibition of Insider Trading in dealing with the Securities of MRPL”, as amended, at its 197th Board Meeting held on 22nd May, 2015.</t>
  </si>
  <si>
    <t>RESPONSIBILITY (CSR) ACTIVITIES FOR FINANCIAL YEAR 2019-2020 [Pursuant to clause (0) of sub-section (3) of section 134 of the Act and Rule 8(1) of the Companies (Corporate Social Responsibility) Rules 2014] 1. A brief outline of the company’s CSR &amp; SD policy, including overview of projects or programs proposed to be undertaken and a reference to the web link to the CSR policy &amp; SD policy and projects or programs. Mangalore Refinery and Petrochemicals Limited (MRPL) is a Schedule “A” Mini Ratna PSU, a subsidiary of ONGC delivering outstanding performance in Indian hydrocarbon downstream sector, year after year. Right from its inception, MRPL has been undertaking CSR activities under the name “Samrakshan”. CSR Policy of MRPL has been drafted in line with Section 135 &amp; Schedule VII of the Companies Act 2013, followed by release of Company (Corporate Social Responsibility Policy) Rules, 2014 issued by Ministry of Corporate Affairs and “Guidelines on Corporate Social Responsibility &amp; Sustainability” issued by Department of Public Enterprises, w.e.f., 01/04/2014. The Policy is duly recommended by the CSR&amp;SD Committee and approved by MRPL Board.</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</si>
  <si>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(LODR) Regulations, 2015 and DPE guidelines on Corporate Governance for CPSE, your Company has constituted a Nomination/ Remuneration Committee.</t>
  </si>
  <si>
    <t>Composition of Nomination &amp; Remuneration Committee as on 31/03/2020: The Company has complied with the requirement of Regulation 19(1)(c) of the SEBI (LODR) Regulations, 2015 as well as the Companies Act, 2013 as regards the constitution of Nomination &amp; Remuneration Committee with reference to requisite number of Independent Directors. The Committee was reconstituted during the FY 2019-20.</t>
  </si>
  <si>
    <t>Members of Nomination &amp; Remuneration Committee</t>
  </si>
  <si>
    <t>Mangalore Refinery &amp; Petrochemicals Ltd._COMR002-screenshot_2019-2020.png</t>
  </si>
  <si>
    <t>Coverage of policy relating to ethics, bribery and corruption cover only the company and its extension to Group/ Joint Ventures / Suppliers / Contractors / NGOs /Others. The Company policy relating to ethics, bribery and corruption covers the company, employees and directors, suppliers, contractors, NGOs and other stakeholders.</t>
  </si>
  <si>
    <t>RELATED PARTY TRANSACTIONS &amp; PARTICULARS OF CONTRACTS / ARRANGEMENTS WITH RELATED PARTY 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 The particulars of every contract or arrangements entered into by the Company with Related Parties referred in Section 188(1) of the Companies Act, 2013, is attached in the prescribed Form No. AOC–2 as “Annexure-F”. MCA vide Notification dated 05/06/2015, has exempted the applicability of Section 188(1) of the Companies Act, 2013 for a transaction entered into between two Government Companies.</t>
  </si>
  <si>
    <t>Vigilance awareness mobile van with Anti-corruption audio message covered different areas around the Mangalore city to educate the citizens about Integrity. Vigilance awareness walkathon was conducted in which several school students and general public participated to create an ethical awareness among the citizens. Awareness program was conducted at different locations. For popularizing the “Integrity Pledge” developed by central vigilance Commission, MRPL installed integrity pledge kiosk in Mangalore City during Vigilance Awareness Week.</t>
  </si>
  <si>
    <t>Your Company has a well-established and efficient internal financial control system to ensure an adequate and effective internal control environment that provides assurance on efficiency of conducting business, including adherence to Company’s policies, the safeguarding of its assets, the prevention and detection of frauds and errors, the accuracy and completeness of accounting records and the timely preparation of reliable financial information. An independent audit of Information Systems of the Company is also undertaken periodically and appropriate actions are taken on suggestions given during audit. The Company has an in-house internal Audit Department commensurate with its size of operations. Audit observations are periodically reviewed by the Audit Committee of the Board and necessary Directions are issued whenever required. Details on the Internal Control system are disclosed in the Management Discussion Analysis Report which forms part of this report. AUDITORS Joint Statutory Auditors M/s S Venkatram &amp; Co. LLP, Chennai and M/s Manohar Chowdhry and Associates, Mangalore were the Joint Statutory Auditors of the Company for the FY 2019-20. They have audited the Financial Statements for FY 2019-20 and submitted their report which forms part of this report. There is no qualification in the Auditors Report on the financial statements of the Company. Notes to the Accounts referred to in the Auditors Report are self-explanatory and therefore do not call for any comments. Total Fees paid to the Joint Statutory Auditors for the financial year 2019-20 was ` 25 lakh on consolidated basis.</t>
  </si>
  <si>
    <t>Pursuant to requirements of the Companies Act, 2013 and SEBI (LODR) Regulations, 2015, following policies/codes have been formulated and uploaded on the Company’s website at www.mrpl.co.in a) Code of Conduct for Board Members and Senior Management Personnel;</t>
  </si>
  <si>
    <t>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t>
  </si>
  <si>
    <t>There were no transactions made during the year.</t>
  </si>
  <si>
    <t>PENALTIES / PUNISHMENT/ COMPOUNDING OF OFFENCES: NIL There were no cases of any penalty, punishment or compounding of offences under the Companies Act, 2013 and Rules made thereunder reported during the FY 2019-20.</t>
  </si>
  <si>
    <t>Nil</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</si>
  <si>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</si>
  <si>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Mangalore Refinery &amp; Petrochemicals Ltd._MACR001-screenshot_2019-2020.png</t>
  </si>
  <si>
    <t>Mangalore Refinery &amp; Petrochemicals Ltd._MACR005-screenshot_2019-2020.png</t>
  </si>
  <si>
    <t>67,68</t>
  </si>
  <si>
    <t>The Financial position of the Joint Venture is as under:</t>
  </si>
  <si>
    <t>Yes The Company has Stakeholders Relationship Committee (SRC) which addresses the concern of its holders.</t>
  </si>
  <si>
    <t>STAKEHOLDERS’ RELATIONSHIP COMMITTEE a) The Stakeholders’ Relationship Committee has been mandated to review and redress shareholder grievances as per the provisions of Section 178 of the Companies Act, 2013. The terms of reference of the Committee has been amended pursuant to SEBI (Listing Obligations and Disclosure Requirements) (Amendment) Regulations, 2018.</t>
  </si>
  <si>
    <t>Revenue from Operations 28 607,515.38 723,151.10</t>
  </si>
  <si>
    <t>Mangalore Refinery &amp; Petrochemicals Ltd._MACR009-screenshot_2018-2019.png.png</t>
  </si>
  <si>
    <t>The Securities and Exchange Board of India (Buyback of Securities) Regulations, 1998; (Not applicable, as the Company has not bought back any equity shares during the financial year under review).</t>
  </si>
  <si>
    <t>Audit Committee The Audit Committee has been constituted as per the terms of reference prescribed under Section 177 of the Companies Act, 2013 read with Rule 6 of the Companies (Meetings of the Board and its Powers) Rules, 2014, Regulation 18 of SEBI Listing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</si>
  <si>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Gender, ethic, national or other diversity Representation of gender, ethic, geographic, cultural or other perspective that expand the Board’s understanding of the viewpoints of customers, partners, employees, Governments and other stakeholders worldwide.</t>
  </si>
  <si>
    <t>Shri Shashi Shanker 06447938 Chairman Non-Executive Chairman 7</t>
  </si>
  <si>
    <t>Mangalore Refinery &amp; Petrochemicals Ltd._BOIR012-screenshot_2018-2019.png // Mangalore Refinery &amp; Petrochemicals Ltd._BOIR012-screenshot_2018-2019(1).png</t>
  </si>
  <si>
    <t>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</si>
  <si>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A Responsibility statement of the CSR Committee that the implementation and monitoring of CSR policy, is in compliance with CSR objectives and policy of the company. a) To ensure an increased commitment at all levels in the organization, to operate its business in an economically, socially &amp; environmentally sustainable manner, while recognizing the interests of all its stakeholders. b) To take up programs that benefit the communities in and around its operational area and results over a period of time, in enhancing the quality of life &amp; economic well being of the local populace. c) To generate through its CSR initiatives, a community goodwill for MRPL and help reinforce a positive &amp; socially responsible image of the Company as a corporate entity</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</si>
  <si>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t>
  </si>
  <si>
    <t>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</si>
  <si>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Mangalore Refinery &amp; Petrochemicals Ltd._COMR002-screenshot_2018-2019.png</t>
  </si>
  <si>
    <t>RELATED PARTY TRANSACTIONS &amp; PARTICULARS OF CONTRACTS / ARRANGEMENTS WITH RELATED PARTY 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 The particulars of every contract or arrangements entered into by the Company with Related Parties referred in Section 188(1) of the Companies Act, 2013, in the prescribed 16 Annual Report 2018-19 Form No. AOC - 2 attached as ‘Annexure-E’. MCA vide Notification dated 05/06/2015, has exempted the applicability of Section 188(1) of the Companies Act, 2013 for a transaction entered into between two Government Companies</t>
  </si>
  <si>
    <t>Management’s Responsibility for Internal Financial Controls The Company’s management is responsible for establishing and maintaining internal financial controls based on the internal control with reference to financial reporting criteria established by the Company considering the essential components of internal control stated in the Guidance Note on Audit of Internal Financial Controls Over Financial Reporting issued by the Institute of Chartered Accountants of India (‘ICAI’). These responsibilities include the design, implementation and maintenance of adequate internal financial controls that were operating effectively for ensuring the orderly and efficient conduct of its business, including adherence to company’s policies, the safeguarding of its assets, the prevention and detection of frauds and errors, the accuracy and completeness of the accounting records, and the timely preparation of reliable financial information, as required under the Companies Act, 2013. Auditors’ Responsibility Our responsibility is to express an opinion on the Company’s internal financial controls with reference to these standalone financial statements based on our audit. We conducted our audit in accordance with the Guidance Note on Audit of Internal Financial Controls over Financial Reporting (the “Guidance Note”) issued by the Institute of Chartered Accountants of India (ICAI) and the Standards on Auditing prescribed under Section 143(10) of the Companies Act,2013 to the extent applicable to an audit of internal financial controls. Those Standards and the Guidance Note require that we comply with ethical requirements and plan and perform the audit to obtain reasonable assurance about whether adequate internal financial controls with reference to these standalone financial statements was established and maintained and if such controls operated effectively in all material respects. Our audit involves performing procedures to obtain audit evidence about the adequacy of the internal financial controls system with reference to these standalone financial statements and their operating effectiveness. Our audit of internal financial controls with reference to financial statements included obtaining an understanding of internal financial controls with reference to these standalone financial statements, assessing the risk that a material weakness exists, and testing and evaluating the design and operating effectiveness of internal control based on the assessed risk. The procedures selected depend on the auditor’s judgment, including the assessment of the risks of material misstatement of the standalone financial statements, whether due to fraud or error. We believe that the audit evidence we have obtained is sufficient and appropriate to provide a basis for our audit opinion on the internal financial controls system with reference to these standalone financial statements of the Company</t>
  </si>
  <si>
    <t>CODE OF CONDUCT FOR MEMBERS OF THE BOARD AND SENIOR MANAGEMENT A Code of Conduct for Members of the Board and Senior Management is a comprehensive code applicable to Executive and Non-executive Directors as well as members of the Senior Management i.e. all Key Managerial Personnel of the Company and one level below the Board. The Code of conduct is available on the Company’s website www. mrpl.co.in. The Managing Director has declared that all the members of the Board and Senior Management have affirmed that they have complied with the code of conduct for the Financial Year 2018-19</t>
  </si>
  <si>
    <t>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t>
  </si>
  <si>
    <t>PENALTIES / PUNISHMENT/ COMPOUNDING OF OFFENCES: NIL There were no cases of any penalty, punishment or compounding of offences under the Companies Act, 2013 and Rules made thereunder reported during the FY 2018-19.</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</si>
  <si>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</si>
  <si>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Audit fees 3.23</t>
  </si>
  <si>
    <t xml:space="preserve">Audit fees 3.23 For taxation matters 0.45 0.40
For certification fees 2.61 2.90
Reimbursement of expenses 2.12 </t>
  </si>
  <si>
    <t>Mangalore Refinery &amp; Petrochemicals Ltd._MACR003-screenshot_2018-2019.png</t>
  </si>
  <si>
    <t>Revenue from operations 27 723,151.10 630,836.37</t>
  </si>
  <si>
    <t>https://admin.mrpl.co.in/img/UploadedFiles/AnnualReport/Files/fb807c71ed5c4ad194b1032e987bf478.pdf</t>
  </si>
  <si>
    <t>Mangalore Refinery &amp; Petrochemicals Ltd._MACR009-screenshot_2018-2019.png</t>
  </si>
  <si>
    <t>The Stakeholders Relationship Committee shall consider and resolve the grievances of security holders of the company</t>
  </si>
  <si>
    <t>C:\Users\Flavan\Desktop\Manglore Refinery &amp; Petrochemicals Ltd</t>
  </si>
  <si>
    <t>Vashist Reddy</t>
  </si>
  <si>
    <t>Follow same instructions as given for 2020</t>
  </si>
  <si>
    <t xml:space="preserve">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</si>
  <si>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</si>
  <si>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</si>
  <si>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The date of cessation is given in the table : (iii) Changes in the Board of Directors during 2019-20  on page 96</t>
  </si>
  <si>
    <t>This information is given in the CV table of the directors starting on page 89.  The info is given under the column: Other Directorship</t>
  </si>
  <si>
    <t>The fixed remuneration part cannot be determine.  Please remove</t>
  </si>
  <si>
    <t xml:space="preserve">All directors tagged as nominee director in the table depicting their biographies (as from page 89) must be answered yes for this datapoint.  These nominee directors represent the promoters of the company on the board. </t>
  </si>
  <si>
    <t xml:space="preserve">The answer cannot be 6 for those directors who have appointed during the course of the fiscal year and for those who have ceased office during that same period.  Since, they have not complete a full year mandate, this information cannot be determined for them. </t>
  </si>
  <si>
    <t xml:space="preserve">The answer cannot be 7 for those directors who have appointed during the course of the fiscal year and for those who have ceased office during that same period.  Since, they have not complete a full year mandate, this information cannot be determined for them. </t>
  </si>
  <si>
    <t>The fixed compensation cannot be determined from this figure</t>
  </si>
  <si>
    <t>Shri Vinod S. Shenoy (DIN: 07632981) retires from office by rotation and being eligible offers himself for
re-appointment as Director.
• Shri Subhash Kumar (DIN: 07905656) retires from office by rotation and being eligible offers himself for
re-appointment as Director.
• Smt. Pomila Jaspal (DIN : 08436633), Shri Sunil Kumar (DIN : 08467559) and Shri Sanjay Varma (DIN:
05155972) who were appointed as Additional Directors are proposed for re-appointment as Director.</t>
  </si>
  <si>
    <t>MRPL being a Central Public Sector Enterprise (CPSE), Directors on the Board of the company are appointed by the Administrative Ministry i.e. Ministry of Petroleum and Natural Gas (MoP&amp;NG), Government of Annual Report 2019 - 20 22 India and therefore the provisions of Section 134(3)(e) of the Companies Act, 2013 regarding policy on Directors appointment and remuneration shall not apply in view of the MCA notification dated 05/06/2015.</t>
  </si>
  <si>
    <t xml:space="preserve">All 3 audit committee members still active as of the end of the FY, are independent. </t>
  </si>
  <si>
    <t>NOMINATION &amp; REMUNERATION COMMITTEE
MRPL is a ‘Schedule-A’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</si>
  <si>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 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</si>
  <si>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</si>
  <si>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t>
  </si>
  <si>
    <t>Outstanding as at March 31, 2020 1,752.60</t>
  </si>
  <si>
    <t>The Directors on the Board of MRPL are nominated by the Administrative Ministry, MOP&amp;NG. The MRPL Board comprises qualified members who bring in the required skills, competence and expertise that allow them to make contribution to the Board and its committees. The Board members are committed to ensuring that the MRPL Board is in compliance with the standards of corporate governance.</t>
  </si>
  <si>
    <t>RISK MANAGEMENT COMMITTEE
The RMC shall review and monitor the risk overview document of the Company on quarterly basis in accordance
with the board approved Enterprises Risk Management policy of the Company and submit the report to the
Audit Committee.
The RMC shall appoint the risk managers and risk coordinator to operate the Risk Management policy of the
Company. Pursuant to Regulation 21 of SEBI (LODR) Regulation, 2015 and section 177(4)(vii) of the Companies
Act, 2013, the terms of reference of the Audit Committee includes evaluation of the risk management system
of the Company.</t>
  </si>
  <si>
    <t xml:space="preserve">All committee members still active as of the end of the FY, are independent. </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</si>
  <si>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</si>
  <si>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(i) MATERIALLY SIGNIFICANT RELATED PARTY TRANSACTIONS:
1.0 The transactions with Related Parties are governed by Regulation 23 of the SEBI (LODR) Regulations, 2015,
and the provisions of Section 188 of the Companies Act, 2013 and rules made thereunder along with the
circulars and notifications issued by SEBI and MCA from time to time.
2.0 The Company has adopted Related Party Transaction Policy and procedures and the same is displayed on the
website of the Company i.e. www.mrpl.co.in.</t>
  </si>
  <si>
    <t>Mangalore Refinery &amp; Petrochemicals Ltd._BUSC002-screenshot_2019-2020.png</t>
  </si>
  <si>
    <t>2. Details of material contracts or arrangements or transactions at arm’s length basis</t>
  </si>
  <si>
    <t>Opinion
We have audited the accompanying standalone financial statements of MANGALORE REFINERY AND
PETROCHEMICALS LIMITED (“the Company”), which comprise the Standalone Balance Sheet as at March 31,
2020, the Standalone Statement of Profit and Loss (including Other Comprehensive Income), the Standalone Statement
of Changes in Equity and Standalone Statement of Cash Flows for the year then ended,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Act,2013 read with Companies
(Indian Accounting Standards) Rules, 2015, as amended, (“Ind AS”) and the relevant rules issued thereunder, of the
state of affairs of the Company as at March 31, 2020 and its loss (including other comprehensive income), changes in
equity and its cash flows for the year ended on that date</t>
  </si>
  <si>
    <t>33 Employee Benefits Expense</t>
  </si>
  <si>
    <t>185,87</t>
  </si>
  <si>
    <t>33 Employee Benefits Expense // 11. Human Resources
During the financial year 2019-20, your Company continued to enjoy cordial and harmonious relations with all the
employees and as evidence to the same not a single man-hour was lost on account of any industrial disturbance.
Total employee strength was 1942 including 131 women employees, 274 SC/ST employees and 31 Physically
Challenged employees. 878 employees belong to Management cadre whereas 1064 employees belong to Non-
Management cadre.</t>
  </si>
  <si>
    <t xml:space="preserve"> 3635550000/1942 = 1872065</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</si>
  <si>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</si>
  <si>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(LODR) Regulations, 2015,
provisions of the Companies Act, 2013 and the Rules made there under.</t>
  </si>
  <si>
    <t>2. 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43 investor complaints during the Financial
Year 2019-2020 of which 41 complaints were resolved and 02 complaints were pending with SEBI for
disposal. Action Takeen Report (ATR) in respect of these complaints was filed on 27/02/2020.</t>
  </si>
  <si>
    <t>ii) Shareholding of Promoters</t>
  </si>
  <si>
    <t>Mangalore Refinery &amp; Petrochemicals Ltd._SHAP007-screenshot_2019-2020.png</t>
  </si>
  <si>
    <t>Particulars of Appointment of a New Director or Re-Appointment of a Director in terms of Regulation 36(3) of the SEBI (Listing Obligations and Disclosure Requirements) Regulations, 2015 (‘SEBI Listing Regulations, 2015’) Brief Resume of following Directors proposed to be appointed or re-appointed mentioning qualification, expertise, names of the companies in which they hold Chairmanship/ Directorship in the Board and Chairmanship/ Directorship in the Board subcommittees, shareholding in these Companies and relationship between director inter-se pursuant to Regulation 36(3) of the SEBI Listing Regulations, 2015 with Stock Exchanges are provided in the Notice of the 31st Annual General Meeting. ● Shri Shashi Shanker (DIN: 06447938) retires from office by rotation and being eligible offers himself for re-appointment as Director. ● Shri K M Mahesh (DIN: 07402110) retires from office by rotation and being eligible offers himself for re-appointment as Director. ● Shri Vivek Mallya (DIN: 05311763), who was appointed as additional Director is proposed for re-appointment as Non-official Independent Director</t>
  </si>
  <si>
    <t>Corporate information Mangalore Refinery and Petrochemicals Limited (‘MRPL’ or ‘the Company’) is a Central public sector enterprise domiciled and incorporated in India having its registered office at Mudapadav, Kuthethoor P.O. via Katipalla, Mangaluru, Karnataka - 575030. The Company’s equity shares are listed and traded on BSE Limited and National Stock Exchange Limited, stock exchanges. The Company is a subsidiary of Oil and Natural Gas Corporation Limited which holds 71.63% equity shares.</t>
  </si>
  <si>
    <t>MRPL being a Central Public Sector Enterprise (CPSE), Directors on the Board of the company are appointed by the Administrative Ministry i.e. Ministry of Petroleum and Natural Gas (MoP&amp;NG), Government of India and therefore the provisions of Section 134(3)(e) of the Companies Act, 2013 regarding policy on Directors appointment and remuneration shall not apply in view of the MCA notification dated 05/06/2015.</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</si>
  <si>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Listing Regulations, 2015. All members of the Audit Committee are financially literate and bring in expertise in the fields of Finance, Taxation, Economics, Risk and International Finance.</t>
  </si>
  <si>
    <t>BOARD OF DIRECTORS Shri Shashi Shanker
Chairman Shri M Venkatesh
Managing Director Shri Subhash Kumar
ONGC Nominee Director
Shri Vinod S. Shenoy
HPCL Nominee Director Shri K M Mahesh
Government Nominee Director Shri Sanjay Kumar Jain
Government Nominee Director  Ms. Manjula C
Independent Director Dr. G K Patel
Independent Director Shri Balbir Singh
Independent Director  Shri Sewa Ram
Independent Director
 Shri V P Haran
Independent Director Shri Vivek Mallya
Independent Director</t>
  </si>
  <si>
    <t>NOMINATION, REMUNERATION AND HUMAN RESOURCE MANAGEMENT COMMITTEE: MRPL is a ‘Schedule 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</si>
  <si>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Listing Regulations, 2015). Besides adhering to provisions of SEBI Listing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MRPL being a Central Public Sector Enterprise (CPSE), Directors on the Board of the company are appointed by the Administrative Ministry, Government of India. Appointment of requisite number of Independent Directors on the Board of MRPL is pursued with the administrative Ministry, Government of India (GoI).</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</si>
  <si>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</si>
  <si>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Outstanding as at March 31, 2019 1,752.59</t>
  </si>
  <si>
    <t>Pursuant to Regulation 19 of the SEBI Listing Regulations,
2015 and DPE guidelines on Corporate Governance for
CPSE, the Company has constituted a Remuneration
Committee in April, 2009.</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</si>
  <si>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</si>
  <si>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MATERIALLY SIGNIFICANT RELATED PARTY TRANSACTIONS: 1.0 The transactions with Related Parties are governed by Regulation 23 of the SEBI Listing Regulations, 2015, and the provisions of Section 188 of the Companies Act, 2013 and rules made thereunder along with the circulars and notifications issued by SEBI and MCA from time to time. 81 Mangalore Refinery and Petrochemicals Limited 2.0 The Company has adopted Related Party Transaction Policy and procedures and the same is displayed on the website of the Company i.e. www.mrpl.co.in.</t>
  </si>
  <si>
    <t>Details of material contracts or arrangements or transactions at arm’s length basis</t>
  </si>
  <si>
    <t>“Code of Conduct for Prevention of Insider Trading” for
the Company was approved by the Board at its 89th
meeting held on 22nd June, 2002 pursuant to SEBI (Insider
Trading) (Amendment) Regulations, 2002. The same
was amended by the Board at its 135th meeting held on
20th January, 2009 in view of SEBI (Prohibition of Insider
Trading) (Amendment) Regulations, 2008.</t>
  </si>
  <si>
    <t>Being nominated as the nodal agency for conducting
the Vigilance awareness programs in the city of Mangalore,
various awareness activities were designed to touch all walks of
life. Vendors meet was conducted as a part of Vigilance Awareness
Program in which more than 500 vendors participated. Vigilance
awareness mobile van with Anti-corruption audio message
covered different areas around the Refinery and Mangalore
city to educate the citizens about the ill-effect of corruption.
Vigilance awareness walkathon was conducted in which more
than 400 people participated to create an ethical awareness
among the citizens on the menace of corruption and emphasized
to use latest technology to curb the evil practices.</t>
  </si>
  <si>
    <t>Opinion We have audited the accompanying standalone financial statements of MANGALORE REFINERY AND PETROCHEMICALS LIMITED (“the Company”), which comprise the Balance Sheet as at 31st March 2019, the Statement of Profit and Loss (including Other Comprehensive Income), the Statement of Changes in Equity and the Statement of Cash Flows for the year then ended on that date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 2013 read with Companies (Indian Accounting Standards) Rules, 2015, as amended, (“Ind AS”) and the relevant rules issued thereunder, of the state of affairs (financial position)of the Company as at 31st March 2019, the profit (financial performance including other comprehensive income), changes in equity and its cash flows for the year ended on that date. Basis for opinion We conducted our audit of the standalone financial statements in accordance with the Standards on Auditing (SAs) specified under section 143(10) of the Companies Act, 2013.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audit opinion on the standalone financial statements.</t>
  </si>
  <si>
    <t>Mangalore Refinery &amp; Petrochemicals Ltd._MACR001-screenshot_2018-2019.png</t>
  </si>
  <si>
    <t>32 Employee benefits expense</t>
  </si>
  <si>
    <t>32 Employee benefits expense // Human Resources
During the financial year 2018-19, your Company
continued to enjoy cordial and harmonious relations
with all the employees and as evidence to the same not
a single man-hour was lost on account of any industrial
disturbance.
Total employee strength was 1943 including 128 women
employees, 274 SC/ST employees and 29 Physically
Challenged employees. 873 employees belong to
Management cadre whereas 1070 employees belong to
Non-Management cadre.</t>
  </si>
  <si>
    <t>141,73</t>
  </si>
  <si>
    <t>62,97,000</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</si>
  <si>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</si>
  <si>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(Listing Obligations and Disclosure Requirements) Regulations, 2015, provisions of the Companies Act, 2013 and the Rules made there under.</t>
  </si>
  <si>
    <t>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103 investor complaints during the Financial Year 2018-19 of which 98 complaints have been resolved and 05 complaints were pending as on 31/03/2019 which were subsequently resolved.</t>
  </si>
  <si>
    <t>5 years from the date of appointment or till the date of superannuation or until further orders, whichever is earlier</t>
  </si>
  <si>
    <t>B. Board of Directors as on 31/03/2020</t>
  </si>
  <si>
    <t>75,76</t>
  </si>
  <si>
    <t>Shri M Vinayakumar, Director (Refinery) hold 200 shares of the company; others hold 0 shares. Total Percentage of shareholding of directors=(200/1752598777)*100=0.0011%</t>
  </si>
  <si>
    <t>A. Composition of Directors along with other Directorship as on 31/03/2020 : 13
Executive Director : 03
Non-Executive Directors : 10</t>
  </si>
  <si>
    <t>Company does comply with the Section 149 of the Companies Act, 2013 requires that every company shall have a minimum number of 3 directors in the case of a public company</t>
  </si>
  <si>
    <t>Board of Directors as on 31/03/2020</t>
  </si>
  <si>
    <t xml:space="preserve">Company does comply with SEBI LODR Regulations 17A/section 165(1)
As per SEBI (LODR - Listing Obligations and Disclosure Requirement)  Regulation 17A  "The directors of listed entities shall comply with the following conditions with respect to the maximum number of directorships, including any alternate directorships that can be held by them at any point of time –
(1) A person shall not be a director in more than eight listed entities with effect from April 1, 2019 and in not more than seven listed entities with effect from April 1, 2020:
Provided that a person shall not serve as an independent director in more than seven listed entities.
(2) Notwithstanding the above, any person who is serving as a whole time director / managing director in any listed entity shall serve as an independent director in not more than three listed entities. For the purpose of this sub-regulation, the count for the number of listed entities on which a person is a director / independent director shall be only those whose equity shares are listed on a stock exchange."
As per Section 165(1) of Companies Act, 2013
"No person shall hold office as a director, including any alternate directorship, in more than 20 Companies at the same time. Provided that the maximum number of public companies in which a person can be appointed as a director shall not exceed 10."
</t>
  </si>
  <si>
    <t>Whistle Blower Policy
The Whistle Blower Policy is formulated to provide a vigil mechanism for Directors and Employees to raise
genuine concerns about unethical behaviour, actual or suspected fraud or violation of the Company’s code of
conduct or ethics policy. 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
The Central Vigilance Commission (CVC) has advised Government organisations to adopt Integrity Pact
voluntarily in their major procurement activities.</t>
  </si>
  <si>
    <t>[(Remuneration 2019-Remuneration 2018)/Remuneration 2018]*100
=((4948000-6852000)/6852000)*100=-27.78%</t>
  </si>
  <si>
    <t>Mangalore Refinery &amp; Petrochemicals Ltd_FINR001_Screenshot_2019-2020</t>
  </si>
  <si>
    <t>Payment to auditors</t>
  </si>
  <si>
    <t>66,99</t>
  </si>
  <si>
    <t xml:space="preserve">Composition of Audit Committee as on 31/03/2020
The Committee was reconstituted during the FY 2019-20. The composition of the Committee including changes
during the year is as under:
</t>
  </si>
  <si>
    <t>Composition of Audit Committee as on 31/03/2020 The Committee was reconstituted during the FY 2019-20. The composition of the Committee including changes during the year is as under:</t>
  </si>
  <si>
    <t>Manglore Refinery &amp; Petrochemical Ltd_AUDR003_Screenshot_2019-2020 ; Manglore Refinery &amp; Petrochemical Ltd_AUDR002_Screenshot_2019_2020</t>
  </si>
  <si>
    <t>3 active members of audit committee members(V. P. Haran, Sewa Ram, R.T Agrawal are Independent.</t>
  </si>
  <si>
    <t>All 3 audit committee active members(V. P. Haran, Sewa Ram, R.T Agrawal) are Independent.</t>
  </si>
  <si>
    <t>Manglore Refinery &amp; Petrochemical Ltd_AUDR003_Screenshot_2019-2020 ; Manglore Refinery &amp; Petrochemical Ltd_COMR002_Screenshot_2019-2020</t>
  </si>
  <si>
    <t>66, 101</t>
  </si>
  <si>
    <t>Composition of Nomination &amp; Remuneration Committee as on 31/03/2020</t>
  </si>
  <si>
    <t>Ms. Manjula C</t>
  </si>
  <si>
    <t>Manglore Refinery &amp; Petrochemical Ltd_BOSR011_Screenshot_2019-20.png</t>
  </si>
  <si>
    <t>Shri K. M. Mahesh</t>
  </si>
  <si>
    <t>Total board meeting possible to attend for retied/newly appointed directors not given.</t>
  </si>
  <si>
    <t>89,90,91,92,93,94,95,96</t>
  </si>
  <si>
    <t>Shri. S. Raviprasad</t>
  </si>
  <si>
    <t>Shri. M Vinaykumar</t>
  </si>
  <si>
    <t>67, 68, 108</t>
  </si>
  <si>
    <t>Mangalore Refinery &amp; Petrochemical Ltd._MASP003-screenshot_2019-2020.png ; Mangalore Refinery &amp; Petrochemicals Ltd__MASP003(1)_Screenshot_2019-2020 ; Mangalore Refinery &amp; Petrochemicals Ltd__MASP003(2)_Screenshot_2019-2020</t>
  </si>
  <si>
    <t>Sitting fees for indpendent directors considered as Fixed remuneration. For executive directors, fixed considered as Salary as per provisions contained in section 17(1)
of the Income-tax Act, 1961</t>
  </si>
  <si>
    <t>The statutory auditors appointed by the Comptroller and Auditor General of
India under section 139(5)</t>
  </si>
  <si>
    <t>Compliance with section 139(5) is sufficient to mark this indicator</t>
  </si>
  <si>
    <t>The statutory auditors appointed by the Comptroller and Auditor General of India under section 139(5)
of the Act</t>
  </si>
  <si>
    <t>Tenure
For a period of three years or until further orders, whichever is earlier.</t>
  </si>
  <si>
    <t>Validation error-not able to enter years</t>
  </si>
  <si>
    <t>Shri A. K. Sahoo</t>
  </si>
  <si>
    <t>Shri H. Kumar</t>
  </si>
  <si>
    <t>validation error</t>
  </si>
  <si>
    <t>detailed biography not available</t>
  </si>
  <si>
    <t>The fixed remuneration part cannot be determine as Salaries, Allowances and
Perquisites given together</t>
  </si>
  <si>
    <t>Percentage of independent board members at the end of the fiscal year</t>
  </si>
  <si>
    <t>Percentile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</si>
</sst>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000%"/>
  </numFmts>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font>
    <font>
      <sz val="11"/>
      <color indexed="8"/>
      <name val="Calibri"/>
      <family val="2"/>
    </font>
    <font>
      <sz val="10"/>
      <color rgb="FF000000"/>
      <name val="Arial"/>
      <family val="2"/>
    </font>
    <font>
      <sz val="11"/>
      <color theme="1"/>
      <name val="Calibri"/>
      <family val="2"/>
      <scheme val="minor"/>
    </font>
    <font>
      <b/>
      <sz val="12"/>
      <color theme="1"/>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theme="1"/>
      <name val="Calibri"/>
      <family val="2"/>
      <scheme val="minor"/>
    </font>
    <font>
      <u/>
      <sz val="12"/>
      <color theme="10"/>
      <name val="Calibri"/>
      <family val="2"/>
      <scheme val="minor"/>
    </font>
    <font>
      <sz val="12"/>
      <color rgb="FFFF0000"/>
      <name val="Calibri"/>
      <family val="2"/>
      <scheme val="minor"/>
    </font>
  </fonts>
  <fills count="8">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double">
        <color rgb="FFFFC000"/>
      </left>
      <right/>
      <top/>
      <bottom/>
      <diagonal/>
    </border>
    <border>
      <left style="thin">
        <color auto="1"/>
      </left>
      <right/>
      <top style="thin">
        <color auto="1"/>
      </top>
      <bottom/>
      <diagonal/>
    </border>
    <border>
      <left/>
      <right/>
      <top style="thin">
        <color auto="1"/>
      </top>
      <bottom/>
      <diagonal/>
    </border>
    <border>
      <left/>
      <right style="thin">
        <color indexed="64"/>
      </right>
      <top style="thin">
        <color indexed="64"/>
      </top>
      <bottom/>
      <diagonal/>
    </border>
  </borders>
  <cellStyleXfs count="10">
    <xf numFmtId="0" fontId="0" fillId="0" borderId="0"/>
    <xf numFmtId="0" fontId="6" fillId="0" borderId="0"/>
    <xf numFmtId="0" fontId="7" fillId="0" borderId="0"/>
    <xf numFmtId="0" fontId="3" fillId="0" borderId="0"/>
    <xf numFmtId="0" fontId="2" fillId="0" borderId="0"/>
    <xf numFmtId="0" fontId="1" fillId="0" borderId="0"/>
    <xf numFmtId="0" fontId="1" fillId="0" borderId="0"/>
    <xf numFmtId="0" fontId="1" fillId="0" borderId="0"/>
    <xf numFmtId="164" fontId="20" fillId="0" borderId="0" applyFont="0" applyFill="0" applyBorder="0" applyAlignment="0" applyProtection="0"/>
    <xf numFmtId="0" fontId="21" fillId="0" borderId="0" applyNumberFormat="0" applyFill="0" applyBorder="0" applyAlignment="0" applyProtection="0"/>
  </cellStyleXfs>
  <cellXfs count="151">
    <xf numFmtId="0" fontId="0" fillId="0" borderId="0" xfId="0"/>
    <xf numFmtId="0" fontId="0" fillId="0" borderId="0" xfId="0" applyAlignment="1">
      <alignment vertical="center"/>
    </xf>
    <xf numFmtId="0" fontId="9" fillId="0" borderId="1" xfId="0" applyFont="1" applyBorder="1" applyAlignment="1">
      <alignment horizontal="left" vertical="center" wrapText="1"/>
    </xf>
    <xf numFmtId="0" fontId="9" fillId="0" borderId="1" xfId="2" applyFont="1" applyBorder="1" applyAlignment="1">
      <alignment vertical="center" wrapText="1"/>
    </xf>
    <xf numFmtId="0" fontId="9" fillId="0" borderId="1" xfId="2" applyFont="1" applyBorder="1" applyAlignment="1">
      <alignment horizontal="center" vertical="center" wrapText="1"/>
    </xf>
    <xf numFmtId="0" fontId="10" fillId="0" borderId="1" xfId="2" applyFont="1" applyBorder="1" applyAlignment="1">
      <alignment vertical="center" wrapText="1"/>
    </xf>
    <xf numFmtId="0" fontId="0" fillId="0" borderId="1" xfId="0" applyBorder="1" applyAlignment="1">
      <alignment horizontal="center" vertical="center"/>
    </xf>
    <xf numFmtId="0" fontId="11" fillId="0" borderId="1" xfId="0" applyFont="1" applyBorder="1" applyAlignment="1">
      <alignment horizontal="center" vertical="center" wrapText="1"/>
    </xf>
    <xf numFmtId="0" fontId="12" fillId="2" borderId="0" xfId="0" applyFont="1" applyFill="1" applyAlignment="1">
      <alignment horizontal="center" vertical="center" wrapText="1"/>
    </xf>
    <xf numFmtId="0" fontId="12" fillId="2" borderId="0" xfId="0" applyFont="1" applyFill="1" applyAlignment="1">
      <alignment horizontal="center" vertical="center"/>
    </xf>
    <xf numFmtId="0" fontId="12" fillId="0" borderId="2" xfId="0" applyFont="1" applyBorder="1" applyAlignment="1">
      <alignment horizontal="left" vertical="center"/>
    </xf>
    <xf numFmtId="0" fontId="12" fillId="2" borderId="0" xfId="0" applyFont="1" applyFill="1" applyAlignment="1">
      <alignment horizontal="center"/>
    </xf>
    <xf numFmtId="0" fontId="12" fillId="2" borderId="0" xfId="0" applyFont="1" applyFill="1" applyAlignment="1">
      <alignment horizontal="center" wrapText="1"/>
    </xf>
    <xf numFmtId="0" fontId="9" fillId="0" borderId="1" xfId="2" applyFont="1" applyFill="1" applyBorder="1" applyAlignment="1">
      <alignment vertical="center" wrapText="1"/>
    </xf>
    <xf numFmtId="0" fontId="0" fillId="0" borderId="0" xfId="0" applyAlignment="1">
      <alignment horizontal="left" vertical="center"/>
    </xf>
    <xf numFmtId="0" fontId="12" fillId="2" borderId="0" xfId="0" applyFont="1" applyFill="1" applyAlignment="1">
      <alignment horizontal="left" vertical="center"/>
    </xf>
    <xf numFmtId="0" fontId="12" fillId="2" borderId="0" xfId="0" applyFont="1" applyFill="1" applyAlignment="1">
      <alignment horizontal="left" vertical="center" wrapText="1"/>
    </xf>
    <xf numFmtId="0" fontId="0" fillId="0" borderId="0" xfId="0" applyFont="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2" fillId="3" borderId="0" xfId="0" applyFont="1" applyFill="1" applyAlignment="1">
      <alignment horizontal="center" vertical="center"/>
    </xf>
    <xf numFmtId="0" fontId="11" fillId="0" borderId="0" xfId="0" applyFont="1" applyAlignment="1">
      <alignment horizontal="left" wrapText="1"/>
    </xf>
    <xf numFmtId="0" fontId="0" fillId="0" borderId="0" xfId="0" applyAlignment="1">
      <alignment wrapText="1"/>
    </xf>
    <xf numFmtId="0" fontId="8" fillId="0" borderId="0" xfId="0" applyFont="1" applyAlignment="1">
      <alignment wrapText="1"/>
    </xf>
    <xf numFmtId="0" fontId="0" fillId="0" borderId="1" xfId="0" applyBorder="1" applyAlignment="1"/>
    <xf numFmtId="0" fontId="12" fillId="4" borderId="1" xfId="0" applyFont="1" applyFill="1" applyBorder="1" applyAlignment="1">
      <alignment horizontal="left" vertical="center"/>
    </xf>
    <xf numFmtId="0" fontId="0" fillId="0" borderId="0" xfId="0" applyFill="1" applyAlignment="1">
      <alignment horizontal="left" vertical="center"/>
    </xf>
    <xf numFmtId="0" fontId="5" fillId="0" borderId="1" xfId="0" applyFont="1" applyBorder="1" applyAlignment="1">
      <alignment horizontal="left" vertical="center" wrapText="1"/>
    </xf>
    <xf numFmtId="0" fontId="5" fillId="0" borderId="1" xfId="2"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12" fillId="3" borderId="0" xfId="0" applyFont="1" applyFill="1" applyAlignment="1">
      <alignment horizontal="center" vertical="center"/>
    </xf>
    <xf numFmtId="0" fontId="12" fillId="2" borderId="0" xfId="0" applyFont="1" applyFill="1" applyAlignment="1">
      <alignment horizontal="center" vertical="center"/>
    </xf>
    <xf numFmtId="0" fontId="14" fillId="0" borderId="1" xfId="2" applyFont="1" applyBorder="1" applyAlignment="1">
      <alignment horizontal="left" vertical="center" wrapText="1"/>
    </xf>
    <xf numFmtId="0" fontId="9" fillId="0" borderId="1" xfId="2" applyFont="1" applyBorder="1" applyAlignment="1">
      <alignment vertical="center"/>
    </xf>
    <xf numFmtId="0" fontId="9" fillId="0" borderId="1"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5" fillId="0" borderId="3" xfId="0" applyFont="1" applyFill="1" applyBorder="1"/>
    <xf numFmtId="0" fontId="19" fillId="0" borderId="1" xfId="0" applyFont="1" applyBorder="1" applyAlignment="1" applyProtection="1">
      <alignment horizontal="left" vertical="center"/>
      <protection locked="0"/>
    </xf>
    <xf numFmtId="0" fontId="19" fillId="0" borderId="1" xfId="0" applyFont="1" applyBorder="1" applyAlignment="1" applyProtection="1">
      <alignment vertical="center"/>
      <protection locked="0"/>
    </xf>
    <xf numFmtId="0" fontId="12" fillId="2" borderId="0" xfId="0" applyFont="1" applyFill="1" applyAlignment="1">
      <alignment vertical="center"/>
    </xf>
    <xf numFmtId="0" fontId="0" fillId="0" borderId="0" xfId="0" applyAlignment="1">
      <alignment horizontal="center" vertical="center"/>
    </xf>
    <xf numFmtId="0" fontId="12" fillId="2" borderId="0" xfId="0" applyFont="1" applyFill="1" applyAlignment="1"/>
    <xf numFmtId="0" fontId="18" fillId="0" borderId="1" xfId="0" applyFont="1" applyBorder="1" applyAlignment="1"/>
    <xf numFmtId="0" fontId="19" fillId="0" borderId="1" xfId="0" applyFont="1" applyBorder="1" applyAlignment="1" applyProtection="1">
      <alignment horizontal="left"/>
      <protection locked="0"/>
    </xf>
    <xf numFmtId="0" fontId="19" fillId="0" borderId="1" xfId="0" applyFont="1" applyBorder="1" applyAlignment="1" applyProtection="1">
      <protection locked="0"/>
    </xf>
    <xf numFmtId="0" fontId="0" fillId="0" borderId="1" xfId="0" applyBorder="1" applyAlignment="1">
      <alignment vertical="center"/>
    </xf>
    <xf numFmtId="0" fontId="18" fillId="0" borderId="1" xfId="0" applyFont="1" applyBorder="1" applyAlignment="1">
      <alignment vertical="center"/>
    </xf>
    <xf numFmtId="0" fontId="15" fillId="0" borderId="0" xfId="0" applyFont="1" applyBorder="1" applyProtection="1">
      <protection locked="0"/>
    </xf>
    <xf numFmtId="0" fontId="12" fillId="2" borderId="4" xfId="0" applyFont="1" applyFill="1" applyBorder="1" applyAlignment="1">
      <alignment vertical="center"/>
    </xf>
    <xf numFmtId="0" fontId="0" fillId="0" borderId="4" xfId="0" applyBorder="1" applyAlignment="1">
      <alignment vertical="center"/>
    </xf>
    <xf numFmtId="0" fontId="12" fillId="2" borderId="4" xfId="0" applyFont="1" applyFill="1" applyBorder="1" applyAlignment="1"/>
    <xf numFmtId="0" fontId="0" fillId="0" borderId="4" xfId="0" applyBorder="1" applyAlignment="1">
      <alignment horizontal="left"/>
    </xf>
    <xf numFmtId="0" fontId="0" fillId="0" borderId="4" xfId="0" applyBorder="1"/>
    <xf numFmtId="0" fontId="13" fillId="4" borderId="0" xfId="0" applyFont="1" applyFill="1" applyAlignment="1">
      <alignment horizontal="center" vertical="center"/>
    </xf>
    <xf numFmtId="0" fontId="10" fillId="0" borderId="1" xfId="2" applyFont="1" applyBorder="1" applyAlignment="1">
      <alignment horizontal="left" vertical="center"/>
    </xf>
    <xf numFmtId="0" fontId="9" fillId="0" borderId="1" xfId="2" applyFont="1" applyBorder="1" applyAlignment="1">
      <alignment horizontal="left" vertical="center"/>
    </xf>
    <xf numFmtId="0" fontId="9" fillId="0" borderId="1" xfId="0" applyFont="1" applyBorder="1" applyAlignment="1">
      <alignment horizontal="left" vertical="center"/>
    </xf>
    <xf numFmtId="0" fontId="9" fillId="0" borderId="1" xfId="1" applyFont="1" applyBorder="1" applyAlignment="1">
      <alignment horizontal="left" vertical="center"/>
    </xf>
    <xf numFmtId="0" fontId="10" fillId="0" borderId="1" xfId="2" applyFont="1" applyFill="1" applyBorder="1" applyAlignment="1">
      <alignment horizontal="left" vertical="center"/>
    </xf>
    <xf numFmtId="0" fontId="9" fillId="0" borderId="1" xfId="2" applyFont="1" applyFill="1" applyBorder="1" applyAlignment="1">
      <alignment horizontal="left" vertical="center"/>
    </xf>
    <xf numFmtId="0" fontId="9" fillId="0" borderId="1" xfId="0" applyFont="1" applyFill="1" applyBorder="1" applyAlignment="1">
      <alignment horizontal="left" vertical="center"/>
    </xf>
    <xf numFmtId="0" fontId="9" fillId="5" borderId="1" xfId="2" applyFont="1" applyFill="1" applyBorder="1" applyAlignment="1">
      <alignment horizontal="left" vertical="center"/>
    </xf>
    <xf numFmtId="0" fontId="10" fillId="0" borderId="1" xfId="2" applyFont="1" applyBorder="1" applyAlignment="1">
      <alignment vertical="center"/>
    </xf>
    <xf numFmtId="0" fontId="9" fillId="0" borderId="1" xfId="2" applyFont="1" applyBorder="1" applyAlignment="1">
      <alignment horizontal="center" vertical="center"/>
    </xf>
    <xf numFmtId="0" fontId="9" fillId="0" borderId="1" xfId="2" applyFont="1" applyBorder="1" applyAlignment="1"/>
    <xf numFmtId="4" fontId="0" fillId="0" borderId="0" xfId="0" applyNumberFormat="1"/>
    <xf numFmtId="0" fontId="10" fillId="5" borderId="1" xfId="2" applyFont="1" applyFill="1" applyBorder="1" applyAlignment="1">
      <alignment horizontal="left" vertical="center"/>
    </xf>
    <xf numFmtId="0" fontId="9"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9" fillId="0" borderId="1" xfId="2" applyFont="1" applyBorder="1" applyAlignment="1">
      <alignment horizontal="left" vertical="center" wrapText="1"/>
    </xf>
    <xf numFmtId="0" fontId="9" fillId="0" borderId="1" xfId="2" applyFont="1" applyFill="1" applyBorder="1" applyAlignment="1">
      <alignment horizontal="left" vertical="center" wrapText="1"/>
    </xf>
    <xf numFmtId="0" fontId="9" fillId="5" borderId="1" xfId="2" applyFont="1" applyFill="1" applyBorder="1" applyAlignment="1">
      <alignment horizontal="left" vertical="center" wrapText="1"/>
    </xf>
    <xf numFmtId="4" fontId="0" fillId="0" borderId="1" xfId="0" applyNumberFormat="1" applyBorder="1"/>
    <xf numFmtId="14" fontId="0" fillId="0" borderId="1" xfId="0" applyNumberFormat="1" applyBorder="1" applyAlignment="1">
      <alignment horizontal="left" vertical="center"/>
    </xf>
    <xf numFmtId="0" fontId="0" fillId="0" borderId="1" xfId="0" applyBorder="1" applyAlignment="1">
      <alignment horizontal="left" vertical="center" wrapText="1"/>
    </xf>
    <xf numFmtId="0" fontId="21" fillId="0" borderId="1" xfId="9" applyBorder="1" applyAlignment="1">
      <alignment horizontal="left" vertical="center"/>
    </xf>
    <xf numFmtId="3" fontId="0" fillId="0" borderId="1" xfId="0" applyNumberFormat="1" applyBorder="1" applyAlignment="1">
      <alignment horizontal="left" vertical="center"/>
    </xf>
    <xf numFmtId="14" fontId="0" fillId="5" borderId="1" xfId="0" applyNumberFormat="1" applyFill="1" applyBorder="1" applyAlignment="1">
      <alignment horizontal="left" vertical="center"/>
    </xf>
    <xf numFmtId="0" fontId="0" fillId="0" borderId="1" xfId="0" applyBorder="1" applyAlignment="1">
      <alignment vertical="center" wrapText="1"/>
    </xf>
    <xf numFmtId="0" fontId="0" fillId="0" borderId="1" xfId="0" applyFill="1" applyBorder="1" applyAlignment="1">
      <alignment horizontal="left" vertical="center"/>
    </xf>
    <xf numFmtId="0" fontId="0" fillId="0" borderId="1" xfId="0" applyFill="1" applyBorder="1" applyAlignment="1">
      <alignment horizontal="right" vertical="center"/>
    </xf>
    <xf numFmtId="0" fontId="0" fillId="0" borderId="1" xfId="0" applyBorder="1" applyAlignment="1">
      <alignment horizontal="right" vertical="center"/>
    </xf>
    <xf numFmtId="0" fontId="0" fillId="0" borderId="1" xfId="0" applyNumberFormat="1" applyBorder="1" applyAlignment="1">
      <alignment horizontal="right" vertical="center"/>
    </xf>
    <xf numFmtId="3" fontId="0" fillId="0" borderId="1" xfId="0" applyNumberFormat="1" applyFill="1" applyBorder="1" applyAlignment="1">
      <alignment horizontal="right" vertical="center"/>
    </xf>
    <xf numFmtId="0" fontId="0" fillId="5" borderId="1" xfId="0" applyNumberFormat="1" applyFill="1" applyBorder="1" applyAlignment="1">
      <alignment horizontal="right" vertical="center"/>
    </xf>
    <xf numFmtId="0" fontId="0" fillId="0" borderId="1" xfId="8" applyNumberFormat="1" applyFont="1" applyFill="1" applyBorder="1" applyAlignment="1">
      <alignment horizontal="right" vertical="center"/>
    </xf>
    <xf numFmtId="4" fontId="0" fillId="0" borderId="0" xfId="0" applyNumberFormat="1" applyAlignment="1">
      <alignment horizontal="right" vertical="center"/>
    </xf>
    <xf numFmtId="3" fontId="0" fillId="0" borderId="1" xfId="0" applyNumberFormat="1" applyBorder="1" applyAlignment="1">
      <alignment horizontal="right" vertical="center"/>
    </xf>
    <xf numFmtId="14" fontId="0" fillId="0" borderId="1" xfId="0" applyNumberFormat="1" applyFill="1" applyBorder="1" applyAlignment="1">
      <alignment horizontal="lef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ill="1" applyBorder="1" applyAlignment="1">
      <alignment horizontal="left" vertical="center" wrapText="1"/>
    </xf>
    <xf numFmtId="14" fontId="0" fillId="0" borderId="1" xfId="0" applyNumberFormat="1" applyFill="1" applyBorder="1" applyAlignment="1">
      <alignment vertical="center"/>
    </xf>
    <xf numFmtId="0" fontId="0" fillId="0" borderId="1" xfId="0" applyNumberFormat="1" applyFill="1" applyBorder="1" applyAlignment="1">
      <alignment horizontal="left" vertical="center"/>
    </xf>
    <xf numFmtId="165" fontId="0" fillId="0" borderId="1" xfId="0" applyNumberFormat="1" applyFill="1" applyBorder="1" applyAlignment="1">
      <alignment vertical="center"/>
    </xf>
    <xf numFmtId="0" fontId="0" fillId="5" borderId="1" xfId="0" applyFill="1" applyBorder="1" applyAlignment="1">
      <alignment horizontal="center" vertical="center"/>
    </xf>
    <xf numFmtId="0" fontId="8" fillId="4" borderId="0" xfId="0" applyFont="1" applyFill="1"/>
    <xf numFmtId="0" fontId="9" fillId="0" borderId="1" xfId="2" applyFont="1" applyFill="1" applyBorder="1" applyAlignment="1">
      <alignment vertical="center"/>
    </xf>
    <xf numFmtId="14" fontId="0" fillId="0" borderId="1" xfId="0" applyNumberFormat="1" applyBorder="1" applyAlignment="1">
      <alignment horizontal="center" vertical="center"/>
    </xf>
    <xf numFmtId="0" fontId="15" fillId="0" borderId="1" xfId="0" applyFont="1" applyBorder="1" applyAlignment="1" applyProtection="1">
      <protection locked="0"/>
    </xf>
    <xf numFmtId="0" fontId="15" fillId="0" borderId="1" xfId="0" applyFont="1" applyBorder="1" applyAlignment="1" applyProtection="1">
      <alignment vertical="center"/>
      <protection locked="0"/>
    </xf>
    <xf numFmtId="0" fontId="17" fillId="7" borderId="1" xfId="0" applyFont="1" applyFill="1" applyBorder="1" applyAlignment="1">
      <alignment horizontal="center" vertical="center"/>
    </xf>
    <xf numFmtId="14" fontId="0" fillId="0" borderId="1" xfId="0" applyNumberFormat="1" applyBorder="1" applyAlignment="1">
      <alignment vertical="center"/>
    </xf>
    <xf numFmtId="0" fontId="11" fillId="0" borderId="1" xfId="0" applyFont="1" applyBorder="1" applyAlignment="1">
      <alignment vertical="center"/>
    </xf>
    <xf numFmtId="14" fontId="0" fillId="0" borderId="1" xfId="0" applyNumberFormat="1" applyBorder="1"/>
    <xf numFmtId="0" fontId="0" fillId="0" borderId="1" xfId="0" applyBorder="1"/>
    <xf numFmtId="0" fontId="22" fillId="0" borderId="1" xfId="0" applyFont="1" applyBorder="1" applyAlignment="1">
      <alignment horizontal="left" vertical="center"/>
    </xf>
    <xf numFmtId="0" fontId="22" fillId="0" borderId="1" xfId="0" applyFont="1" applyBorder="1" applyAlignment="1">
      <alignment vertical="center"/>
    </xf>
    <xf numFmtId="0" fontId="0" fillId="0" borderId="1" xfId="0" applyFont="1" applyBorder="1"/>
    <xf numFmtId="0" fontId="0" fillId="0" borderId="1" xfId="0" applyBorder="1" applyAlignment="1">
      <alignment horizontal="center" vertical="center" wrapText="1"/>
    </xf>
    <xf numFmtId="0" fontId="7" fillId="0" borderId="1" xfId="2" applyBorder="1" applyAlignment="1">
      <alignment vertical="center"/>
    </xf>
    <xf numFmtId="0" fontId="12" fillId="2" borderId="1" xfId="0" applyFont="1" applyFill="1" applyBorder="1" applyAlignment="1">
      <alignment horizontal="center" vertical="center"/>
    </xf>
    <xf numFmtId="0" fontId="0" fillId="4" borderId="1" xfId="0" applyFill="1" applyBorder="1"/>
    <xf numFmtId="0" fontId="12" fillId="3" borderId="1" xfId="0" applyFont="1" applyFill="1" applyBorder="1" applyAlignment="1">
      <alignment horizontal="center" vertical="center"/>
    </xf>
    <xf numFmtId="0" fontId="13" fillId="4" borderId="1" xfId="0" applyFont="1" applyFill="1" applyBorder="1" applyAlignment="1">
      <alignment horizontal="center" vertical="center"/>
    </xf>
    <xf numFmtId="0" fontId="12" fillId="2" borderId="1" xfId="0" applyFont="1" applyFill="1" applyBorder="1" applyAlignment="1">
      <alignment vertical="center"/>
    </xf>
    <xf numFmtId="0" fontId="0" fillId="0" borderId="1" xfId="0" applyFont="1" applyBorder="1" applyAlignment="1">
      <alignment horizontal="left" vertical="center"/>
    </xf>
    <xf numFmtId="0" fontId="21" fillId="0" borderId="1" xfId="9" applyBorder="1" applyAlignment="1">
      <alignment vertical="center"/>
    </xf>
    <xf numFmtId="0" fontId="8" fillId="4" borderId="1" xfId="0" applyFont="1" applyFill="1" applyBorder="1"/>
    <xf numFmtId="3" fontId="0" fillId="0" borderId="1" xfId="0" applyNumberFormat="1" applyBorder="1" applyAlignment="1">
      <alignment vertical="center"/>
    </xf>
    <xf numFmtId="0" fontId="0" fillId="0" borderId="1" xfId="0" applyBorder="1" applyAlignment="1">
      <alignment horizontal="center"/>
    </xf>
    <xf numFmtId="0" fontId="0" fillId="0" borderId="1" xfId="0" applyBorder="1" applyAlignment="1">
      <alignment horizontal="left"/>
    </xf>
    <xf numFmtId="0" fontId="17" fillId="7" borderId="1" xfId="0" applyFont="1" applyFill="1" applyBorder="1" applyAlignment="1">
      <alignment horizontal="center"/>
    </xf>
    <xf numFmtId="0" fontId="0" fillId="0" borderId="1" xfId="0" applyFill="1" applyBorder="1" applyAlignment="1"/>
    <xf numFmtId="0" fontId="0" fillId="0" borderId="1" xfId="0" applyFont="1" applyFill="1" applyBorder="1" applyAlignment="1"/>
    <xf numFmtId="0" fontId="9" fillId="0" borderId="1" xfId="2" applyFont="1" applyFill="1" applyBorder="1" applyAlignment="1"/>
    <xf numFmtId="0" fontId="9" fillId="0" borderId="1" xfId="0" applyFont="1" applyBorder="1" applyAlignment="1">
      <alignment horizontal="left"/>
    </xf>
    <xf numFmtId="0" fontId="12" fillId="2" borderId="1" xfId="0" applyFont="1" applyFill="1" applyBorder="1" applyAlignment="1">
      <alignment horizontal="center"/>
    </xf>
    <xf numFmtId="0" fontId="12" fillId="2" borderId="1" xfId="0" applyFont="1" applyFill="1" applyBorder="1" applyAlignment="1">
      <alignment horizontal="center" wrapText="1"/>
    </xf>
    <xf numFmtId="0" fontId="12" fillId="2" borderId="1" xfId="0" applyFont="1" applyFill="1" applyBorder="1" applyAlignment="1"/>
    <xf numFmtId="0" fontId="0" fillId="0" borderId="1" xfId="0" applyFont="1" applyBorder="1" applyAlignment="1">
      <alignment horizontal="left"/>
    </xf>
    <xf numFmtId="0" fontId="0" fillId="0" borderId="1" xfId="0" applyFont="1" applyBorder="1" applyAlignment="1"/>
    <xf numFmtId="2" fontId="0" fillId="0" borderId="1" xfId="0" applyNumberFormat="1" applyFill="1" applyBorder="1" applyAlignment="1"/>
    <xf numFmtId="3" fontId="0" fillId="0" borderId="1" xfId="0" applyNumberFormat="1" applyFont="1" applyFill="1" applyBorder="1" applyAlignment="1"/>
    <xf numFmtId="3" fontId="0" fillId="0" borderId="1" xfId="0" applyNumberFormat="1" applyFont="1" applyBorder="1" applyAlignment="1"/>
    <xf numFmtId="15" fontId="0" fillId="0" borderId="0" xfId="0" applyNumberFormat="1" applyAlignment="1">
      <alignment horizontal="left" vertical="center"/>
    </xf>
    <xf numFmtId="0" fontId="8" fillId="0" borderId="0" xfId="0" applyFont="1"/>
    <xf numFmtId="0" fontId="16" fillId="6" borderId="5" xfId="0" applyFont="1" applyFill="1" applyBorder="1" applyAlignment="1" applyProtection="1">
      <alignment horizontal="center" vertical="center"/>
      <protection locked="0"/>
    </xf>
    <xf numFmtId="0" fontId="16" fillId="6" borderId="6" xfId="0" applyFont="1" applyFill="1" applyBorder="1" applyAlignment="1" applyProtection="1">
      <alignment horizontal="center" vertical="center"/>
      <protection locked="0"/>
    </xf>
    <xf numFmtId="0" fontId="16" fillId="6" borderId="7" xfId="0" applyFont="1" applyFill="1" applyBorder="1" applyAlignment="1" applyProtection="1">
      <alignment horizontal="center" vertical="center"/>
      <protection locked="0"/>
    </xf>
    <xf numFmtId="0" fontId="16" fillId="6" borderId="1" xfId="0" applyFont="1" applyFill="1" applyBorder="1" applyAlignment="1" applyProtection="1">
      <alignment horizontal="center" vertical="center"/>
      <protection locked="0"/>
    </xf>
    <xf numFmtId="0" fontId="16" fillId="6" borderId="1" xfId="0" applyFont="1" applyFill="1" applyBorder="1" applyAlignment="1" applyProtection="1">
      <alignment horizontal="center"/>
      <protection locked="0"/>
    </xf>
    <xf numFmtId="0" fontId="16" fillId="6" borderId="5" xfId="0" applyFont="1" applyFill="1" applyBorder="1" applyAlignment="1" applyProtection="1">
      <alignment horizontal="center"/>
      <protection locked="0"/>
    </xf>
    <xf numFmtId="0" fontId="16" fillId="6" borderId="6" xfId="0" applyFont="1" applyFill="1" applyBorder="1" applyAlignment="1" applyProtection="1">
      <alignment horizontal="center"/>
      <protection locked="0"/>
    </xf>
    <xf numFmtId="0" fontId="16" fillId="6" borderId="7" xfId="0" applyFont="1" applyFill="1" applyBorder="1" applyAlignment="1" applyProtection="1">
      <alignment horizontal="center"/>
      <protection locked="0"/>
    </xf>
    <xf numFmtId="0" fontId="8" fillId="0" borderId="0" xfId="0" applyFont="1" applyAlignment="1">
      <alignment horizontal="center" vertical="center"/>
    </xf>
  </cellXfs>
  <cellStyles count="10">
    <cellStyle name="Comma" xfId="8" builtinId="3"/>
    <cellStyle name="Hyperlink" xfId="9" builtinId="8"/>
    <cellStyle name="Normal" xfId="0" builtinId="0"/>
    <cellStyle name="Normal 2" xfId="3"/>
    <cellStyle name="Normal 2 2" xfId="6"/>
    <cellStyle name="Normal 3" xfId="4"/>
    <cellStyle name="Normal 3 2" xfId="1"/>
    <cellStyle name="Normal 3 3" xfId="7"/>
    <cellStyle name="Normal 4" xfId="2"/>
    <cellStyle name="Normal 4 2" xfId="5"/>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cc8021" id="{6285C891-8523-DD4A-9F98-E6E98435BBDE}" userId="S::acc8021@office2016.group::c4f90b43-2054-4ab8-9ba8-3ec11ed8cb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34" dT="2021-01-31T15:07:06.64" personId="{6285C891-8523-DD4A-9F98-E6E98435BBDE}" id="{7CA869AB-3C8D-364E-A1FC-BA51B017B3D4}">
    <text xml:space="preserve">We need to show the non independent directors in snippet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dmin.mrpl.co.in/img/UploadedFiles/AnnualReport/Files/1c7d3b3b1d7f4c65b46e50c3422a1bdb.pdf" TargetMode="External"/><Relationship Id="rId7" Type="http://schemas.openxmlformats.org/officeDocument/2006/relationships/vmlDrawing" Target="../drawings/vmlDrawing1.vml"/><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printerSettings" Target="../printerSettings/printerSettings2.bin"/><Relationship Id="rId5" Type="http://schemas.openxmlformats.org/officeDocument/2006/relationships/hyperlink" Target="https://admin.mrpl.co.in/img/UploadedFiles/AnnualReport/Files/1c7d3b3b1d7f4c65b46e50c3422a1bdb.pdf" TargetMode="External"/><Relationship Id="rId4" Type="http://schemas.openxmlformats.org/officeDocument/2006/relationships/hyperlink" Target="https://admin.mrpl.co.in/img/UploadedFiles/AnnualReport/Files/1c7d3b3b1d7f4c65b46e50c3422a1bdb.pdf" TargetMode="External"/><Relationship Id="rId9"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admin.mrpl.co.in/img/UploadedFiles/AnnualReport/Files/d63a8713c75b42e98862fd9000d05533.pdf" TargetMode="External"/><Relationship Id="rId7" Type="http://schemas.openxmlformats.org/officeDocument/2006/relationships/printerSettings" Target="../printerSettings/printerSettings3.bin"/><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hyperlink" Target="https://admin.mrpl.co.in/img/UploadedFiles/AnnualReport/Files/d63a8713c75b42e98862fd9000d05533.pdf" TargetMode="External"/><Relationship Id="rId5" Type="http://schemas.openxmlformats.org/officeDocument/2006/relationships/hyperlink" Target="https://admin.mrpl.co.in/img/UploadedFiles/AnnualReport/Files/d63a8713c75b42e98862fd9000d05533.pdf" TargetMode="External"/><Relationship Id="rId4" Type="http://schemas.openxmlformats.org/officeDocument/2006/relationships/hyperlink" Target="https://admin.mrpl.co.in/img/UploadedFiles/AnnualReport/Files/d63a8713c75b42e98862fd9000d0553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C18" sqref="C18"/>
    </sheetView>
  </sheetViews>
  <sheetFormatPr defaultRowHeight="15.75" x14ac:dyDescent="0.25"/>
  <cols>
    <col min="1" max="1" width="36.625" customWidth="1"/>
    <col min="2" max="2" width="22.75" customWidth="1"/>
    <col min="3" max="3" width="16.875" customWidth="1"/>
    <col min="4" max="4" width="18.125" customWidth="1"/>
    <col min="5" max="5" width="22.875" customWidth="1"/>
    <col min="6" max="6" width="15.75" customWidth="1"/>
    <col min="7" max="7" width="15.375" customWidth="1"/>
    <col min="8" max="8" width="17.375" customWidth="1"/>
  </cols>
  <sheetData>
    <row r="1" spans="1:10" ht="16.5" thickBot="1" x14ac:dyDescent="0.3">
      <c r="A1" s="10" t="s">
        <v>13</v>
      </c>
      <c r="B1" s="10" t="s">
        <v>887</v>
      </c>
      <c r="C1" s="10" t="s">
        <v>676</v>
      </c>
      <c r="D1" s="10" t="s">
        <v>677</v>
      </c>
      <c r="E1" s="141" t="s">
        <v>678</v>
      </c>
      <c r="F1" s="141" t="s">
        <v>675</v>
      </c>
      <c r="G1" s="141" t="s">
        <v>884</v>
      </c>
      <c r="H1" s="141" t="s">
        <v>883</v>
      </c>
      <c r="I1" s="25" t="s">
        <v>885</v>
      </c>
      <c r="J1" s="77">
        <v>600620.15</v>
      </c>
    </row>
    <row r="2" spans="1:10" x14ac:dyDescent="0.25">
      <c r="A2" t="s">
        <v>930</v>
      </c>
      <c r="B2" t="s">
        <v>931</v>
      </c>
      <c r="C2">
        <v>138385</v>
      </c>
      <c r="D2">
        <v>19209</v>
      </c>
      <c r="E2" t="s">
        <v>725</v>
      </c>
      <c r="F2" t="s">
        <v>932</v>
      </c>
      <c r="G2" t="s">
        <v>933</v>
      </c>
      <c r="H2" t="s">
        <v>1071</v>
      </c>
      <c r="I2" s="25" t="s">
        <v>886</v>
      </c>
      <c r="J2" s="77">
        <v>738531.11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59"/>
  <sheetViews>
    <sheetView topLeftCell="O1" zoomScale="93" zoomScaleNormal="58" workbookViewId="0">
      <selection activeCell="P1" sqref="P1"/>
    </sheetView>
  </sheetViews>
  <sheetFormatPr defaultColWidth="10.875" defaultRowHeight="15.75" x14ac:dyDescent="0.25"/>
  <cols>
    <col min="1" max="1" width="31.375" style="14" customWidth="1"/>
    <col min="2" max="2" width="36" style="14" customWidth="1"/>
    <col min="3" max="3" width="27.625" style="14" customWidth="1"/>
    <col min="4" max="4" width="26" style="14" customWidth="1"/>
    <col min="5" max="5" width="59.375" style="73" customWidth="1"/>
    <col min="6" max="6" width="11.625" style="14" customWidth="1"/>
    <col min="7" max="7" width="25.625" style="14" customWidth="1"/>
    <col min="8" max="8" width="13" style="14" customWidth="1"/>
    <col min="9" max="9" width="29.875" style="14" customWidth="1"/>
    <col min="10" max="10" width="11.125" style="30" customWidth="1"/>
    <col min="11" max="11" width="32" style="14" customWidth="1"/>
    <col min="12" max="12" width="57.875" style="14" customWidth="1"/>
    <col min="13" max="13" width="36" style="26" customWidth="1"/>
    <col min="14" max="14" width="26.875" style="26" customWidth="1"/>
    <col min="15" max="15" width="90.875" style="26" customWidth="1"/>
    <col min="16" max="16" width="22.5" style="14" customWidth="1"/>
    <col min="17" max="17" width="11.125" style="14" customWidth="1"/>
    <col min="18" max="18" width="20.875" style="14" customWidth="1"/>
    <col min="19" max="19" width="17.125" style="14" customWidth="1"/>
    <col min="20" max="20" width="22.375" style="14" customWidth="1"/>
    <col min="21" max="21" width="91.125" style="26" customWidth="1"/>
    <col min="22" max="16384" width="10.875" style="14"/>
  </cols>
  <sheetData>
    <row r="1" spans="1:21" x14ac:dyDescent="0.25">
      <c r="A1" s="15" t="s">
        <v>4</v>
      </c>
      <c r="B1" s="15" t="s">
        <v>6</v>
      </c>
      <c r="C1" s="15" t="s">
        <v>5</v>
      </c>
      <c r="D1" s="15" t="s">
        <v>1</v>
      </c>
      <c r="E1" s="16" t="s">
        <v>664</v>
      </c>
      <c r="F1" s="15" t="s">
        <v>8</v>
      </c>
      <c r="G1" s="15" t="s">
        <v>9</v>
      </c>
      <c r="H1" s="15" t="s">
        <v>672</v>
      </c>
      <c r="I1" s="32" t="s">
        <v>663</v>
      </c>
      <c r="J1" s="32" t="s">
        <v>928</v>
      </c>
      <c r="K1" s="20" t="s">
        <v>10</v>
      </c>
      <c r="L1" s="20" t="s">
        <v>2</v>
      </c>
      <c r="M1" s="20" t="s">
        <v>3</v>
      </c>
      <c r="N1" s="20" t="s">
        <v>11</v>
      </c>
      <c r="O1" s="20" t="s">
        <v>670</v>
      </c>
      <c r="P1" s="9" t="s">
        <v>669</v>
      </c>
      <c r="Q1" s="9" t="s">
        <v>871</v>
      </c>
      <c r="R1" s="9" t="s">
        <v>872</v>
      </c>
      <c r="S1" s="9" t="s">
        <v>873</v>
      </c>
      <c r="T1" s="9" t="s">
        <v>874</v>
      </c>
      <c r="U1" s="32" t="s">
        <v>12</v>
      </c>
    </row>
    <row r="2" spans="1:21" ht="94.5" x14ac:dyDescent="0.25">
      <c r="A2" s="56" t="s">
        <v>14</v>
      </c>
      <c r="B2" s="57" t="s">
        <v>235</v>
      </c>
      <c r="C2" s="58" t="s">
        <v>15</v>
      </c>
      <c r="D2" s="57" t="s">
        <v>250</v>
      </c>
      <c r="E2" s="74" t="s">
        <v>445</v>
      </c>
      <c r="F2" s="18" t="s">
        <v>644</v>
      </c>
      <c r="G2" s="59" t="s">
        <v>653</v>
      </c>
      <c r="H2" s="18" t="s">
        <v>673</v>
      </c>
      <c r="I2" s="18" t="s">
        <v>666</v>
      </c>
      <c r="J2" s="78">
        <v>43921</v>
      </c>
      <c r="K2" s="18" t="s">
        <v>936</v>
      </c>
      <c r="L2" s="18" t="s">
        <v>934</v>
      </c>
      <c r="M2" s="18">
        <v>96</v>
      </c>
      <c r="N2" s="78">
        <v>44088</v>
      </c>
      <c r="O2" s="79" t="s">
        <v>1083</v>
      </c>
      <c r="P2" s="6" t="s">
        <v>877</v>
      </c>
      <c r="Q2" s="6" t="s">
        <v>876</v>
      </c>
      <c r="R2" s="6" t="s">
        <v>877</v>
      </c>
      <c r="S2" s="6" t="s">
        <v>877</v>
      </c>
      <c r="T2" s="18"/>
      <c r="U2" s="84"/>
    </row>
    <row r="3" spans="1:21" x14ac:dyDescent="0.25">
      <c r="A3" s="56" t="s">
        <v>14</v>
      </c>
      <c r="B3" s="57" t="s">
        <v>235</v>
      </c>
      <c r="C3" s="58" t="s">
        <v>16</v>
      </c>
      <c r="D3" s="57" t="s">
        <v>251</v>
      </c>
      <c r="E3" s="74" t="s">
        <v>446</v>
      </c>
      <c r="F3" s="18" t="s">
        <v>644</v>
      </c>
      <c r="G3" s="59" t="s">
        <v>653</v>
      </c>
      <c r="H3" s="18" t="s">
        <v>673</v>
      </c>
      <c r="I3" s="18" t="s">
        <v>667</v>
      </c>
      <c r="J3" s="78">
        <v>43921</v>
      </c>
      <c r="K3" s="18"/>
      <c r="L3" s="18"/>
      <c r="M3" s="18"/>
      <c r="N3" s="78"/>
      <c r="O3" s="18"/>
      <c r="P3" s="6"/>
      <c r="Q3" s="6"/>
      <c r="R3" s="6"/>
      <c r="S3" s="6"/>
      <c r="T3" s="18"/>
      <c r="U3" s="84"/>
    </row>
    <row r="4" spans="1:21" x14ac:dyDescent="0.25">
      <c r="A4" s="56" t="s">
        <v>14</v>
      </c>
      <c r="B4" s="57" t="s">
        <v>235</v>
      </c>
      <c r="C4" s="58" t="s">
        <v>17</v>
      </c>
      <c r="D4" s="57" t="s">
        <v>252</v>
      </c>
      <c r="E4" s="74" t="s">
        <v>447</v>
      </c>
      <c r="F4" s="18" t="s">
        <v>644</v>
      </c>
      <c r="G4" s="59" t="s">
        <v>653</v>
      </c>
      <c r="H4" s="18" t="s">
        <v>673</v>
      </c>
      <c r="I4" s="84" t="s">
        <v>667</v>
      </c>
      <c r="J4" s="78">
        <v>43921</v>
      </c>
      <c r="K4" s="18"/>
      <c r="L4" s="18"/>
      <c r="M4" s="18"/>
      <c r="N4" s="78"/>
      <c r="O4" s="79"/>
      <c r="P4" s="6" t="s">
        <v>877</v>
      </c>
      <c r="Q4" s="6" t="s">
        <v>876</v>
      </c>
      <c r="R4" s="6" t="s">
        <v>877</v>
      </c>
      <c r="S4" s="6" t="s">
        <v>877</v>
      </c>
      <c r="T4" s="18"/>
      <c r="U4" s="84"/>
    </row>
    <row r="5" spans="1:21" ht="18.95" customHeight="1" x14ac:dyDescent="0.25">
      <c r="A5" s="60" t="s">
        <v>14</v>
      </c>
      <c r="B5" s="61" t="s">
        <v>235</v>
      </c>
      <c r="C5" s="62" t="s">
        <v>18</v>
      </c>
      <c r="D5" s="61" t="s">
        <v>253</v>
      </c>
      <c r="E5" s="75" t="s">
        <v>448</v>
      </c>
      <c r="F5" s="18" t="s">
        <v>644</v>
      </c>
      <c r="G5" s="59" t="s">
        <v>653</v>
      </c>
      <c r="H5" s="18" t="s">
        <v>673</v>
      </c>
      <c r="I5" s="18" t="s">
        <v>666</v>
      </c>
      <c r="J5" s="78">
        <v>43921</v>
      </c>
      <c r="K5" s="18" t="s">
        <v>936</v>
      </c>
      <c r="L5" s="18" t="s">
        <v>934</v>
      </c>
      <c r="M5" s="18">
        <v>23</v>
      </c>
      <c r="N5" s="78">
        <v>44088</v>
      </c>
      <c r="O5" s="47" t="s">
        <v>1084</v>
      </c>
      <c r="P5" s="6" t="s">
        <v>877</v>
      </c>
      <c r="Q5" s="6" t="s">
        <v>876</v>
      </c>
      <c r="R5" s="6" t="s">
        <v>877</v>
      </c>
      <c r="S5" s="6" t="s">
        <v>877</v>
      </c>
      <c r="T5" s="18"/>
      <c r="U5" s="84"/>
    </row>
    <row r="6" spans="1:21" ht="21.95" customHeight="1" x14ac:dyDescent="0.25">
      <c r="A6" s="56" t="s">
        <v>14</v>
      </c>
      <c r="B6" s="57" t="s">
        <v>235</v>
      </c>
      <c r="C6" s="58" t="s">
        <v>19</v>
      </c>
      <c r="D6" s="57" t="s">
        <v>254</v>
      </c>
      <c r="E6" s="74" t="s">
        <v>449</v>
      </c>
      <c r="F6" s="18" t="s">
        <v>644</v>
      </c>
      <c r="G6" s="59" t="s">
        <v>653</v>
      </c>
      <c r="H6" s="18" t="s">
        <v>673</v>
      </c>
      <c r="I6" s="18" t="s">
        <v>667</v>
      </c>
      <c r="J6" s="78">
        <v>43921</v>
      </c>
      <c r="K6" s="18"/>
      <c r="L6" s="18"/>
      <c r="M6" s="18"/>
      <c r="N6" s="78"/>
      <c r="O6" s="18"/>
      <c r="P6" s="6"/>
      <c r="Q6" s="6"/>
      <c r="R6" s="6"/>
      <c r="S6" s="6"/>
      <c r="T6" s="18"/>
      <c r="U6" s="84"/>
    </row>
    <row r="7" spans="1:21" s="19" customFormat="1" ht="15.95" hidden="1" customHeight="1" thickBot="1" x14ac:dyDescent="0.3">
      <c r="A7" s="56" t="s">
        <v>14</v>
      </c>
      <c r="B7" s="57" t="s">
        <v>235</v>
      </c>
      <c r="C7" s="58" t="s">
        <v>20</v>
      </c>
      <c r="D7" s="57" t="s">
        <v>255</v>
      </c>
      <c r="E7" s="74" t="s">
        <v>450</v>
      </c>
      <c r="F7" s="18" t="s">
        <v>644</v>
      </c>
      <c r="G7" s="59" t="s">
        <v>653</v>
      </c>
      <c r="H7" s="18" t="s">
        <v>673</v>
      </c>
      <c r="I7" s="18" t="s">
        <v>667</v>
      </c>
      <c r="J7" s="78">
        <v>43921</v>
      </c>
      <c r="K7" s="18"/>
      <c r="L7" s="18"/>
      <c r="M7" s="18"/>
      <c r="N7" s="78"/>
      <c r="O7" s="18"/>
      <c r="P7" s="6"/>
      <c r="Q7" s="6"/>
      <c r="R7" s="6"/>
      <c r="S7" s="6"/>
      <c r="T7" s="18"/>
      <c r="U7" s="84"/>
    </row>
    <row r="8" spans="1:21" s="19" customFormat="1" ht="15.95" hidden="1" customHeight="1" thickBot="1" x14ac:dyDescent="0.3">
      <c r="A8" s="56" t="s">
        <v>14</v>
      </c>
      <c r="B8" s="57" t="s">
        <v>235</v>
      </c>
      <c r="C8" s="58" t="s">
        <v>21</v>
      </c>
      <c r="D8" s="57" t="s">
        <v>256</v>
      </c>
      <c r="E8" s="74" t="s">
        <v>451</v>
      </c>
      <c r="F8" s="18" t="s">
        <v>644</v>
      </c>
      <c r="G8" s="59" t="s">
        <v>653</v>
      </c>
      <c r="H8" s="18" t="s">
        <v>673</v>
      </c>
      <c r="I8" s="18" t="s">
        <v>667</v>
      </c>
      <c r="J8" s="78">
        <v>43921</v>
      </c>
      <c r="K8" s="18" t="s">
        <v>936</v>
      </c>
      <c r="L8" s="18" t="s">
        <v>934</v>
      </c>
      <c r="M8" s="18">
        <v>73</v>
      </c>
      <c r="N8" s="78">
        <v>44088</v>
      </c>
      <c r="O8" s="47" t="s">
        <v>935</v>
      </c>
      <c r="P8" s="6" t="s">
        <v>877</v>
      </c>
      <c r="Q8" s="6" t="s">
        <v>876</v>
      </c>
      <c r="R8" s="6" t="s">
        <v>877</v>
      </c>
      <c r="S8" s="6" t="s">
        <v>877</v>
      </c>
      <c r="T8" s="18"/>
      <c r="U8" s="84"/>
    </row>
    <row r="9" spans="1:21" s="19" customFormat="1" ht="15.95" hidden="1" customHeight="1" thickBot="1" x14ac:dyDescent="0.3">
      <c r="A9" s="56" t="s">
        <v>14</v>
      </c>
      <c r="B9" s="57" t="s">
        <v>241</v>
      </c>
      <c r="C9" s="58" t="s">
        <v>23</v>
      </c>
      <c r="D9" s="57" t="s">
        <v>258</v>
      </c>
      <c r="E9" s="74" t="s">
        <v>453</v>
      </c>
      <c r="F9" s="18" t="s">
        <v>644</v>
      </c>
      <c r="G9" s="59" t="s">
        <v>653</v>
      </c>
      <c r="H9" s="18" t="s">
        <v>673</v>
      </c>
      <c r="I9" s="18" t="s">
        <v>666</v>
      </c>
      <c r="J9" s="78">
        <v>43921</v>
      </c>
      <c r="K9" s="18" t="s">
        <v>936</v>
      </c>
      <c r="L9" s="18" t="s">
        <v>934</v>
      </c>
      <c r="M9" s="18">
        <v>25</v>
      </c>
      <c r="N9" s="78">
        <v>44088</v>
      </c>
      <c r="O9" s="47" t="s">
        <v>937</v>
      </c>
      <c r="P9" s="6" t="s">
        <v>877</v>
      </c>
      <c r="Q9" s="6" t="s">
        <v>876</v>
      </c>
      <c r="R9" s="6" t="s">
        <v>877</v>
      </c>
      <c r="S9" s="6" t="s">
        <v>877</v>
      </c>
      <c r="T9" s="18"/>
      <c r="U9" s="84"/>
    </row>
    <row r="10" spans="1:21" s="19" customFormat="1" ht="15.95" hidden="1" customHeight="1" thickBot="1" x14ac:dyDescent="0.3">
      <c r="A10" s="56" t="s">
        <v>14</v>
      </c>
      <c r="B10" s="57" t="s">
        <v>241</v>
      </c>
      <c r="C10" s="58" t="s">
        <v>24</v>
      </c>
      <c r="D10" s="57" t="s">
        <v>259</v>
      </c>
      <c r="E10" s="74" t="s">
        <v>454</v>
      </c>
      <c r="F10" s="18" t="s">
        <v>644</v>
      </c>
      <c r="G10" s="59" t="s">
        <v>653</v>
      </c>
      <c r="H10" s="18" t="s">
        <v>673</v>
      </c>
      <c r="I10" s="18" t="s">
        <v>666</v>
      </c>
      <c r="J10" s="78">
        <v>43921</v>
      </c>
      <c r="K10" s="18" t="s">
        <v>936</v>
      </c>
      <c r="L10" s="18" t="s">
        <v>934</v>
      </c>
      <c r="M10" s="18">
        <v>99</v>
      </c>
      <c r="N10" s="78">
        <v>44088</v>
      </c>
      <c r="O10" s="47" t="s">
        <v>938</v>
      </c>
      <c r="P10" s="6" t="s">
        <v>877</v>
      </c>
      <c r="Q10" s="6" t="s">
        <v>876</v>
      </c>
      <c r="R10" s="6" t="s">
        <v>877</v>
      </c>
      <c r="S10" s="6" t="s">
        <v>877</v>
      </c>
      <c r="T10" s="18"/>
      <c r="U10" s="84"/>
    </row>
    <row r="11" spans="1:21" s="19" customFormat="1" ht="21.95" customHeight="1" x14ac:dyDescent="0.25">
      <c r="A11" s="56" t="s">
        <v>14</v>
      </c>
      <c r="B11" s="57" t="s">
        <v>241</v>
      </c>
      <c r="C11" s="58" t="s">
        <v>25</v>
      </c>
      <c r="D11" s="57" t="s">
        <v>260</v>
      </c>
      <c r="E11" s="74" t="s">
        <v>455</v>
      </c>
      <c r="F11" s="18" t="s">
        <v>644</v>
      </c>
      <c r="G11" s="59" t="s">
        <v>653</v>
      </c>
      <c r="H11" s="18" t="s">
        <v>673</v>
      </c>
      <c r="I11" s="18" t="s">
        <v>666</v>
      </c>
      <c r="J11" s="78">
        <v>43921</v>
      </c>
      <c r="K11" s="18" t="s">
        <v>936</v>
      </c>
      <c r="L11" s="18" t="s">
        <v>934</v>
      </c>
      <c r="M11" s="18">
        <v>99</v>
      </c>
      <c r="N11" s="78">
        <v>44088</v>
      </c>
      <c r="O11" s="47" t="s">
        <v>938</v>
      </c>
      <c r="P11" s="6" t="s">
        <v>877</v>
      </c>
      <c r="Q11" s="6" t="s">
        <v>876</v>
      </c>
      <c r="R11" s="6" t="s">
        <v>877</v>
      </c>
      <c r="S11" s="6" t="s">
        <v>877</v>
      </c>
      <c r="T11" s="18"/>
      <c r="U11" s="84"/>
    </row>
    <row r="12" spans="1:21" ht="30" x14ac:dyDescent="0.25">
      <c r="A12" s="56" t="s">
        <v>14</v>
      </c>
      <c r="B12" s="57" t="s">
        <v>241</v>
      </c>
      <c r="C12" s="58" t="s">
        <v>26</v>
      </c>
      <c r="D12" s="57" t="s">
        <v>261</v>
      </c>
      <c r="E12" s="74" t="s">
        <v>456</v>
      </c>
      <c r="F12" s="18" t="s">
        <v>644</v>
      </c>
      <c r="G12" s="59" t="s">
        <v>653</v>
      </c>
      <c r="H12" s="18" t="s">
        <v>673</v>
      </c>
      <c r="I12" s="18" t="s">
        <v>666</v>
      </c>
      <c r="J12" s="78">
        <v>43921</v>
      </c>
      <c r="K12" s="18" t="s">
        <v>936</v>
      </c>
      <c r="L12" s="18" t="s">
        <v>934</v>
      </c>
      <c r="M12" s="18">
        <v>99</v>
      </c>
      <c r="N12" s="78">
        <v>44088</v>
      </c>
      <c r="O12" s="47" t="s">
        <v>938</v>
      </c>
      <c r="P12" s="6" t="s">
        <v>877</v>
      </c>
      <c r="Q12" s="6" t="s">
        <v>876</v>
      </c>
      <c r="R12" s="6" t="s">
        <v>877</v>
      </c>
      <c r="S12" s="6" t="s">
        <v>877</v>
      </c>
      <c r="T12" s="18"/>
      <c r="U12" s="84"/>
    </row>
    <row r="13" spans="1:21" s="26" customFormat="1" ht="30" x14ac:dyDescent="0.25">
      <c r="A13" s="56" t="s">
        <v>14</v>
      </c>
      <c r="B13" s="57" t="s">
        <v>241</v>
      </c>
      <c r="C13" s="58" t="s">
        <v>27</v>
      </c>
      <c r="D13" s="57" t="s">
        <v>262</v>
      </c>
      <c r="E13" s="74" t="s">
        <v>457</v>
      </c>
      <c r="F13" s="18" t="s">
        <v>644</v>
      </c>
      <c r="G13" s="59" t="s">
        <v>653</v>
      </c>
      <c r="H13" s="18" t="s">
        <v>673</v>
      </c>
      <c r="I13" s="18" t="s">
        <v>666</v>
      </c>
      <c r="J13" s="78">
        <v>43921</v>
      </c>
      <c r="K13" s="18" t="s">
        <v>936</v>
      </c>
      <c r="L13" s="18" t="s">
        <v>934</v>
      </c>
      <c r="M13" s="18">
        <v>99</v>
      </c>
      <c r="N13" s="78">
        <v>44088</v>
      </c>
      <c r="O13" s="47" t="s">
        <v>938</v>
      </c>
      <c r="P13" s="6" t="s">
        <v>877</v>
      </c>
      <c r="Q13" s="6" t="s">
        <v>876</v>
      </c>
      <c r="R13" s="6" t="s">
        <v>877</v>
      </c>
      <c r="S13" s="6" t="s">
        <v>877</v>
      </c>
      <c r="T13" s="18"/>
      <c r="U13" s="84"/>
    </row>
    <row r="14" spans="1:21" s="26" customFormat="1" ht="30" x14ac:dyDescent="0.25">
      <c r="A14" s="56" t="s">
        <v>14</v>
      </c>
      <c r="B14" s="57" t="s">
        <v>241</v>
      </c>
      <c r="C14" s="58" t="s">
        <v>28</v>
      </c>
      <c r="D14" s="57" t="s">
        <v>263</v>
      </c>
      <c r="E14" s="74" t="s">
        <v>458</v>
      </c>
      <c r="F14" s="18" t="s">
        <v>644</v>
      </c>
      <c r="G14" s="59" t="s">
        <v>653</v>
      </c>
      <c r="H14" s="18" t="s">
        <v>673</v>
      </c>
      <c r="I14" s="18" t="s">
        <v>666</v>
      </c>
      <c r="J14" s="78">
        <v>43921</v>
      </c>
      <c r="K14" s="18" t="s">
        <v>936</v>
      </c>
      <c r="L14" s="18" t="s">
        <v>934</v>
      </c>
      <c r="M14" s="18">
        <v>99</v>
      </c>
      <c r="N14" s="78">
        <v>44088</v>
      </c>
      <c r="O14" s="47" t="s">
        <v>938</v>
      </c>
      <c r="P14" s="6" t="s">
        <v>877</v>
      </c>
      <c r="Q14" s="6" t="s">
        <v>876</v>
      </c>
      <c r="R14" s="6" t="s">
        <v>877</v>
      </c>
      <c r="S14" s="6" t="s">
        <v>877</v>
      </c>
      <c r="T14" s="18"/>
      <c r="U14" s="84"/>
    </row>
    <row r="15" spans="1:21" ht="78.75" x14ac:dyDescent="0.25">
      <c r="A15" s="56" t="s">
        <v>14</v>
      </c>
      <c r="B15" s="57" t="s">
        <v>241</v>
      </c>
      <c r="C15" s="58" t="s">
        <v>31</v>
      </c>
      <c r="D15" s="57" t="s">
        <v>265</v>
      </c>
      <c r="E15" s="74" t="s">
        <v>461</v>
      </c>
      <c r="F15" s="57" t="s">
        <v>635</v>
      </c>
      <c r="G15" s="57" t="s">
        <v>650</v>
      </c>
      <c r="H15" s="18" t="s">
        <v>673</v>
      </c>
      <c r="I15" s="85">
        <v>5</v>
      </c>
      <c r="J15" s="78">
        <v>43921</v>
      </c>
      <c r="K15" s="18" t="s">
        <v>1147</v>
      </c>
      <c r="L15" s="18" t="s">
        <v>934</v>
      </c>
      <c r="M15" s="18" t="s">
        <v>1144</v>
      </c>
      <c r="N15" s="78">
        <v>44088</v>
      </c>
      <c r="O15" s="83" t="s">
        <v>1145</v>
      </c>
      <c r="P15" s="6" t="s">
        <v>877</v>
      </c>
      <c r="Q15" s="6" t="s">
        <v>876</v>
      </c>
      <c r="R15" s="6" t="s">
        <v>877</v>
      </c>
      <c r="S15" s="6" t="s">
        <v>877</v>
      </c>
      <c r="T15" s="18"/>
      <c r="U15" s="84" t="s">
        <v>1148</v>
      </c>
    </row>
    <row r="16" spans="1:21" s="17" customFormat="1" ht="38.1" customHeight="1" x14ac:dyDescent="0.25">
      <c r="A16" s="56" t="s">
        <v>14</v>
      </c>
      <c r="B16" s="57" t="s">
        <v>241</v>
      </c>
      <c r="C16" s="58" t="s">
        <v>32</v>
      </c>
      <c r="D16" s="57" t="s">
        <v>266</v>
      </c>
      <c r="E16" s="74" t="s">
        <v>462</v>
      </c>
      <c r="F16" s="57" t="s">
        <v>638</v>
      </c>
      <c r="G16" s="57" t="s">
        <v>651</v>
      </c>
      <c r="H16" s="18" t="s">
        <v>673</v>
      </c>
      <c r="I16" s="85">
        <v>71.427999999999997</v>
      </c>
      <c r="J16" s="78">
        <v>43921</v>
      </c>
      <c r="K16" s="18" t="s">
        <v>1147</v>
      </c>
      <c r="L16" s="80" t="s">
        <v>934</v>
      </c>
      <c r="M16" s="18" t="s">
        <v>1144</v>
      </c>
      <c r="N16" s="78">
        <v>44088</v>
      </c>
      <c r="O16" s="47" t="s">
        <v>1146</v>
      </c>
      <c r="P16" s="6" t="s">
        <v>877</v>
      </c>
      <c r="Q16" s="6" t="s">
        <v>876</v>
      </c>
      <c r="R16" s="6" t="s">
        <v>877</v>
      </c>
      <c r="S16" s="6" t="s">
        <v>877</v>
      </c>
      <c r="T16" s="18"/>
      <c r="U16" s="84" t="s">
        <v>1149</v>
      </c>
    </row>
    <row r="17" spans="1:21" s="30" customFormat="1" ht="105" customHeight="1" x14ac:dyDescent="0.25">
      <c r="A17" s="56" t="s">
        <v>14</v>
      </c>
      <c r="B17" s="57" t="s">
        <v>242</v>
      </c>
      <c r="C17" s="58" t="s">
        <v>33</v>
      </c>
      <c r="D17" s="57" t="s">
        <v>267</v>
      </c>
      <c r="E17" s="74" t="s">
        <v>463</v>
      </c>
      <c r="F17" s="18" t="s">
        <v>644</v>
      </c>
      <c r="G17" s="59" t="s">
        <v>653</v>
      </c>
      <c r="H17" s="18" t="s">
        <v>673</v>
      </c>
      <c r="I17" s="18" t="s">
        <v>667</v>
      </c>
      <c r="J17" s="78">
        <v>43921</v>
      </c>
      <c r="K17" s="18" t="s">
        <v>936</v>
      </c>
      <c r="L17" s="18" t="s">
        <v>934</v>
      </c>
      <c r="M17" s="18">
        <v>100</v>
      </c>
      <c r="N17" s="78">
        <v>44088</v>
      </c>
      <c r="O17" s="83" t="s">
        <v>1086</v>
      </c>
      <c r="P17" s="6" t="s">
        <v>877</v>
      </c>
      <c r="Q17" s="6" t="s">
        <v>876</v>
      </c>
      <c r="R17" s="6" t="s">
        <v>877</v>
      </c>
      <c r="S17" s="6" t="s">
        <v>877</v>
      </c>
      <c r="T17" s="18"/>
      <c r="U17" s="84"/>
    </row>
    <row r="18" spans="1:21" s="30" customFormat="1" ht="38.1" customHeight="1" x14ac:dyDescent="0.25">
      <c r="A18" s="56" t="s">
        <v>14</v>
      </c>
      <c r="B18" s="57" t="s">
        <v>243</v>
      </c>
      <c r="C18" s="58" t="s">
        <v>52</v>
      </c>
      <c r="D18" s="57" t="s">
        <v>282</v>
      </c>
      <c r="E18" s="74" t="s">
        <v>480</v>
      </c>
      <c r="F18" s="18" t="s">
        <v>644</v>
      </c>
      <c r="G18" s="59" t="s">
        <v>653</v>
      </c>
      <c r="H18" s="18" t="s">
        <v>673</v>
      </c>
      <c r="I18" s="18" t="s">
        <v>666</v>
      </c>
      <c r="J18" s="78">
        <v>43921</v>
      </c>
      <c r="K18" s="18" t="s">
        <v>936</v>
      </c>
      <c r="L18" s="18" t="s">
        <v>934</v>
      </c>
      <c r="M18" s="18">
        <v>101</v>
      </c>
      <c r="N18" s="78">
        <v>44088</v>
      </c>
      <c r="O18" s="47" t="s">
        <v>940</v>
      </c>
      <c r="P18" s="6" t="s">
        <v>877</v>
      </c>
      <c r="Q18" s="6" t="s">
        <v>876</v>
      </c>
      <c r="R18" s="6" t="s">
        <v>877</v>
      </c>
      <c r="S18" s="6" t="s">
        <v>877</v>
      </c>
      <c r="T18" s="18"/>
      <c r="U18" s="84"/>
    </row>
    <row r="19" spans="1:21" s="30" customFormat="1" ht="30.95" customHeight="1" x14ac:dyDescent="0.25">
      <c r="A19" s="56" t="s">
        <v>14</v>
      </c>
      <c r="B19" s="57" t="s">
        <v>243</v>
      </c>
      <c r="C19" s="58" t="s">
        <v>53</v>
      </c>
      <c r="D19" s="57" t="s">
        <v>283</v>
      </c>
      <c r="E19" s="74" t="s">
        <v>481</v>
      </c>
      <c r="F19" s="18" t="s">
        <v>644</v>
      </c>
      <c r="G19" s="59" t="s">
        <v>653</v>
      </c>
      <c r="H19" s="18" t="s">
        <v>673</v>
      </c>
      <c r="I19" s="18" t="s">
        <v>666</v>
      </c>
      <c r="J19" s="78">
        <v>43921</v>
      </c>
      <c r="K19" s="18" t="s">
        <v>936</v>
      </c>
      <c r="L19" s="18" t="s">
        <v>934</v>
      </c>
      <c r="M19" s="18">
        <v>101</v>
      </c>
      <c r="N19" s="78">
        <v>44088</v>
      </c>
      <c r="O19" s="47" t="s">
        <v>940</v>
      </c>
      <c r="P19" s="6" t="s">
        <v>877</v>
      </c>
      <c r="Q19" s="6" t="s">
        <v>876</v>
      </c>
      <c r="R19" s="6" t="s">
        <v>877</v>
      </c>
      <c r="S19" s="6" t="s">
        <v>877</v>
      </c>
      <c r="T19" s="18"/>
      <c r="U19" s="84"/>
    </row>
    <row r="20" spans="1:21" s="30" customFormat="1" ht="38.1" customHeight="1" x14ac:dyDescent="0.25">
      <c r="A20" s="56" t="s">
        <v>14</v>
      </c>
      <c r="B20" s="57" t="s">
        <v>243</v>
      </c>
      <c r="C20" s="58" t="s">
        <v>54</v>
      </c>
      <c r="D20" s="57" t="s">
        <v>284</v>
      </c>
      <c r="E20" s="74" t="s">
        <v>482</v>
      </c>
      <c r="F20" s="18" t="s">
        <v>644</v>
      </c>
      <c r="G20" s="59" t="s">
        <v>653</v>
      </c>
      <c r="H20" s="18" t="s">
        <v>673</v>
      </c>
      <c r="I20" s="70" t="s">
        <v>667</v>
      </c>
      <c r="J20" s="78">
        <v>43921</v>
      </c>
      <c r="K20" s="18" t="s">
        <v>936</v>
      </c>
      <c r="L20" s="18" t="s">
        <v>934</v>
      </c>
      <c r="M20" s="18">
        <v>88</v>
      </c>
      <c r="N20" s="78">
        <v>44088</v>
      </c>
      <c r="O20" s="47" t="s">
        <v>1087</v>
      </c>
      <c r="P20" s="6" t="s">
        <v>877</v>
      </c>
      <c r="Q20" s="6" t="s">
        <v>876</v>
      </c>
      <c r="R20" s="6" t="s">
        <v>877</v>
      </c>
      <c r="S20" s="6" t="s">
        <v>877</v>
      </c>
      <c r="T20" s="18"/>
      <c r="U20" s="84"/>
    </row>
    <row r="21" spans="1:21" s="30" customFormat="1" ht="38.1" customHeight="1" x14ac:dyDescent="0.25">
      <c r="A21" s="56" t="s">
        <v>14</v>
      </c>
      <c r="B21" s="57" t="s">
        <v>244</v>
      </c>
      <c r="C21" s="58" t="s">
        <v>61</v>
      </c>
      <c r="D21" s="57" t="s">
        <v>289</v>
      </c>
      <c r="E21" s="74" t="s">
        <v>489</v>
      </c>
      <c r="F21" s="18" t="s">
        <v>644</v>
      </c>
      <c r="G21" s="59" t="s">
        <v>653</v>
      </c>
      <c r="H21" s="18" t="s">
        <v>673</v>
      </c>
      <c r="I21" s="18" t="s">
        <v>666</v>
      </c>
      <c r="J21" s="78">
        <v>43921</v>
      </c>
      <c r="K21" s="18" t="s">
        <v>936</v>
      </c>
      <c r="L21" s="18" t="s">
        <v>934</v>
      </c>
      <c r="M21" s="18">
        <v>88</v>
      </c>
      <c r="N21" s="78">
        <v>44088</v>
      </c>
      <c r="O21" s="47" t="s">
        <v>1088</v>
      </c>
      <c r="P21" s="6" t="s">
        <v>877</v>
      </c>
      <c r="Q21" s="6" t="s">
        <v>876</v>
      </c>
      <c r="R21" s="6" t="s">
        <v>877</v>
      </c>
      <c r="S21" s="6" t="s">
        <v>877</v>
      </c>
      <c r="T21" s="18"/>
      <c r="U21" s="84"/>
    </row>
    <row r="22" spans="1:21" s="30" customFormat="1" ht="38.1" customHeight="1" x14ac:dyDescent="0.25">
      <c r="A22" s="56" t="s">
        <v>14</v>
      </c>
      <c r="B22" s="57" t="s">
        <v>244</v>
      </c>
      <c r="C22" s="58" t="s">
        <v>62</v>
      </c>
      <c r="D22" s="57" t="s">
        <v>290</v>
      </c>
      <c r="E22" s="74" t="s">
        <v>490</v>
      </c>
      <c r="F22" s="18" t="s">
        <v>644</v>
      </c>
      <c r="G22" s="59" t="s">
        <v>653</v>
      </c>
      <c r="H22" s="18" t="s">
        <v>673</v>
      </c>
      <c r="I22" s="18" t="s">
        <v>667</v>
      </c>
      <c r="J22" s="78">
        <v>43921</v>
      </c>
      <c r="K22" s="18" t="s">
        <v>936</v>
      </c>
      <c r="L22" s="18" t="s">
        <v>934</v>
      </c>
      <c r="M22" s="18">
        <v>88</v>
      </c>
      <c r="N22" s="78">
        <v>44088</v>
      </c>
      <c r="O22" s="83" t="s">
        <v>1089</v>
      </c>
      <c r="P22" s="6" t="s">
        <v>877</v>
      </c>
      <c r="Q22" s="6" t="s">
        <v>876</v>
      </c>
      <c r="R22" s="6" t="s">
        <v>877</v>
      </c>
      <c r="S22" s="6" t="s">
        <v>877</v>
      </c>
      <c r="T22" s="18"/>
      <c r="U22" s="84"/>
    </row>
    <row r="23" spans="1:21" s="30" customFormat="1" ht="38.1" customHeight="1" x14ac:dyDescent="0.25">
      <c r="A23" s="56" t="s">
        <v>14</v>
      </c>
      <c r="B23" s="57" t="s">
        <v>244</v>
      </c>
      <c r="C23" s="58" t="s">
        <v>63</v>
      </c>
      <c r="D23" s="57" t="s">
        <v>291</v>
      </c>
      <c r="E23" s="74" t="s">
        <v>491</v>
      </c>
      <c r="F23" s="18" t="s">
        <v>644</v>
      </c>
      <c r="G23" s="59" t="s">
        <v>653</v>
      </c>
      <c r="H23" s="18" t="s">
        <v>673</v>
      </c>
      <c r="I23" s="18" t="s">
        <v>667</v>
      </c>
      <c r="J23" s="78">
        <v>43921</v>
      </c>
      <c r="K23" s="18" t="s">
        <v>936</v>
      </c>
      <c r="L23" s="18" t="s">
        <v>934</v>
      </c>
      <c r="M23" s="18">
        <v>89</v>
      </c>
      <c r="N23" s="78">
        <v>44088</v>
      </c>
      <c r="O23" s="47" t="s">
        <v>1020</v>
      </c>
      <c r="P23" s="6" t="s">
        <v>877</v>
      </c>
      <c r="Q23" s="6" t="s">
        <v>876</v>
      </c>
      <c r="R23" s="6" t="s">
        <v>877</v>
      </c>
      <c r="S23" s="6" t="s">
        <v>877</v>
      </c>
      <c r="T23" s="18"/>
      <c r="U23" s="84"/>
    </row>
    <row r="24" spans="1:21" s="30" customFormat="1" ht="38.1" customHeight="1" x14ac:dyDescent="0.25">
      <c r="A24" s="56" t="s">
        <v>14</v>
      </c>
      <c r="B24" s="57" t="s">
        <v>244</v>
      </c>
      <c r="C24" s="58" t="s">
        <v>64</v>
      </c>
      <c r="D24" s="57" t="s">
        <v>292</v>
      </c>
      <c r="E24" s="74" t="s">
        <v>492</v>
      </c>
      <c r="F24" s="18" t="s">
        <v>644</v>
      </c>
      <c r="G24" s="59" t="s">
        <v>653</v>
      </c>
      <c r="H24" s="18" t="s">
        <v>673</v>
      </c>
      <c r="I24" s="18" t="s">
        <v>667</v>
      </c>
      <c r="J24" s="78">
        <v>43921</v>
      </c>
      <c r="K24" s="18" t="s">
        <v>936</v>
      </c>
      <c r="L24" s="18" t="s">
        <v>934</v>
      </c>
      <c r="M24" s="18">
        <v>89</v>
      </c>
      <c r="N24" s="78">
        <v>44088</v>
      </c>
      <c r="O24" s="47" t="s">
        <v>1021</v>
      </c>
      <c r="P24" s="6" t="s">
        <v>877</v>
      </c>
      <c r="Q24" s="6" t="s">
        <v>876</v>
      </c>
      <c r="R24" s="6" t="s">
        <v>877</v>
      </c>
      <c r="S24" s="6" t="s">
        <v>877</v>
      </c>
      <c r="T24" s="18"/>
      <c r="U24" s="99"/>
    </row>
    <row r="25" spans="1:21" s="30" customFormat="1" ht="38.1" customHeight="1" x14ac:dyDescent="0.25">
      <c r="A25" s="56" t="s">
        <v>14</v>
      </c>
      <c r="B25" s="57" t="s">
        <v>244</v>
      </c>
      <c r="C25" s="58" t="s">
        <v>81</v>
      </c>
      <c r="D25" s="57" t="s">
        <v>304</v>
      </c>
      <c r="E25" s="74" t="s">
        <v>506</v>
      </c>
      <c r="F25" s="57" t="s">
        <v>638</v>
      </c>
      <c r="G25" s="57" t="s">
        <v>640</v>
      </c>
      <c r="H25" s="18" t="s">
        <v>673</v>
      </c>
      <c r="I25" s="85">
        <v>1.1E-5</v>
      </c>
      <c r="J25" s="78">
        <v>43921</v>
      </c>
      <c r="K25" s="18" t="s">
        <v>1022</v>
      </c>
      <c r="L25" s="18" t="s">
        <v>934</v>
      </c>
      <c r="M25" s="18">
        <v>65</v>
      </c>
      <c r="N25" s="78">
        <v>44088</v>
      </c>
      <c r="O25" s="47" t="s">
        <v>1008</v>
      </c>
      <c r="P25" s="6" t="s">
        <v>876</v>
      </c>
      <c r="Q25" s="6" t="s">
        <v>877</v>
      </c>
      <c r="R25" s="6" t="s">
        <v>877</v>
      </c>
      <c r="S25" s="6" t="s">
        <v>877</v>
      </c>
      <c r="T25" s="18" t="s">
        <v>1070</v>
      </c>
      <c r="U25" s="84" t="s">
        <v>1135</v>
      </c>
    </row>
    <row r="26" spans="1:21" s="30" customFormat="1" ht="38.1" customHeight="1" x14ac:dyDescent="0.25">
      <c r="A26" s="56" t="s">
        <v>14</v>
      </c>
      <c r="B26" s="57" t="s">
        <v>244</v>
      </c>
      <c r="C26" s="58" t="s">
        <v>82</v>
      </c>
      <c r="D26" s="57" t="s">
        <v>305</v>
      </c>
      <c r="E26" s="74" t="s">
        <v>305</v>
      </c>
      <c r="F26" s="57" t="s">
        <v>635</v>
      </c>
      <c r="G26" s="57" t="s">
        <v>637</v>
      </c>
      <c r="H26" s="18" t="s">
        <v>673</v>
      </c>
      <c r="I26" s="86">
        <v>0</v>
      </c>
      <c r="J26" s="78">
        <v>43921</v>
      </c>
      <c r="K26" s="18" t="s">
        <v>1022</v>
      </c>
      <c r="L26" s="18" t="s">
        <v>934</v>
      </c>
      <c r="M26" s="18">
        <v>65</v>
      </c>
      <c r="N26" s="78">
        <v>44088</v>
      </c>
      <c r="O26" s="47" t="s">
        <v>1008</v>
      </c>
      <c r="P26" s="6" t="s">
        <v>876</v>
      </c>
      <c r="Q26" s="6" t="s">
        <v>877</v>
      </c>
      <c r="R26" s="6" t="s">
        <v>877</v>
      </c>
      <c r="S26" s="6" t="s">
        <v>877</v>
      </c>
      <c r="T26" s="18" t="s">
        <v>1070</v>
      </c>
      <c r="U26" s="84"/>
    </row>
    <row r="27" spans="1:21" s="30" customFormat="1" ht="38.1" customHeight="1" x14ac:dyDescent="0.25">
      <c r="A27" s="56" t="s">
        <v>14</v>
      </c>
      <c r="B27" s="57" t="s">
        <v>244</v>
      </c>
      <c r="C27" s="58" t="s">
        <v>83</v>
      </c>
      <c r="D27" s="57" t="s">
        <v>306</v>
      </c>
      <c r="E27" s="74" t="s">
        <v>507</v>
      </c>
      <c r="F27" s="57" t="s">
        <v>638</v>
      </c>
      <c r="G27" s="57" t="s">
        <v>639</v>
      </c>
      <c r="H27" s="18" t="s">
        <v>673</v>
      </c>
      <c r="I27" s="86">
        <v>0</v>
      </c>
      <c r="J27" s="78">
        <v>43921</v>
      </c>
      <c r="K27" s="18" t="s">
        <v>1022</v>
      </c>
      <c r="L27" s="18" t="s">
        <v>934</v>
      </c>
      <c r="M27" s="18">
        <v>65</v>
      </c>
      <c r="N27" s="78">
        <v>44088</v>
      </c>
      <c r="O27" s="47" t="s">
        <v>1008</v>
      </c>
      <c r="P27" s="6" t="s">
        <v>876</v>
      </c>
      <c r="Q27" s="6" t="s">
        <v>877</v>
      </c>
      <c r="R27" s="6" t="s">
        <v>877</v>
      </c>
      <c r="S27" s="6" t="s">
        <v>877</v>
      </c>
      <c r="T27" s="18" t="s">
        <v>1070</v>
      </c>
      <c r="U27" s="84"/>
    </row>
    <row r="28" spans="1:21" s="30" customFormat="1" ht="38.1" customHeight="1" x14ac:dyDescent="0.25">
      <c r="A28" s="56" t="s">
        <v>14</v>
      </c>
      <c r="B28" s="57" t="s">
        <v>244</v>
      </c>
      <c r="C28" s="58" t="s">
        <v>91</v>
      </c>
      <c r="D28" s="57" t="s">
        <v>310</v>
      </c>
      <c r="E28" s="74" t="s">
        <v>514</v>
      </c>
      <c r="F28" s="57" t="s">
        <v>635</v>
      </c>
      <c r="G28" s="57" t="s">
        <v>647</v>
      </c>
      <c r="H28" s="18" t="s">
        <v>673</v>
      </c>
      <c r="I28" s="87">
        <v>1752600000</v>
      </c>
      <c r="J28" s="78">
        <v>43921</v>
      </c>
      <c r="K28" s="18" t="s">
        <v>936</v>
      </c>
      <c r="L28" s="18" t="s">
        <v>934</v>
      </c>
      <c r="M28" s="18">
        <v>174</v>
      </c>
      <c r="N28" s="78">
        <v>44088</v>
      </c>
      <c r="O28" s="47" t="s">
        <v>1090</v>
      </c>
      <c r="P28" s="6" t="s">
        <v>877</v>
      </c>
      <c r="Q28" s="6" t="s">
        <v>876</v>
      </c>
      <c r="R28" s="6" t="s">
        <v>877</v>
      </c>
      <c r="S28" s="6" t="s">
        <v>877</v>
      </c>
      <c r="T28" s="18"/>
      <c r="U28" s="84"/>
    </row>
    <row r="29" spans="1:21" s="30" customFormat="1" ht="38.1" customHeight="1" x14ac:dyDescent="0.25">
      <c r="A29" s="56" t="s">
        <v>14</v>
      </c>
      <c r="B29" s="57" t="s">
        <v>245</v>
      </c>
      <c r="C29" s="58" t="s">
        <v>93</v>
      </c>
      <c r="D29" s="57" t="s">
        <v>311</v>
      </c>
      <c r="E29" s="74" t="s">
        <v>516</v>
      </c>
      <c r="F29" s="18" t="s">
        <v>644</v>
      </c>
      <c r="G29" s="59" t="s">
        <v>653</v>
      </c>
      <c r="H29" s="18" t="s">
        <v>673</v>
      </c>
      <c r="I29" s="18" t="s">
        <v>666</v>
      </c>
      <c r="J29" s="78">
        <v>43921</v>
      </c>
      <c r="K29" s="18" t="s">
        <v>936</v>
      </c>
      <c r="L29" s="18" t="s">
        <v>934</v>
      </c>
      <c r="M29" s="18">
        <v>100</v>
      </c>
      <c r="N29" s="78">
        <v>44088</v>
      </c>
      <c r="O29" s="47" t="s">
        <v>1091</v>
      </c>
      <c r="P29" s="6" t="s">
        <v>877</v>
      </c>
      <c r="Q29" s="6" t="s">
        <v>876</v>
      </c>
      <c r="R29" s="6" t="s">
        <v>877</v>
      </c>
      <c r="S29" s="6" t="s">
        <v>877</v>
      </c>
      <c r="T29" s="18"/>
      <c r="U29" s="84"/>
    </row>
    <row r="30" spans="1:21" s="30" customFormat="1" ht="38.1" customHeight="1" x14ac:dyDescent="0.25">
      <c r="A30" s="56" t="s">
        <v>14</v>
      </c>
      <c r="B30" s="57" t="s">
        <v>245</v>
      </c>
      <c r="C30" s="58" t="s">
        <v>94</v>
      </c>
      <c r="D30" s="57" t="s">
        <v>312</v>
      </c>
      <c r="E30" s="74" t="s">
        <v>517</v>
      </c>
      <c r="F30" s="18" t="s">
        <v>644</v>
      </c>
      <c r="G30" s="59" t="s">
        <v>653</v>
      </c>
      <c r="H30" s="18" t="s">
        <v>673</v>
      </c>
      <c r="I30" s="84" t="s">
        <v>666</v>
      </c>
      <c r="J30" s="78">
        <v>43921</v>
      </c>
      <c r="K30" s="18" t="s">
        <v>936</v>
      </c>
      <c r="L30" s="18" t="s">
        <v>934</v>
      </c>
      <c r="M30" s="18">
        <v>88</v>
      </c>
      <c r="N30" s="78">
        <v>44088</v>
      </c>
      <c r="O30" s="79" t="s">
        <v>1136</v>
      </c>
      <c r="P30" s="6" t="s">
        <v>877</v>
      </c>
      <c r="Q30" s="6" t="s">
        <v>876</v>
      </c>
      <c r="R30" s="6" t="s">
        <v>877</v>
      </c>
      <c r="S30" s="6" t="s">
        <v>877</v>
      </c>
      <c r="T30" s="18"/>
      <c r="U30" s="84" t="s">
        <v>1137</v>
      </c>
    </row>
    <row r="31" spans="1:21" s="30" customFormat="1" ht="38.1" customHeight="1" x14ac:dyDescent="0.25">
      <c r="A31" s="56" t="s">
        <v>14</v>
      </c>
      <c r="B31" s="57" t="s">
        <v>245</v>
      </c>
      <c r="C31" s="58" t="s">
        <v>95</v>
      </c>
      <c r="D31" s="57" t="s">
        <v>313</v>
      </c>
      <c r="E31" s="74" t="s">
        <v>518</v>
      </c>
      <c r="F31" s="18" t="s">
        <v>644</v>
      </c>
      <c r="G31" s="59" t="s">
        <v>653</v>
      </c>
      <c r="H31" s="18" t="s">
        <v>673</v>
      </c>
      <c r="I31" s="18" t="s">
        <v>667</v>
      </c>
      <c r="J31" s="78">
        <v>43921</v>
      </c>
      <c r="K31" s="18"/>
      <c r="L31" s="18"/>
      <c r="M31" s="18"/>
      <c r="N31" s="78"/>
      <c r="O31" s="47"/>
      <c r="P31" s="6"/>
      <c r="Q31" s="6"/>
      <c r="R31" s="6"/>
      <c r="S31" s="6"/>
      <c r="T31" s="18"/>
      <c r="U31" s="84"/>
    </row>
    <row r="32" spans="1:21" s="30" customFormat="1" ht="38.1" customHeight="1" x14ac:dyDescent="0.25">
      <c r="A32" s="56" t="s">
        <v>14</v>
      </c>
      <c r="B32" s="57" t="s">
        <v>245</v>
      </c>
      <c r="C32" s="58" t="s">
        <v>96</v>
      </c>
      <c r="D32" s="57" t="s">
        <v>314</v>
      </c>
      <c r="E32" s="74" t="s">
        <v>519</v>
      </c>
      <c r="F32" s="18" t="s">
        <v>644</v>
      </c>
      <c r="G32" s="59" t="s">
        <v>653</v>
      </c>
      <c r="H32" s="18" t="s">
        <v>673</v>
      </c>
      <c r="I32" s="18" t="s">
        <v>666</v>
      </c>
      <c r="J32" s="78">
        <v>43921</v>
      </c>
      <c r="K32" s="18" t="s">
        <v>936</v>
      </c>
      <c r="L32" s="80" t="s">
        <v>934</v>
      </c>
      <c r="M32" s="18">
        <v>25</v>
      </c>
      <c r="N32" s="78">
        <v>44088</v>
      </c>
      <c r="O32" s="47" t="s">
        <v>974</v>
      </c>
      <c r="P32" s="6" t="s">
        <v>877</v>
      </c>
      <c r="Q32" s="6" t="s">
        <v>876</v>
      </c>
      <c r="R32" s="6" t="s">
        <v>877</v>
      </c>
      <c r="S32" s="6" t="s">
        <v>877</v>
      </c>
      <c r="T32" s="18"/>
      <c r="U32" s="84"/>
    </row>
    <row r="33" spans="1:21" s="30" customFormat="1" ht="38.1" customHeight="1" x14ac:dyDescent="0.25">
      <c r="A33" s="56" t="s">
        <v>14</v>
      </c>
      <c r="B33" s="57" t="s">
        <v>245</v>
      </c>
      <c r="C33" s="58" t="s">
        <v>97</v>
      </c>
      <c r="D33" s="57" t="s">
        <v>315</v>
      </c>
      <c r="E33" s="74" t="s">
        <v>520</v>
      </c>
      <c r="F33" s="18" t="s">
        <v>644</v>
      </c>
      <c r="G33" s="59" t="s">
        <v>653</v>
      </c>
      <c r="H33" s="18" t="s">
        <v>673</v>
      </c>
      <c r="I33" s="84" t="s">
        <v>666</v>
      </c>
      <c r="J33" s="78">
        <v>43921</v>
      </c>
      <c r="K33" s="18" t="s">
        <v>936</v>
      </c>
      <c r="L33" s="80" t="s">
        <v>934</v>
      </c>
      <c r="M33" s="18">
        <v>88</v>
      </c>
      <c r="N33" s="78">
        <v>44088</v>
      </c>
      <c r="O33" s="18" t="s">
        <v>1138</v>
      </c>
      <c r="P33" s="6" t="s">
        <v>876</v>
      </c>
      <c r="Q33" s="6" t="s">
        <v>877</v>
      </c>
      <c r="R33" s="6" t="s">
        <v>877</v>
      </c>
      <c r="S33" s="6" t="s">
        <v>877</v>
      </c>
      <c r="T33" s="18"/>
      <c r="U33" s="96" t="s">
        <v>1139</v>
      </c>
    </row>
    <row r="34" spans="1:21" s="30" customFormat="1" ht="38.1" customHeight="1" x14ac:dyDescent="0.25">
      <c r="A34" s="56" t="s">
        <v>14</v>
      </c>
      <c r="B34" s="57" t="s">
        <v>245</v>
      </c>
      <c r="C34" s="58" t="s">
        <v>98</v>
      </c>
      <c r="D34" s="57" t="s">
        <v>316</v>
      </c>
      <c r="E34" s="74" t="s">
        <v>521</v>
      </c>
      <c r="F34" s="18" t="s">
        <v>644</v>
      </c>
      <c r="G34" s="59" t="s">
        <v>653</v>
      </c>
      <c r="H34" s="18" t="s">
        <v>673</v>
      </c>
      <c r="I34" s="18" t="s">
        <v>666</v>
      </c>
      <c r="J34" s="78">
        <v>43921</v>
      </c>
      <c r="K34" s="18" t="s">
        <v>936</v>
      </c>
      <c r="L34" s="18" t="s">
        <v>934</v>
      </c>
      <c r="M34" s="18">
        <v>30</v>
      </c>
      <c r="N34" s="78">
        <v>44088</v>
      </c>
      <c r="O34" s="47" t="s">
        <v>1024</v>
      </c>
      <c r="P34" s="6" t="s">
        <v>877</v>
      </c>
      <c r="Q34" s="6" t="s">
        <v>876</v>
      </c>
      <c r="R34" s="6" t="s">
        <v>877</v>
      </c>
      <c r="S34" s="6" t="s">
        <v>877</v>
      </c>
      <c r="T34" s="18"/>
      <c r="U34" s="84"/>
    </row>
    <row r="35" spans="1:21" s="30" customFormat="1" ht="38.1" customHeight="1" x14ac:dyDescent="0.25">
      <c r="A35" s="56" t="s">
        <v>14</v>
      </c>
      <c r="B35" s="57" t="s">
        <v>245</v>
      </c>
      <c r="C35" s="58" t="s">
        <v>99</v>
      </c>
      <c r="D35" s="57" t="s">
        <v>317</v>
      </c>
      <c r="E35" s="74" t="s">
        <v>522</v>
      </c>
      <c r="F35" s="18" t="s">
        <v>644</v>
      </c>
      <c r="G35" s="59" t="s">
        <v>653</v>
      </c>
      <c r="H35" s="18" t="s">
        <v>673</v>
      </c>
      <c r="I35" s="18" t="s">
        <v>666</v>
      </c>
      <c r="J35" s="78">
        <v>43921</v>
      </c>
      <c r="K35" s="18" t="s">
        <v>936</v>
      </c>
      <c r="L35" s="80" t="s">
        <v>934</v>
      </c>
      <c r="M35" s="18">
        <v>105</v>
      </c>
      <c r="N35" s="78">
        <v>44088</v>
      </c>
      <c r="O35" s="79" t="s">
        <v>1092</v>
      </c>
      <c r="P35" s="6" t="s">
        <v>877</v>
      </c>
      <c r="Q35" s="6" t="s">
        <v>876</v>
      </c>
      <c r="R35" s="6" t="s">
        <v>877</v>
      </c>
      <c r="S35" s="6" t="s">
        <v>877</v>
      </c>
      <c r="T35" s="18"/>
      <c r="U35" s="84"/>
    </row>
    <row r="36" spans="1:21" s="30" customFormat="1" ht="38.1" customHeight="1" x14ac:dyDescent="0.25">
      <c r="A36" s="56" t="s">
        <v>14</v>
      </c>
      <c r="B36" s="57" t="s">
        <v>245</v>
      </c>
      <c r="C36" s="58" t="s">
        <v>100</v>
      </c>
      <c r="D36" s="57" t="s">
        <v>318</v>
      </c>
      <c r="E36" s="74" t="s">
        <v>523</v>
      </c>
      <c r="F36" s="18" t="s">
        <v>644</v>
      </c>
      <c r="G36" s="59" t="s">
        <v>653</v>
      </c>
      <c r="H36" s="18" t="s">
        <v>673</v>
      </c>
      <c r="I36" s="84" t="s">
        <v>666</v>
      </c>
      <c r="J36" s="78">
        <v>43921</v>
      </c>
      <c r="K36" s="18" t="s">
        <v>936</v>
      </c>
      <c r="L36" s="80" t="s">
        <v>934</v>
      </c>
      <c r="M36" s="18">
        <v>22</v>
      </c>
      <c r="N36" s="78">
        <v>44088</v>
      </c>
      <c r="O36" s="79" t="s">
        <v>1140</v>
      </c>
      <c r="P36" s="6" t="s">
        <v>876</v>
      </c>
      <c r="Q36" s="6" t="s">
        <v>877</v>
      </c>
      <c r="R36" s="6" t="s">
        <v>877</v>
      </c>
      <c r="S36" s="6" t="s">
        <v>877</v>
      </c>
      <c r="T36" s="18"/>
      <c r="U36" s="84"/>
    </row>
    <row r="37" spans="1:21" s="30" customFormat="1" ht="38.1" customHeight="1" x14ac:dyDescent="0.25">
      <c r="A37" s="56" t="s">
        <v>14</v>
      </c>
      <c r="B37" s="57" t="s">
        <v>245</v>
      </c>
      <c r="C37" s="58" t="s">
        <v>101</v>
      </c>
      <c r="D37" s="57" t="s">
        <v>319</v>
      </c>
      <c r="E37" s="74" t="s">
        <v>524</v>
      </c>
      <c r="F37" s="18" t="s">
        <v>644</v>
      </c>
      <c r="G37" s="59" t="s">
        <v>653</v>
      </c>
      <c r="H37" s="18" t="s">
        <v>673</v>
      </c>
      <c r="I37" s="18" t="s">
        <v>667</v>
      </c>
      <c r="J37" s="78">
        <v>43921</v>
      </c>
      <c r="K37" s="18"/>
      <c r="L37" s="18"/>
      <c r="M37" s="18"/>
      <c r="N37" s="78"/>
      <c r="O37" s="18"/>
      <c r="P37" s="6"/>
      <c r="Q37" s="6"/>
      <c r="R37" s="6"/>
      <c r="S37" s="6"/>
      <c r="T37" s="18"/>
      <c r="U37" s="84"/>
    </row>
    <row r="38" spans="1:21" s="30" customFormat="1" ht="38.1" customHeight="1" x14ac:dyDescent="0.25">
      <c r="A38" s="56" t="s">
        <v>14</v>
      </c>
      <c r="B38" s="57" t="s">
        <v>245</v>
      </c>
      <c r="C38" s="58" t="s">
        <v>102</v>
      </c>
      <c r="D38" s="57" t="s">
        <v>320</v>
      </c>
      <c r="E38" s="74" t="s">
        <v>525</v>
      </c>
      <c r="F38" s="18" t="s">
        <v>644</v>
      </c>
      <c r="G38" s="59" t="s">
        <v>653</v>
      </c>
      <c r="H38" s="18" t="s">
        <v>673</v>
      </c>
      <c r="I38" s="18" t="s">
        <v>667</v>
      </c>
      <c r="J38" s="78">
        <v>43921</v>
      </c>
      <c r="K38" s="18"/>
      <c r="L38" s="18"/>
      <c r="M38" s="18"/>
      <c r="N38" s="78"/>
      <c r="O38" s="18"/>
      <c r="P38" s="6"/>
      <c r="Q38" s="6"/>
      <c r="R38" s="6"/>
      <c r="S38" s="6"/>
      <c r="T38" s="18"/>
      <c r="U38" s="84"/>
    </row>
    <row r="39" spans="1:21" s="30" customFormat="1" ht="38.1" customHeight="1" x14ac:dyDescent="0.25">
      <c r="A39" s="56" t="s">
        <v>14</v>
      </c>
      <c r="B39" s="57" t="s">
        <v>245</v>
      </c>
      <c r="C39" s="58" t="s">
        <v>116</v>
      </c>
      <c r="D39" s="57" t="s">
        <v>329</v>
      </c>
      <c r="E39" s="74" t="s">
        <v>536</v>
      </c>
      <c r="F39" s="57" t="s">
        <v>635</v>
      </c>
      <c r="G39" s="57" t="s">
        <v>642</v>
      </c>
      <c r="H39" s="18" t="s">
        <v>673</v>
      </c>
      <c r="I39" s="86">
        <v>6</v>
      </c>
      <c r="J39" s="78">
        <v>43921</v>
      </c>
      <c r="K39" s="18" t="s">
        <v>936</v>
      </c>
      <c r="L39" s="18" t="s">
        <v>934</v>
      </c>
      <c r="M39" s="18">
        <v>25</v>
      </c>
      <c r="N39" s="78">
        <v>44088</v>
      </c>
      <c r="O39" s="47" t="s">
        <v>974</v>
      </c>
      <c r="P39" s="6" t="s">
        <v>877</v>
      </c>
      <c r="Q39" s="6" t="s">
        <v>876</v>
      </c>
      <c r="R39" s="6" t="s">
        <v>877</v>
      </c>
      <c r="S39" s="6" t="s">
        <v>877</v>
      </c>
      <c r="T39" s="18"/>
      <c r="U39" s="84"/>
    </row>
    <row r="40" spans="1:21" s="30" customFormat="1" ht="38.1" customHeight="1" x14ac:dyDescent="0.25">
      <c r="A40" s="56" t="s">
        <v>14</v>
      </c>
      <c r="B40" s="57" t="s">
        <v>246</v>
      </c>
      <c r="C40" s="58" t="s">
        <v>121</v>
      </c>
      <c r="D40" s="57" t="s">
        <v>333</v>
      </c>
      <c r="E40" s="74" t="s">
        <v>539</v>
      </c>
      <c r="F40" s="18" t="s">
        <v>644</v>
      </c>
      <c r="G40" s="59" t="s">
        <v>653</v>
      </c>
      <c r="H40" s="18" t="s">
        <v>673</v>
      </c>
      <c r="I40" s="18" t="s">
        <v>666</v>
      </c>
      <c r="J40" s="78">
        <v>43921</v>
      </c>
      <c r="K40" s="18" t="s">
        <v>936</v>
      </c>
      <c r="L40" s="18" t="s">
        <v>934</v>
      </c>
      <c r="M40" s="18">
        <v>25</v>
      </c>
      <c r="N40" s="78">
        <v>44088</v>
      </c>
      <c r="O40" s="47" t="s">
        <v>1025</v>
      </c>
      <c r="P40" s="6" t="s">
        <v>877</v>
      </c>
      <c r="Q40" s="6" t="s">
        <v>876</v>
      </c>
      <c r="R40" s="6" t="s">
        <v>877</v>
      </c>
      <c r="S40" s="6" t="s">
        <v>877</v>
      </c>
      <c r="T40" s="18"/>
      <c r="U40" s="84"/>
    </row>
    <row r="41" spans="1:21" s="30" customFormat="1" ht="38.1" customHeight="1" x14ac:dyDescent="0.25">
      <c r="A41" s="56" t="s">
        <v>14</v>
      </c>
      <c r="B41" s="57" t="s">
        <v>246</v>
      </c>
      <c r="C41" s="58" t="s">
        <v>122</v>
      </c>
      <c r="D41" s="57" t="s">
        <v>334</v>
      </c>
      <c r="E41" s="74" t="s">
        <v>540</v>
      </c>
      <c r="F41" s="18" t="s">
        <v>644</v>
      </c>
      <c r="G41" s="59" t="s">
        <v>653</v>
      </c>
      <c r="H41" s="18" t="s">
        <v>673</v>
      </c>
      <c r="I41" s="18" t="s">
        <v>666</v>
      </c>
      <c r="J41" s="78">
        <v>43921</v>
      </c>
      <c r="K41" s="18" t="s">
        <v>936</v>
      </c>
      <c r="L41" s="18" t="s">
        <v>934</v>
      </c>
      <c r="M41" s="18">
        <v>101</v>
      </c>
      <c r="N41" s="78">
        <v>44088</v>
      </c>
      <c r="O41" s="47" t="s">
        <v>1026</v>
      </c>
      <c r="P41" s="6" t="s">
        <v>877</v>
      </c>
      <c r="Q41" s="6" t="s">
        <v>876</v>
      </c>
      <c r="R41" s="6" t="s">
        <v>877</v>
      </c>
      <c r="S41" s="6" t="s">
        <v>877</v>
      </c>
      <c r="T41" s="18"/>
      <c r="U41" s="84"/>
    </row>
    <row r="42" spans="1:21" s="30" customFormat="1" ht="38.1" customHeight="1" x14ac:dyDescent="0.25">
      <c r="A42" s="56" t="s">
        <v>14</v>
      </c>
      <c r="B42" s="57" t="s">
        <v>246</v>
      </c>
      <c r="C42" s="58" t="s">
        <v>123</v>
      </c>
      <c r="D42" s="57" t="s">
        <v>335</v>
      </c>
      <c r="E42" s="74" t="s">
        <v>541</v>
      </c>
      <c r="F42" s="18" t="s">
        <v>644</v>
      </c>
      <c r="G42" s="59" t="s">
        <v>653</v>
      </c>
      <c r="H42" s="18" t="s">
        <v>673</v>
      </c>
      <c r="I42" s="18" t="s">
        <v>666</v>
      </c>
      <c r="J42" s="78">
        <v>43921</v>
      </c>
      <c r="K42" s="18" t="s">
        <v>936</v>
      </c>
      <c r="L42" s="18" t="s">
        <v>934</v>
      </c>
      <c r="M42" s="18">
        <v>101</v>
      </c>
      <c r="N42" s="78">
        <v>44088</v>
      </c>
      <c r="O42" s="47" t="s">
        <v>1026</v>
      </c>
      <c r="P42" s="6" t="s">
        <v>877</v>
      </c>
      <c r="Q42" s="6" t="s">
        <v>876</v>
      </c>
      <c r="R42" s="6" t="s">
        <v>877</v>
      </c>
      <c r="S42" s="6" t="s">
        <v>877</v>
      </c>
      <c r="T42" s="18"/>
      <c r="U42" s="84"/>
    </row>
    <row r="43" spans="1:21" s="30" customFormat="1" ht="38.1" customHeight="1" x14ac:dyDescent="0.25">
      <c r="A43" s="56" t="s">
        <v>14</v>
      </c>
      <c r="B43" s="57" t="s">
        <v>246</v>
      </c>
      <c r="C43" s="58" t="s">
        <v>124</v>
      </c>
      <c r="D43" s="57" t="s">
        <v>336</v>
      </c>
      <c r="E43" s="74" t="s">
        <v>542</v>
      </c>
      <c r="F43" s="18" t="s">
        <v>644</v>
      </c>
      <c r="G43" s="59" t="s">
        <v>653</v>
      </c>
      <c r="H43" s="18" t="s">
        <v>673</v>
      </c>
      <c r="I43" s="18" t="s">
        <v>666</v>
      </c>
      <c r="J43" s="78">
        <v>43921</v>
      </c>
      <c r="K43" s="18" t="s">
        <v>936</v>
      </c>
      <c r="L43" s="18" t="s">
        <v>934</v>
      </c>
      <c r="M43" s="18">
        <v>101</v>
      </c>
      <c r="N43" s="78">
        <v>44088</v>
      </c>
      <c r="O43" s="47" t="s">
        <v>1026</v>
      </c>
      <c r="P43" s="6" t="s">
        <v>877</v>
      </c>
      <c r="Q43" s="6" t="s">
        <v>876</v>
      </c>
      <c r="R43" s="6" t="s">
        <v>877</v>
      </c>
      <c r="S43" s="6" t="s">
        <v>877</v>
      </c>
      <c r="T43" s="18"/>
      <c r="U43" s="84"/>
    </row>
    <row r="44" spans="1:21" s="30" customFormat="1" ht="38.1" customHeight="1" x14ac:dyDescent="0.25">
      <c r="A44" s="56" t="s">
        <v>14</v>
      </c>
      <c r="B44" s="57" t="s">
        <v>246</v>
      </c>
      <c r="C44" s="58" t="s">
        <v>125</v>
      </c>
      <c r="D44" s="57" t="s">
        <v>337</v>
      </c>
      <c r="E44" s="74" t="s">
        <v>543</v>
      </c>
      <c r="F44" s="18" t="s">
        <v>644</v>
      </c>
      <c r="G44" s="59" t="s">
        <v>653</v>
      </c>
      <c r="H44" s="18" t="s">
        <v>673</v>
      </c>
      <c r="I44" s="18" t="s">
        <v>666</v>
      </c>
      <c r="J44" s="78">
        <v>43921</v>
      </c>
      <c r="K44" s="18" t="s">
        <v>936</v>
      </c>
      <c r="L44" s="18" t="s">
        <v>934</v>
      </c>
      <c r="M44" s="18">
        <v>25</v>
      </c>
      <c r="N44" s="78">
        <v>44088</v>
      </c>
      <c r="O44" s="47" t="s">
        <v>1025</v>
      </c>
      <c r="P44" s="6" t="s">
        <v>877</v>
      </c>
      <c r="Q44" s="6" t="s">
        <v>876</v>
      </c>
      <c r="R44" s="6" t="s">
        <v>877</v>
      </c>
      <c r="S44" s="6" t="s">
        <v>877</v>
      </c>
      <c r="T44" s="18"/>
      <c r="U44" s="84"/>
    </row>
    <row r="45" spans="1:21" s="30" customFormat="1" ht="38.1" customHeight="1" x14ac:dyDescent="0.25">
      <c r="A45" s="56" t="s">
        <v>14</v>
      </c>
      <c r="B45" s="57" t="s">
        <v>246</v>
      </c>
      <c r="C45" s="58" t="s">
        <v>126</v>
      </c>
      <c r="D45" s="57" t="s">
        <v>338</v>
      </c>
      <c r="E45" s="74" t="s">
        <v>544</v>
      </c>
      <c r="F45" s="18" t="s">
        <v>644</v>
      </c>
      <c r="G45" s="59" t="s">
        <v>653</v>
      </c>
      <c r="H45" s="18" t="s">
        <v>673</v>
      </c>
      <c r="I45" s="18" t="s">
        <v>666</v>
      </c>
      <c r="J45" s="78">
        <v>43921</v>
      </c>
      <c r="K45" s="18" t="s">
        <v>936</v>
      </c>
      <c r="L45" s="18" t="s">
        <v>934</v>
      </c>
      <c r="M45" s="18">
        <v>101</v>
      </c>
      <c r="N45" s="78">
        <v>44088</v>
      </c>
      <c r="O45" s="47" t="s">
        <v>1026</v>
      </c>
      <c r="P45" s="6" t="s">
        <v>877</v>
      </c>
      <c r="Q45" s="6" t="s">
        <v>876</v>
      </c>
      <c r="R45" s="6" t="s">
        <v>877</v>
      </c>
      <c r="S45" s="6" t="s">
        <v>877</v>
      </c>
      <c r="T45" s="18"/>
      <c r="U45" s="84"/>
    </row>
    <row r="46" spans="1:21" s="30" customFormat="1" ht="38.1" customHeight="1" x14ac:dyDescent="0.25">
      <c r="A46" s="56" t="s">
        <v>14</v>
      </c>
      <c r="B46" s="57" t="s">
        <v>246</v>
      </c>
      <c r="C46" s="58" t="s">
        <v>127</v>
      </c>
      <c r="D46" s="57" t="s">
        <v>339</v>
      </c>
      <c r="E46" s="74" t="s">
        <v>545</v>
      </c>
      <c r="F46" s="18" t="s">
        <v>644</v>
      </c>
      <c r="G46" s="59" t="s">
        <v>653</v>
      </c>
      <c r="H46" s="18" t="s">
        <v>673</v>
      </c>
      <c r="I46" s="18" t="s">
        <v>666</v>
      </c>
      <c r="J46" s="78">
        <v>43921</v>
      </c>
      <c r="K46" s="18" t="s">
        <v>936</v>
      </c>
      <c r="L46" s="18" t="s">
        <v>934</v>
      </c>
      <c r="M46" s="18">
        <v>101</v>
      </c>
      <c r="N46" s="78">
        <v>44088</v>
      </c>
      <c r="O46" s="47" t="s">
        <v>1026</v>
      </c>
      <c r="P46" s="6" t="s">
        <v>877</v>
      </c>
      <c r="Q46" s="6" t="s">
        <v>876</v>
      </c>
      <c r="R46" s="6" t="s">
        <v>877</v>
      </c>
      <c r="S46" s="6" t="s">
        <v>877</v>
      </c>
      <c r="T46" s="18"/>
      <c r="U46" s="84"/>
    </row>
    <row r="47" spans="1:21" s="30" customFormat="1" ht="38.1" customHeight="1" x14ac:dyDescent="0.25">
      <c r="A47" s="56" t="s">
        <v>14</v>
      </c>
      <c r="B47" s="57" t="s">
        <v>246</v>
      </c>
      <c r="C47" s="58" t="s">
        <v>128</v>
      </c>
      <c r="D47" s="57" t="s">
        <v>340</v>
      </c>
      <c r="E47" s="74" t="s">
        <v>546</v>
      </c>
      <c r="F47" s="18" t="s">
        <v>644</v>
      </c>
      <c r="G47" s="59" t="s">
        <v>653</v>
      </c>
      <c r="H47" s="18" t="s">
        <v>673</v>
      </c>
      <c r="I47" s="18" t="s">
        <v>666</v>
      </c>
      <c r="J47" s="78">
        <v>43921</v>
      </c>
      <c r="K47" s="18" t="s">
        <v>936</v>
      </c>
      <c r="L47" s="18" t="s">
        <v>934</v>
      </c>
      <c r="M47" s="18">
        <v>101</v>
      </c>
      <c r="N47" s="78">
        <v>44088</v>
      </c>
      <c r="O47" s="47" t="s">
        <v>1026</v>
      </c>
      <c r="P47" s="6" t="s">
        <v>877</v>
      </c>
      <c r="Q47" s="6" t="s">
        <v>876</v>
      </c>
      <c r="R47" s="6" t="s">
        <v>877</v>
      </c>
      <c r="S47" s="6" t="s">
        <v>877</v>
      </c>
      <c r="T47" s="18"/>
      <c r="U47" s="84"/>
    </row>
    <row r="48" spans="1:21" s="30" customFormat="1" ht="38.1" customHeight="1" x14ac:dyDescent="0.25">
      <c r="A48" s="56" t="s">
        <v>14</v>
      </c>
      <c r="B48" s="57" t="s">
        <v>246</v>
      </c>
      <c r="C48" s="58" t="s">
        <v>129</v>
      </c>
      <c r="D48" s="57" t="s">
        <v>341</v>
      </c>
      <c r="E48" s="74" t="s">
        <v>547</v>
      </c>
      <c r="F48" s="18" t="s">
        <v>644</v>
      </c>
      <c r="G48" s="59" t="s">
        <v>653</v>
      </c>
      <c r="H48" s="18" t="s">
        <v>673</v>
      </c>
      <c r="I48" s="18" t="s">
        <v>667</v>
      </c>
      <c r="J48" s="78">
        <v>43921</v>
      </c>
      <c r="K48" s="18"/>
      <c r="L48" s="18"/>
      <c r="M48" s="18"/>
      <c r="N48" s="78"/>
      <c r="O48" s="18"/>
      <c r="P48" s="6"/>
      <c r="Q48" s="6"/>
      <c r="R48" s="6"/>
      <c r="S48" s="6"/>
      <c r="T48" s="18"/>
      <c r="U48" s="84"/>
    </row>
    <row r="49" spans="1:21" s="30" customFormat="1" ht="38.1" customHeight="1" x14ac:dyDescent="0.25">
      <c r="A49" s="56" t="s">
        <v>14</v>
      </c>
      <c r="B49" s="57" t="s">
        <v>246</v>
      </c>
      <c r="C49" s="58" t="s">
        <v>130</v>
      </c>
      <c r="D49" s="57" t="s">
        <v>342</v>
      </c>
      <c r="E49" s="74" t="s">
        <v>548</v>
      </c>
      <c r="F49" s="18" t="s">
        <v>644</v>
      </c>
      <c r="G49" s="59" t="s">
        <v>653</v>
      </c>
      <c r="H49" s="18" t="s">
        <v>673</v>
      </c>
      <c r="I49" s="18" t="s">
        <v>667</v>
      </c>
      <c r="J49" s="78">
        <v>43921</v>
      </c>
      <c r="K49" s="18"/>
      <c r="L49" s="18"/>
      <c r="M49" s="18"/>
      <c r="N49" s="78"/>
      <c r="O49" s="18"/>
      <c r="P49" s="6"/>
      <c r="Q49" s="6"/>
      <c r="R49" s="6"/>
      <c r="S49" s="6"/>
      <c r="T49" s="18"/>
      <c r="U49" s="84"/>
    </row>
    <row r="50" spans="1:21" s="30" customFormat="1" ht="38.1" customHeight="1" x14ac:dyDescent="0.25">
      <c r="A50" s="56" t="s">
        <v>14</v>
      </c>
      <c r="B50" s="57" t="s">
        <v>246</v>
      </c>
      <c r="C50" s="58" t="s">
        <v>134</v>
      </c>
      <c r="D50" s="57" t="s">
        <v>344</v>
      </c>
      <c r="E50" s="74" t="s">
        <v>552</v>
      </c>
      <c r="F50" s="57" t="s">
        <v>635</v>
      </c>
      <c r="G50" s="57" t="s">
        <v>650</v>
      </c>
      <c r="H50" s="18" t="s">
        <v>673</v>
      </c>
      <c r="I50" s="85">
        <v>5</v>
      </c>
      <c r="J50" s="78">
        <v>43921</v>
      </c>
      <c r="K50" s="18" t="s">
        <v>1150</v>
      </c>
      <c r="L50" s="18" t="s">
        <v>934</v>
      </c>
      <c r="M50" s="81" t="s">
        <v>1151</v>
      </c>
      <c r="N50" s="78">
        <v>44088</v>
      </c>
      <c r="O50" s="47" t="s">
        <v>1152</v>
      </c>
      <c r="P50" s="6" t="s">
        <v>877</v>
      </c>
      <c r="Q50" s="6" t="s">
        <v>876</v>
      </c>
      <c r="R50" s="6" t="s">
        <v>877</v>
      </c>
      <c r="S50" s="6" t="s">
        <v>877</v>
      </c>
      <c r="T50" s="18"/>
      <c r="U50" s="84" t="s">
        <v>1093</v>
      </c>
    </row>
    <row r="51" spans="1:21" s="30" customFormat="1" ht="38.1" customHeight="1" x14ac:dyDescent="0.25">
      <c r="A51" s="56" t="s">
        <v>14</v>
      </c>
      <c r="B51" s="57" t="s">
        <v>246</v>
      </c>
      <c r="C51" s="58" t="s">
        <v>135</v>
      </c>
      <c r="D51" s="57" t="s">
        <v>345</v>
      </c>
      <c r="E51" s="74" t="s">
        <v>553</v>
      </c>
      <c r="F51" s="57" t="s">
        <v>638</v>
      </c>
      <c r="G51" s="57" t="s">
        <v>651</v>
      </c>
      <c r="H51" s="18" t="s">
        <v>673</v>
      </c>
      <c r="I51" s="86">
        <v>83.33</v>
      </c>
      <c r="J51" s="78">
        <v>43921</v>
      </c>
      <c r="K51" s="18" t="s">
        <v>1150</v>
      </c>
      <c r="L51" s="18" t="s">
        <v>934</v>
      </c>
      <c r="M51" s="81" t="s">
        <v>1151</v>
      </c>
      <c r="N51" s="78">
        <v>44088</v>
      </c>
      <c r="O51" s="47" t="s">
        <v>1152</v>
      </c>
      <c r="P51" s="6" t="s">
        <v>877</v>
      </c>
      <c r="Q51" s="6" t="s">
        <v>876</v>
      </c>
      <c r="R51" s="6" t="s">
        <v>877</v>
      </c>
      <c r="S51" s="6" t="s">
        <v>877</v>
      </c>
      <c r="T51" s="18"/>
      <c r="U51" s="84" t="s">
        <v>1093</v>
      </c>
    </row>
    <row r="52" spans="1:21" s="30" customFormat="1" ht="38.1" customHeight="1" x14ac:dyDescent="0.25">
      <c r="A52" s="56" t="s">
        <v>14</v>
      </c>
      <c r="B52" s="57" t="s">
        <v>246</v>
      </c>
      <c r="C52" s="58" t="s">
        <v>137</v>
      </c>
      <c r="D52" s="57" t="s">
        <v>347</v>
      </c>
      <c r="E52" s="74" t="s">
        <v>555</v>
      </c>
      <c r="F52" s="57" t="s">
        <v>635</v>
      </c>
      <c r="G52" s="57" t="s">
        <v>650</v>
      </c>
      <c r="H52" s="18" t="s">
        <v>673</v>
      </c>
      <c r="I52" s="85">
        <v>5</v>
      </c>
      <c r="J52" s="78">
        <v>43921</v>
      </c>
      <c r="K52" s="18" t="s">
        <v>1150</v>
      </c>
      <c r="L52" s="18" t="s">
        <v>934</v>
      </c>
      <c r="M52" s="81" t="s">
        <v>1151</v>
      </c>
      <c r="N52" s="78">
        <v>44088</v>
      </c>
      <c r="O52" s="47" t="s">
        <v>1152</v>
      </c>
      <c r="P52" s="6" t="s">
        <v>877</v>
      </c>
      <c r="Q52" s="6" t="s">
        <v>876</v>
      </c>
      <c r="R52" s="6" t="s">
        <v>877</v>
      </c>
      <c r="S52" s="6" t="s">
        <v>877</v>
      </c>
      <c r="T52" s="18"/>
      <c r="U52" s="84" t="s">
        <v>1093</v>
      </c>
    </row>
    <row r="53" spans="1:21" s="30" customFormat="1" ht="38.1" customHeight="1" x14ac:dyDescent="0.25">
      <c r="A53" s="56" t="s">
        <v>14</v>
      </c>
      <c r="B53" s="57" t="s">
        <v>246</v>
      </c>
      <c r="C53" s="58" t="s">
        <v>138</v>
      </c>
      <c r="D53" s="57" t="s">
        <v>348</v>
      </c>
      <c r="E53" s="74" t="s">
        <v>556</v>
      </c>
      <c r="F53" s="57" t="s">
        <v>638</v>
      </c>
      <c r="G53" s="57" t="s">
        <v>651</v>
      </c>
      <c r="H53" s="18" t="s">
        <v>673</v>
      </c>
      <c r="I53" s="86">
        <v>83.33</v>
      </c>
      <c r="J53" s="78">
        <v>43921</v>
      </c>
      <c r="K53" s="18" t="s">
        <v>1150</v>
      </c>
      <c r="L53" s="18" t="s">
        <v>934</v>
      </c>
      <c r="M53" s="81" t="s">
        <v>1151</v>
      </c>
      <c r="N53" s="78">
        <v>44088</v>
      </c>
      <c r="O53" s="47" t="s">
        <v>1152</v>
      </c>
      <c r="P53" s="6" t="s">
        <v>877</v>
      </c>
      <c r="Q53" s="6" t="s">
        <v>876</v>
      </c>
      <c r="R53" s="6" t="s">
        <v>877</v>
      </c>
      <c r="S53" s="6" t="s">
        <v>877</v>
      </c>
      <c r="T53" s="18"/>
      <c r="U53" s="84" t="s">
        <v>1093</v>
      </c>
    </row>
    <row r="54" spans="1:21" s="30" customFormat="1" ht="38.1" customHeight="1" x14ac:dyDescent="0.25">
      <c r="A54" s="56" t="s">
        <v>14</v>
      </c>
      <c r="B54" s="57" t="s">
        <v>237</v>
      </c>
      <c r="C54" s="58" t="s">
        <v>139</v>
      </c>
      <c r="D54" s="57" t="s">
        <v>349</v>
      </c>
      <c r="E54" s="74" t="s">
        <v>557</v>
      </c>
      <c r="F54" s="57" t="s">
        <v>644</v>
      </c>
      <c r="G54" s="59" t="s">
        <v>653</v>
      </c>
      <c r="H54" s="18" t="s">
        <v>673</v>
      </c>
      <c r="I54" s="18" t="s">
        <v>666</v>
      </c>
      <c r="J54" s="78">
        <v>43921</v>
      </c>
      <c r="K54" s="18" t="s">
        <v>936</v>
      </c>
      <c r="L54" s="18" t="s">
        <v>934</v>
      </c>
      <c r="M54" s="18">
        <v>88</v>
      </c>
      <c r="N54" s="78">
        <v>44088</v>
      </c>
      <c r="O54" s="83" t="s">
        <v>1094</v>
      </c>
      <c r="P54" s="6" t="s">
        <v>877</v>
      </c>
      <c r="Q54" s="6" t="s">
        <v>876</v>
      </c>
      <c r="R54" s="6" t="s">
        <v>877</v>
      </c>
      <c r="S54" s="6" t="s">
        <v>877</v>
      </c>
      <c r="T54" s="18"/>
      <c r="U54" s="84"/>
    </row>
    <row r="55" spans="1:21" s="30" customFormat="1" ht="38.1" customHeight="1" x14ac:dyDescent="0.25">
      <c r="A55" s="56" t="s">
        <v>14</v>
      </c>
      <c r="B55" s="57" t="s">
        <v>237</v>
      </c>
      <c r="C55" s="58" t="s">
        <v>140</v>
      </c>
      <c r="D55" s="57" t="s">
        <v>350</v>
      </c>
      <c r="E55" s="74" t="s">
        <v>558</v>
      </c>
      <c r="F55" s="18" t="s">
        <v>644</v>
      </c>
      <c r="G55" s="59" t="s">
        <v>653</v>
      </c>
      <c r="H55" s="18" t="s">
        <v>673</v>
      </c>
      <c r="I55" s="18" t="s">
        <v>666</v>
      </c>
      <c r="J55" s="78">
        <v>43921</v>
      </c>
      <c r="K55" s="18" t="s">
        <v>936</v>
      </c>
      <c r="L55" s="18" t="s">
        <v>934</v>
      </c>
      <c r="M55" s="18">
        <v>127</v>
      </c>
      <c r="N55" s="78">
        <v>44088</v>
      </c>
      <c r="O55" s="47" t="s">
        <v>1029</v>
      </c>
      <c r="P55" s="6" t="s">
        <v>877</v>
      </c>
      <c r="Q55" s="6" t="s">
        <v>876</v>
      </c>
      <c r="R55" s="6" t="s">
        <v>877</v>
      </c>
      <c r="S55" s="6" t="s">
        <v>877</v>
      </c>
      <c r="T55" s="18"/>
      <c r="U55" s="84"/>
    </row>
    <row r="56" spans="1:21" s="30" customFormat="1" ht="38.1" customHeight="1" x14ac:dyDescent="0.25">
      <c r="A56" s="56" t="s">
        <v>14</v>
      </c>
      <c r="B56" s="57" t="s">
        <v>237</v>
      </c>
      <c r="C56" s="58" t="s">
        <v>141</v>
      </c>
      <c r="D56" s="57" t="s">
        <v>351</v>
      </c>
      <c r="E56" s="74" t="s">
        <v>559</v>
      </c>
      <c r="F56" s="18" t="s">
        <v>644</v>
      </c>
      <c r="G56" s="59" t="s">
        <v>653</v>
      </c>
      <c r="H56" s="18" t="s">
        <v>673</v>
      </c>
      <c r="I56" s="18" t="s">
        <v>667</v>
      </c>
      <c r="J56" s="78">
        <v>43921</v>
      </c>
      <c r="K56" s="18"/>
      <c r="L56" s="18"/>
      <c r="M56" s="18"/>
      <c r="N56" s="78"/>
      <c r="O56" s="18"/>
      <c r="P56" s="6"/>
      <c r="Q56" s="6"/>
      <c r="R56" s="6"/>
      <c r="S56" s="6"/>
      <c r="T56" s="18"/>
      <c r="U56" s="84"/>
    </row>
    <row r="57" spans="1:21" s="30" customFormat="1" ht="38.1" customHeight="1" x14ac:dyDescent="0.25">
      <c r="A57" s="56" t="s">
        <v>14</v>
      </c>
      <c r="B57" s="57" t="s">
        <v>237</v>
      </c>
      <c r="C57" s="58" t="s">
        <v>142</v>
      </c>
      <c r="D57" s="57" t="s">
        <v>352</v>
      </c>
      <c r="E57" s="74" t="s">
        <v>560</v>
      </c>
      <c r="F57" s="18" t="s">
        <v>644</v>
      </c>
      <c r="G57" s="59" t="s">
        <v>653</v>
      </c>
      <c r="H57" s="18" t="s">
        <v>673</v>
      </c>
      <c r="I57" s="18" t="s">
        <v>666</v>
      </c>
      <c r="J57" s="78">
        <v>43921</v>
      </c>
      <c r="K57" s="18" t="s">
        <v>936</v>
      </c>
      <c r="L57" s="18" t="s">
        <v>934</v>
      </c>
      <c r="M57" s="18">
        <v>23</v>
      </c>
      <c r="N57" s="78">
        <v>44088</v>
      </c>
      <c r="O57" s="47" t="s">
        <v>1030</v>
      </c>
      <c r="P57" s="6" t="s">
        <v>877</v>
      </c>
      <c r="Q57" s="6" t="s">
        <v>876</v>
      </c>
      <c r="R57" s="6" t="s">
        <v>877</v>
      </c>
      <c r="S57" s="6" t="s">
        <v>877</v>
      </c>
      <c r="T57" s="18"/>
      <c r="U57" s="84"/>
    </row>
    <row r="58" spans="1:21" s="30" customFormat="1" ht="38.1" customHeight="1" x14ac:dyDescent="0.25">
      <c r="A58" s="56" t="s">
        <v>14</v>
      </c>
      <c r="B58" s="57" t="s">
        <v>237</v>
      </c>
      <c r="C58" s="58" t="s">
        <v>143</v>
      </c>
      <c r="D58" s="57" t="s">
        <v>353</v>
      </c>
      <c r="E58" s="74" t="s">
        <v>561</v>
      </c>
      <c r="F58" s="18" t="s">
        <v>644</v>
      </c>
      <c r="G58" s="59" t="s">
        <v>653</v>
      </c>
      <c r="H58" s="18" t="s">
        <v>673</v>
      </c>
      <c r="I58" s="18" t="s">
        <v>666</v>
      </c>
      <c r="J58" s="78">
        <v>43921</v>
      </c>
      <c r="K58" s="18" t="s">
        <v>936</v>
      </c>
      <c r="L58" s="18" t="s">
        <v>934</v>
      </c>
      <c r="M58" s="18">
        <v>108</v>
      </c>
      <c r="N58" s="78">
        <v>44088</v>
      </c>
      <c r="O58" s="79" t="s">
        <v>1095</v>
      </c>
      <c r="P58" s="6" t="s">
        <v>877</v>
      </c>
      <c r="Q58" s="6" t="s">
        <v>876</v>
      </c>
      <c r="R58" s="6" t="s">
        <v>877</v>
      </c>
      <c r="S58" s="6" t="s">
        <v>877</v>
      </c>
      <c r="T58" s="18"/>
      <c r="U58" s="84"/>
    </row>
    <row r="59" spans="1:21" s="30" customFormat="1" ht="38.1" customHeight="1" x14ac:dyDescent="0.25">
      <c r="A59" s="56" t="s">
        <v>14</v>
      </c>
      <c r="B59" s="57" t="s">
        <v>237</v>
      </c>
      <c r="C59" s="58" t="s">
        <v>144</v>
      </c>
      <c r="D59" s="57" t="s">
        <v>354</v>
      </c>
      <c r="E59" s="74" t="s">
        <v>562</v>
      </c>
      <c r="F59" s="18" t="s">
        <v>644</v>
      </c>
      <c r="G59" s="59" t="s">
        <v>653</v>
      </c>
      <c r="H59" s="18" t="s">
        <v>673</v>
      </c>
      <c r="I59" s="18" t="s">
        <v>666</v>
      </c>
      <c r="J59" s="78">
        <v>43921</v>
      </c>
      <c r="K59" s="18" t="s">
        <v>1096</v>
      </c>
      <c r="L59" s="18" t="s">
        <v>934</v>
      </c>
      <c r="M59" s="18">
        <v>69</v>
      </c>
      <c r="N59" s="78">
        <v>44088</v>
      </c>
      <c r="O59" s="47" t="s">
        <v>1097</v>
      </c>
      <c r="P59" s="6" t="s">
        <v>877</v>
      </c>
      <c r="Q59" s="6" t="s">
        <v>876</v>
      </c>
      <c r="R59" s="6" t="s">
        <v>877</v>
      </c>
      <c r="S59" s="6" t="s">
        <v>877</v>
      </c>
      <c r="T59" s="18"/>
      <c r="U59" s="84"/>
    </row>
    <row r="60" spans="1:21" s="30" customFormat="1" ht="38.1" customHeight="1" x14ac:dyDescent="0.25">
      <c r="A60" s="56" t="s">
        <v>14</v>
      </c>
      <c r="B60" s="57" t="s">
        <v>237</v>
      </c>
      <c r="C60" s="58" t="s">
        <v>145</v>
      </c>
      <c r="D60" s="57" t="s">
        <v>355</v>
      </c>
      <c r="E60" s="74" t="s">
        <v>563</v>
      </c>
      <c r="F60" s="18" t="s">
        <v>644</v>
      </c>
      <c r="G60" s="59" t="s">
        <v>653</v>
      </c>
      <c r="H60" s="18" t="s">
        <v>673</v>
      </c>
      <c r="I60" s="18" t="s">
        <v>666</v>
      </c>
      <c r="J60" s="78">
        <v>43921</v>
      </c>
      <c r="K60" s="18" t="s">
        <v>936</v>
      </c>
      <c r="L60" s="18" t="s">
        <v>934</v>
      </c>
      <c r="M60" s="18">
        <v>110</v>
      </c>
      <c r="N60" s="78">
        <v>44088</v>
      </c>
      <c r="O60" s="47" t="s">
        <v>1023</v>
      </c>
      <c r="P60" s="6" t="s">
        <v>877</v>
      </c>
      <c r="Q60" s="6" t="s">
        <v>876</v>
      </c>
      <c r="R60" s="6" t="s">
        <v>877</v>
      </c>
      <c r="S60" s="6" t="s">
        <v>877</v>
      </c>
      <c r="T60" s="18"/>
      <c r="U60" s="84"/>
    </row>
    <row r="61" spans="1:21" s="30" customFormat="1" ht="38.1" customHeight="1" x14ac:dyDescent="0.25">
      <c r="A61" s="56" t="s">
        <v>14</v>
      </c>
      <c r="B61" s="57" t="s">
        <v>237</v>
      </c>
      <c r="C61" s="58" t="s">
        <v>146</v>
      </c>
      <c r="D61" s="57" t="s">
        <v>356</v>
      </c>
      <c r="E61" s="74" t="s">
        <v>564</v>
      </c>
      <c r="F61" s="18" t="s">
        <v>644</v>
      </c>
      <c r="G61" s="59" t="s">
        <v>653</v>
      </c>
      <c r="H61" s="18" t="s">
        <v>673</v>
      </c>
      <c r="I61" s="18" t="s">
        <v>667</v>
      </c>
      <c r="J61" s="78">
        <v>43921</v>
      </c>
      <c r="K61" s="18"/>
      <c r="L61" s="18"/>
      <c r="M61" s="18"/>
      <c r="N61" s="78"/>
      <c r="O61" s="18"/>
      <c r="P61" s="6"/>
      <c r="Q61" s="6"/>
      <c r="R61" s="6"/>
      <c r="S61" s="6"/>
      <c r="T61" s="18"/>
      <c r="U61" s="84"/>
    </row>
    <row r="62" spans="1:21" s="30" customFormat="1" ht="38.1" customHeight="1" x14ac:dyDescent="0.25">
      <c r="A62" s="56" t="s">
        <v>14</v>
      </c>
      <c r="B62" s="57" t="s">
        <v>237</v>
      </c>
      <c r="C62" s="58" t="s">
        <v>147</v>
      </c>
      <c r="D62" s="57" t="s">
        <v>357</v>
      </c>
      <c r="E62" s="74" t="s">
        <v>565</v>
      </c>
      <c r="F62" s="18" t="s">
        <v>644</v>
      </c>
      <c r="G62" s="59" t="s">
        <v>653</v>
      </c>
      <c r="H62" s="18" t="s">
        <v>673</v>
      </c>
      <c r="I62" s="18" t="s">
        <v>666</v>
      </c>
      <c r="J62" s="78">
        <v>43921</v>
      </c>
      <c r="K62" s="18" t="s">
        <v>936</v>
      </c>
      <c r="L62" s="18" t="s">
        <v>934</v>
      </c>
      <c r="M62" s="18">
        <v>22</v>
      </c>
      <c r="N62" s="78">
        <v>44088</v>
      </c>
      <c r="O62" s="47" t="s">
        <v>1031</v>
      </c>
      <c r="P62" s="6" t="s">
        <v>877</v>
      </c>
      <c r="Q62" s="6" t="s">
        <v>876</v>
      </c>
      <c r="R62" s="6" t="s">
        <v>877</v>
      </c>
      <c r="S62" s="6" t="s">
        <v>877</v>
      </c>
      <c r="T62" s="18"/>
      <c r="U62" s="84"/>
    </row>
    <row r="63" spans="1:21" s="30" customFormat="1" ht="38.1" customHeight="1" x14ac:dyDescent="0.25">
      <c r="A63" s="56" t="s">
        <v>14</v>
      </c>
      <c r="B63" s="57" t="s">
        <v>237</v>
      </c>
      <c r="C63" s="58" t="s">
        <v>148</v>
      </c>
      <c r="D63" s="57" t="s">
        <v>358</v>
      </c>
      <c r="E63" s="74" t="s">
        <v>566</v>
      </c>
      <c r="F63" s="18" t="s">
        <v>644</v>
      </c>
      <c r="G63" s="59" t="s">
        <v>653</v>
      </c>
      <c r="H63" s="18" t="s">
        <v>673</v>
      </c>
      <c r="I63" s="18" t="s">
        <v>667</v>
      </c>
      <c r="J63" s="78">
        <v>43921</v>
      </c>
      <c r="K63" s="18"/>
      <c r="L63" s="18"/>
      <c r="M63" s="18"/>
      <c r="N63" s="78"/>
      <c r="O63" s="18"/>
      <c r="P63" s="6"/>
      <c r="Q63" s="6"/>
      <c r="R63" s="6"/>
      <c r="S63" s="6"/>
      <c r="T63" s="18"/>
      <c r="U63" s="84"/>
    </row>
    <row r="64" spans="1:21" s="30" customFormat="1" ht="38.1" customHeight="1" x14ac:dyDescent="0.25">
      <c r="A64" s="56" t="s">
        <v>14</v>
      </c>
      <c r="B64" s="57" t="s">
        <v>237</v>
      </c>
      <c r="C64" s="58" t="s">
        <v>149</v>
      </c>
      <c r="D64" s="57" t="s">
        <v>359</v>
      </c>
      <c r="E64" s="74" t="s">
        <v>567</v>
      </c>
      <c r="F64" s="18" t="s">
        <v>644</v>
      </c>
      <c r="G64" s="59" t="s">
        <v>653</v>
      </c>
      <c r="H64" s="18" t="s">
        <v>673</v>
      </c>
      <c r="I64" s="18" t="s">
        <v>666</v>
      </c>
      <c r="J64" s="78">
        <v>43921</v>
      </c>
      <c r="K64" s="18" t="s">
        <v>936</v>
      </c>
      <c r="L64" s="18" t="s">
        <v>934</v>
      </c>
      <c r="M64" s="18">
        <v>27</v>
      </c>
      <c r="N64" s="78">
        <v>44088</v>
      </c>
      <c r="O64" s="47" t="s">
        <v>1032</v>
      </c>
      <c r="P64" s="6" t="s">
        <v>877</v>
      </c>
      <c r="Q64" s="6" t="s">
        <v>876</v>
      </c>
      <c r="R64" s="6" t="s">
        <v>877</v>
      </c>
      <c r="S64" s="6" t="s">
        <v>877</v>
      </c>
      <c r="T64" s="18"/>
      <c r="U64" s="84"/>
    </row>
    <row r="65" spans="1:21" s="30" customFormat="1" ht="38.1" customHeight="1" x14ac:dyDescent="0.25">
      <c r="A65" s="56" t="s">
        <v>14</v>
      </c>
      <c r="B65" s="57" t="s">
        <v>237</v>
      </c>
      <c r="C65" s="58" t="s">
        <v>150</v>
      </c>
      <c r="D65" s="57" t="s">
        <v>360</v>
      </c>
      <c r="E65" s="74" t="s">
        <v>568</v>
      </c>
      <c r="F65" s="18" t="s">
        <v>644</v>
      </c>
      <c r="G65" s="59" t="s">
        <v>653</v>
      </c>
      <c r="H65" s="18" t="s">
        <v>673</v>
      </c>
      <c r="I65" s="18" t="s">
        <v>667</v>
      </c>
      <c r="J65" s="78">
        <v>43921</v>
      </c>
      <c r="K65" s="18"/>
      <c r="L65" s="18"/>
      <c r="M65" s="18"/>
      <c r="N65" s="78"/>
      <c r="O65" s="18"/>
      <c r="P65" s="6"/>
      <c r="Q65" s="6"/>
      <c r="R65" s="6"/>
      <c r="S65" s="6"/>
      <c r="T65" s="18"/>
      <c r="U65" s="84"/>
    </row>
    <row r="66" spans="1:21" s="30" customFormat="1" ht="38.1" customHeight="1" x14ac:dyDescent="0.25">
      <c r="A66" s="56" t="s">
        <v>14</v>
      </c>
      <c r="B66" s="57" t="s">
        <v>237</v>
      </c>
      <c r="C66" s="58" t="s">
        <v>151</v>
      </c>
      <c r="D66" s="57" t="s">
        <v>361</v>
      </c>
      <c r="E66" s="74" t="s">
        <v>569</v>
      </c>
      <c r="F66" s="18" t="s">
        <v>644</v>
      </c>
      <c r="G66" s="59" t="s">
        <v>653</v>
      </c>
      <c r="H66" s="18" t="s">
        <v>673</v>
      </c>
      <c r="I66" s="18" t="s">
        <v>666</v>
      </c>
      <c r="J66" s="78">
        <v>43921</v>
      </c>
      <c r="K66" s="18" t="s">
        <v>936</v>
      </c>
      <c r="L66" s="18" t="s">
        <v>934</v>
      </c>
      <c r="M66" s="18">
        <v>26</v>
      </c>
      <c r="N66" s="78">
        <v>44088</v>
      </c>
      <c r="O66" s="47" t="s">
        <v>1033</v>
      </c>
      <c r="P66" s="6" t="s">
        <v>877</v>
      </c>
      <c r="Q66" s="6" t="s">
        <v>876</v>
      </c>
      <c r="R66" s="6" t="s">
        <v>877</v>
      </c>
      <c r="S66" s="6" t="s">
        <v>877</v>
      </c>
      <c r="T66" s="18"/>
      <c r="U66" s="84"/>
    </row>
    <row r="67" spans="1:21" s="30" customFormat="1" ht="38.1" customHeight="1" x14ac:dyDescent="0.25">
      <c r="A67" s="56" t="s">
        <v>14</v>
      </c>
      <c r="B67" s="57" t="s">
        <v>237</v>
      </c>
      <c r="C67" s="58" t="s">
        <v>152</v>
      </c>
      <c r="D67" s="57" t="s">
        <v>362</v>
      </c>
      <c r="E67" s="74" t="s">
        <v>570</v>
      </c>
      <c r="F67" s="18" t="s">
        <v>644</v>
      </c>
      <c r="G67" s="59" t="s">
        <v>653</v>
      </c>
      <c r="H67" s="18" t="s">
        <v>673</v>
      </c>
      <c r="I67" s="18" t="s">
        <v>667</v>
      </c>
      <c r="J67" s="78">
        <v>43921</v>
      </c>
      <c r="K67" s="18"/>
      <c r="L67" s="18"/>
      <c r="M67" s="18"/>
      <c r="N67" s="78"/>
      <c r="O67" s="18"/>
      <c r="P67" s="6"/>
      <c r="Q67" s="6"/>
      <c r="R67" s="6"/>
      <c r="S67" s="6"/>
      <c r="T67" s="18"/>
      <c r="U67" s="84"/>
    </row>
    <row r="68" spans="1:21" s="30" customFormat="1" ht="38.1" customHeight="1" x14ac:dyDescent="0.25">
      <c r="A68" s="56" t="s">
        <v>14</v>
      </c>
      <c r="B68" s="57" t="s">
        <v>237</v>
      </c>
      <c r="C68" s="58" t="s">
        <v>153</v>
      </c>
      <c r="D68" s="57" t="s">
        <v>363</v>
      </c>
      <c r="E68" s="74" t="s">
        <v>571</v>
      </c>
      <c r="F68" s="18" t="s">
        <v>644</v>
      </c>
      <c r="G68" s="59" t="s">
        <v>653</v>
      </c>
      <c r="H68" s="18" t="s">
        <v>673</v>
      </c>
      <c r="I68" s="18" t="s">
        <v>666</v>
      </c>
      <c r="J68" s="78">
        <v>43921</v>
      </c>
      <c r="K68" s="18" t="s">
        <v>936</v>
      </c>
      <c r="L68" s="18" t="s">
        <v>934</v>
      </c>
      <c r="M68" s="18">
        <v>23</v>
      </c>
      <c r="N68" s="78">
        <v>44088</v>
      </c>
      <c r="O68" s="47" t="s">
        <v>1034</v>
      </c>
      <c r="P68" s="6" t="s">
        <v>877</v>
      </c>
      <c r="Q68" s="6" t="s">
        <v>876</v>
      </c>
      <c r="R68" s="6" t="s">
        <v>877</v>
      </c>
      <c r="S68" s="6" t="s">
        <v>877</v>
      </c>
      <c r="T68" s="18"/>
      <c r="U68" s="84" t="s">
        <v>1035</v>
      </c>
    </row>
    <row r="69" spans="1:21" s="30" customFormat="1" ht="38.1" customHeight="1" x14ac:dyDescent="0.25">
      <c r="A69" s="56" t="s">
        <v>14</v>
      </c>
      <c r="B69" s="57" t="s">
        <v>237</v>
      </c>
      <c r="C69" s="58" t="s">
        <v>154</v>
      </c>
      <c r="D69" s="57" t="s">
        <v>364</v>
      </c>
      <c r="E69" s="74" t="s">
        <v>572</v>
      </c>
      <c r="F69" s="18" t="s">
        <v>644</v>
      </c>
      <c r="G69" s="59" t="s">
        <v>653</v>
      </c>
      <c r="H69" s="18" t="s">
        <v>673</v>
      </c>
      <c r="I69" s="18" t="s">
        <v>666</v>
      </c>
      <c r="J69" s="78">
        <v>43921</v>
      </c>
      <c r="K69" s="18" t="s">
        <v>936</v>
      </c>
      <c r="L69" s="18" t="s">
        <v>934</v>
      </c>
      <c r="M69" s="18">
        <v>23</v>
      </c>
      <c r="N69" s="78">
        <v>44088</v>
      </c>
      <c r="O69" s="47" t="s">
        <v>1034</v>
      </c>
      <c r="P69" s="6" t="s">
        <v>877</v>
      </c>
      <c r="Q69" s="6" t="s">
        <v>876</v>
      </c>
      <c r="R69" s="6" t="s">
        <v>877</v>
      </c>
      <c r="S69" s="6" t="s">
        <v>877</v>
      </c>
      <c r="T69" s="18"/>
      <c r="U69" s="84" t="s">
        <v>1035</v>
      </c>
    </row>
    <row r="70" spans="1:21" s="30" customFormat="1" ht="38.1" customHeight="1" x14ac:dyDescent="0.25">
      <c r="A70" s="56" t="s">
        <v>14</v>
      </c>
      <c r="B70" s="57" t="s">
        <v>237</v>
      </c>
      <c r="C70" s="58" t="s">
        <v>155</v>
      </c>
      <c r="D70" s="57" t="s">
        <v>365</v>
      </c>
      <c r="E70" s="76" t="s">
        <v>573</v>
      </c>
      <c r="F70" s="57" t="s">
        <v>635</v>
      </c>
      <c r="G70" s="57" t="s">
        <v>660</v>
      </c>
      <c r="H70" s="18" t="s">
        <v>673</v>
      </c>
      <c r="I70" s="86">
        <v>0</v>
      </c>
      <c r="J70" s="78">
        <v>43921</v>
      </c>
      <c r="K70" s="18" t="s">
        <v>936</v>
      </c>
      <c r="L70" s="18" t="s">
        <v>934</v>
      </c>
      <c r="M70" s="18">
        <v>68</v>
      </c>
      <c r="N70" s="78">
        <v>44088</v>
      </c>
      <c r="O70" s="47" t="s">
        <v>1036</v>
      </c>
      <c r="P70" s="6" t="s">
        <v>877</v>
      </c>
      <c r="Q70" s="6" t="s">
        <v>876</v>
      </c>
      <c r="R70" s="6" t="s">
        <v>877</v>
      </c>
      <c r="S70" s="6" t="s">
        <v>877</v>
      </c>
      <c r="T70" s="18"/>
      <c r="U70" s="84" t="s">
        <v>1037</v>
      </c>
    </row>
    <row r="71" spans="1:21" s="30" customFormat="1" ht="38.1" customHeight="1" x14ac:dyDescent="0.25">
      <c r="A71" s="56" t="s">
        <v>14</v>
      </c>
      <c r="B71" s="57" t="s">
        <v>237</v>
      </c>
      <c r="C71" s="58" t="s">
        <v>156</v>
      </c>
      <c r="D71" s="57" t="s">
        <v>366</v>
      </c>
      <c r="E71" s="74" t="s">
        <v>574</v>
      </c>
      <c r="F71" s="57" t="s">
        <v>635</v>
      </c>
      <c r="G71" s="57" t="s">
        <v>660</v>
      </c>
      <c r="H71" s="18" t="s">
        <v>673</v>
      </c>
      <c r="I71" s="86">
        <v>0</v>
      </c>
      <c r="J71" s="78">
        <v>43921</v>
      </c>
      <c r="K71" s="18" t="s">
        <v>936</v>
      </c>
      <c r="L71" s="18" t="s">
        <v>934</v>
      </c>
      <c r="M71" s="18">
        <v>68</v>
      </c>
      <c r="N71" s="78">
        <v>44088</v>
      </c>
      <c r="O71" s="47" t="s">
        <v>1036</v>
      </c>
      <c r="P71" s="6" t="s">
        <v>877</v>
      </c>
      <c r="Q71" s="6" t="s">
        <v>876</v>
      </c>
      <c r="R71" s="6" t="s">
        <v>877</v>
      </c>
      <c r="S71" s="6" t="s">
        <v>877</v>
      </c>
      <c r="T71" s="18"/>
      <c r="U71" s="84" t="s">
        <v>1037</v>
      </c>
    </row>
    <row r="72" spans="1:21" s="30" customFormat="1" ht="38.1" customHeight="1" x14ac:dyDescent="0.25">
      <c r="A72" s="56" t="s">
        <v>14</v>
      </c>
      <c r="B72" s="57" t="s">
        <v>238</v>
      </c>
      <c r="C72" s="58" t="s">
        <v>157</v>
      </c>
      <c r="D72" s="57" t="s">
        <v>367</v>
      </c>
      <c r="E72" s="74" t="s">
        <v>575</v>
      </c>
      <c r="F72" s="18" t="s">
        <v>644</v>
      </c>
      <c r="G72" s="59" t="s">
        <v>653</v>
      </c>
      <c r="H72" s="18" t="s">
        <v>673</v>
      </c>
      <c r="I72" s="84" t="s">
        <v>666</v>
      </c>
      <c r="J72" s="78">
        <v>43921</v>
      </c>
      <c r="K72" s="18" t="s">
        <v>936</v>
      </c>
      <c r="L72" s="18" t="s">
        <v>934</v>
      </c>
      <c r="M72" s="18">
        <v>79</v>
      </c>
      <c r="N72" s="78">
        <v>44088</v>
      </c>
      <c r="O72" s="79" t="s">
        <v>1163</v>
      </c>
      <c r="P72" s="6" t="s">
        <v>877</v>
      </c>
      <c r="Q72" s="6" t="s">
        <v>876</v>
      </c>
      <c r="R72" s="6" t="s">
        <v>877</v>
      </c>
      <c r="S72" s="6" t="s">
        <v>877</v>
      </c>
      <c r="T72" s="18"/>
      <c r="U72" s="84" t="s">
        <v>1164</v>
      </c>
    </row>
    <row r="73" spans="1:21" s="30" customFormat="1" ht="38.1" customHeight="1" x14ac:dyDescent="0.25">
      <c r="A73" s="56" t="s">
        <v>14</v>
      </c>
      <c r="B73" s="57" t="s">
        <v>238</v>
      </c>
      <c r="C73" s="58" t="s">
        <v>158</v>
      </c>
      <c r="D73" s="57" t="s">
        <v>368</v>
      </c>
      <c r="E73" s="74" t="s">
        <v>576</v>
      </c>
      <c r="F73" s="18" t="s">
        <v>644</v>
      </c>
      <c r="G73" s="59" t="s">
        <v>653</v>
      </c>
      <c r="H73" s="18" t="s">
        <v>673</v>
      </c>
      <c r="I73" s="18" t="s">
        <v>666</v>
      </c>
      <c r="J73" s="78">
        <v>43921</v>
      </c>
      <c r="K73" s="18" t="s">
        <v>936</v>
      </c>
      <c r="L73" s="18" t="s">
        <v>934</v>
      </c>
      <c r="M73" s="18">
        <v>133</v>
      </c>
      <c r="N73" s="78">
        <v>44088</v>
      </c>
      <c r="O73" s="83" t="s">
        <v>1098</v>
      </c>
      <c r="P73" s="6" t="s">
        <v>877</v>
      </c>
      <c r="Q73" s="6" t="s">
        <v>876</v>
      </c>
      <c r="R73" s="6" t="s">
        <v>877</v>
      </c>
      <c r="S73" s="6" t="s">
        <v>877</v>
      </c>
      <c r="T73" s="18"/>
      <c r="U73" s="84"/>
    </row>
    <row r="74" spans="1:21" s="30" customFormat="1" ht="38.1" customHeight="1" x14ac:dyDescent="0.25">
      <c r="A74" s="56" t="s">
        <v>14</v>
      </c>
      <c r="B74" s="57" t="s">
        <v>238</v>
      </c>
      <c r="C74" s="58" t="s">
        <v>159</v>
      </c>
      <c r="D74" s="57" t="s">
        <v>369</v>
      </c>
      <c r="E74" s="74" t="s">
        <v>577</v>
      </c>
      <c r="F74" s="18" t="s">
        <v>644</v>
      </c>
      <c r="G74" s="59" t="s">
        <v>653</v>
      </c>
      <c r="H74" s="18" t="s">
        <v>673</v>
      </c>
      <c r="I74" s="18" t="s">
        <v>666</v>
      </c>
      <c r="J74" s="78">
        <v>43921</v>
      </c>
      <c r="K74" s="18" t="s">
        <v>936</v>
      </c>
      <c r="L74" s="18" t="s">
        <v>934</v>
      </c>
      <c r="M74" s="18">
        <v>108</v>
      </c>
      <c r="N74" s="78">
        <v>44088</v>
      </c>
      <c r="O74" s="47" t="s">
        <v>1038</v>
      </c>
      <c r="P74" s="6" t="s">
        <v>877</v>
      </c>
      <c r="Q74" s="6" t="s">
        <v>876</v>
      </c>
      <c r="R74" s="6" t="s">
        <v>877</v>
      </c>
      <c r="S74" s="6" t="s">
        <v>877</v>
      </c>
      <c r="T74" s="18"/>
      <c r="U74" s="84"/>
    </row>
    <row r="75" spans="1:21" s="30" customFormat="1" ht="38.1" customHeight="1" x14ac:dyDescent="0.25">
      <c r="A75" s="56" t="s">
        <v>14</v>
      </c>
      <c r="B75" s="57" t="s">
        <v>238</v>
      </c>
      <c r="C75" s="58" t="s">
        <v>160</v>
      </c>
      <c r="D75" s="57" t="s">
        <v>370</v>
      </c>
      <c r="E75" s="74" t="s">
        <v>578</v>
      </c>
      <c r="F75" s="57" t="s">
        <v>635</v>
      </c>
      <c r="G75" s="57" t="s">
        <v>652</v>
      </c>
      <c r="H75" s="18" t="s">
        <v>673</v>
      </c>
      <c r="I75" s="88">
        <v>3160000</v>
      </c>
      <c r="J75" s="78">
        <v>43921</v>
      </c>
      <c r="K75" s="18" t="s">
        <v>1142</v>
      </c>
      <c r="L75" s="18" t="s">
        <v>934</v>
      </c>
      <c r="M75" s="84">
        <v>186</v>
      </c>
      <c r="N75" s="93">
        <v>44088</v>
      </c>
      <c r="O75" s="94" t="s">
        <v>1143</v>
      </c>
      <c r="P75" s="6" t="s">
        <v>876</v>
      </c>
      <c r="Q75" s="6" t="s">
        <v>877</v>
      </c>
      <c r="R75" s="6" t="s">
        <v>877</v>
      </c>
      <c r="S75" s="6" t="s">
        <v>877</v>
      </c>
      <c r="T75" s="18"/>
      <c r="U75" s="84"/>
    </row>
    <row r="76" spans="1:21" s="30" customFormat="1" ht="38.1" customHeight="1" x14ac:dyDescent="0.25">
      <c r="A76" s="56" t="s">
        <v>14</v>
      </c>
      <c r="B76" s="57" t="s">
        <v>238</v>
      </c>
      <c r="C76" s="58" t="s">
        <v>161</v>
      </c>
      <c r="D76" s="57" t="s">
        <v>371</v>
      </c>
      <c r="E76" s="74" t="s">
        <v>579</v>
      </c>
      <c r="F76" s="57" t="s">
        <v>635</v>
      </c>
      <c r="G76" s="57" t="s">
        <v>652</v>
      </c>
      <c r="H76" s="18" t="s">
        <v>673</v>
      </c>
      <c r="I76" s="85">
        <v>3220000</v>
      </c>
      <c r="J76" s="78">
        <v>43921</v>
      </c>
      <c r="K76" s="18" t="s">
        <v>1142</v>
      </c>
      <c r="L76" s="18" t="s">
        <v>934</v>
      </c>
      <c r="M76" s="84">
        <v>186</v>
      </c>
      <c r="N76" s="93">
        <v>44088</v>
      </c>
      <c r="O76" s="94" t="s">
        <v>1143</v>
      </c>
      <c r="P76" s="6" t="s">
        <v>876</v>
      </c>
      <c r="Q76" s="6" t="s">
        <v>877</v>
      </c>
      <c r="R76" s="6" t="s">
        <v>877</v>
      </c>
      <c r="S76" s="6" t="s">
        <v>877</v>
      </c>
      <c r="T76" s="18"/>
      <c r="U76" s="84"/>
    </row>
    <row r="77" spans="1:21" s="30" customFormat="1" ht="38.1" customHeight="1" x14ac:dyDescent="0.25">
      <c r="A77" s="56" t="s">
        <v>14</v>
      </c>
      <c r="B77" s="57" t="s">
        <v>238</v>
      </c>
      <c r="C77" s="58" t="s">
        <v>162</v>
      </c>
      <c r="D77" s="57" t="s">
        <v>372</v>
      </c>
      <c r="E77" s="74" t="s">
        <v>580</v>
      </c>
      <c r="F77" s="57" t="s">
        <v>638</v>
      </c>
      <c r="G77" s="57" t="s">
        <v>662</v>
      </c>
      <c r="H77" s="18" t="s">
        <v>673</v>
      </c>
      <c r="I77" s="86">
        <v>37.880000000000003</v>
      </c>
      <c r="J77" s="78">
        <v>43921</v>
      </c>
      <c r="K77" s="18" t="s">
        <v>1142</v>
      </c>
      <c r="L77" s="18" t="s">
        <v>934</v>
      </c>
      <c r="M77" s="84">
        <v>186</v>
      </c>
      <c r="N77" s="93">
        <v>44088</v>
      </c>
      <c r="O77" s="94" t="s">
        <v>1143</v>
      </c>
      <c r="P77" s="6" t="s">
        <v>877</v>
      </c>
      <c r="Q77" s="6" t="s">
        <v>876</v>
      </c>
      <c r="R77" s="6" t="s">
        <v>877</v>
      </c>
      <c r="S77" s="6" t="s">
        <v>877</v>
      </c>
      <c r="T77" s="18"/>
      <c r="U77" s="84"/>
    </row>
    <row r="78" spans="1:21" s="30" customFormat="1" ht="38.1" customHeight="1" x14ac:dyDescent="0.25">
      <c r="A78" s="56" t="s">
        <v>14</v>
      </c>
      <c r="B78" s="57" t="s">
        <v>247</v>
      </c>
      <c r="C78" s="58" t="s">
        <v>163</v>
      </c>
      <c r="D78" s="57" t="s">
        <v>373</v>
      </c>
      <c r="E78" s="74" t="s">
        <v>581</v>
      </c>
      <c r="F78" s="18" t="s">
        <v>644</v>
      </c>
      <c r="G78" s="59" t="s">
        <v>653</v>
      </c>
      <c r="H78" s="18" t="s">
        <v>673</v>
      </c>
      <c r="I78" s="18" t="s">
        <v>667</v>
      </c>
      <c r="J78" s="78">
        <v>43921</v>
      </c>
      <c r="K78" s="18"/>
      <c r="L78" s="18"/>
      <c r="M78" s="84"/>
      <c r="N78" s="93"/>
      <c r="O78" s="84"/>
      <c r="P78" s="6"/>
      <c r="Q78" s="6"/>
      <c r="R78" s="6"/>
      <c r="S78" s="6"/>
      <c r="T78" s="18"/>
      <c r="U78" s="84"/>
    </row>
    <row r="79" spans="1:21" s="30" customFormat="1" ht="38.1" customHeight="1" x14ac:dyDescent="0.25">
      <c r="A79" s="56" t="s">
        <v>14</v>
      </c>
      <c r="B79" s="57" t="s">
        <v>247</v>
      </c>
      <c r="C79" s="58" t="s">
        <v>164</v>
      </c>
      <c r="D79" s="57" t="s">
        <v>374</v>
      </c>
      <c r="E79" s="74" t="s">
        <v>582</v>
      </c>
      <c r="F79" s="18" t="s">
        <v>644</v>
      </c>
      <c r="G79" s="59" t="s">
        <v>653</v>
      </c>
      <c r="H79" s="18" t="s">
        <v>673</v>
      </c>
      <c r="I79" s="18" t="s">
        <v>667</v>
      </c>
      <c r="J79" s="78">
        <v>43921</v>
      </c>
      <c r="K79" s="18"/>
      <c r="L79" s="18"/>
      <c r="M79" s="84"/>
      <c r="N79" s="93"/>
      <c r="O79" s="84"/>
      <c r="P79" s="6"/>
      <c r="Q79" s="6"/>
      <c r="R79" s="6"/>
      <c r="S79" s="6"/>
      <c r="T79" s="18"/>
      <c r="U79" s="84"/>
    </row>
    <row r="80" spans="1:21" s="30" customFormat="1" ht="38.1" customHeight="1" x14ac:dyDescent="0.25">
      <c r="A80" s="56" t="s">
        <v>14</v>
      </c>
      <c r="B80" s="57" t="s">
        <v>247</v>
      </c>
      <c r="C80" s="58" t="s">
        <v>165</v>
      </c>
      <c r="D80" s="57" t="s">
        <v>375</v>
      </c>
      <c r="E80" s="74" t="s">
        <v>583</v>
      </c>
      <c r="F80" s="18" t="s">
        <v>644</v>
      </c>
      <c r="G80" s="59" t="s">
        <v>653</v>
      </c>
      <c r="H80" s="18" t="s">
        <v>673</v>
      </c>
      <c r="I80" s="18" t="s">
        <v>667</v>
      </c>
      <c r="J80" s="78">
        <v>43921</v>
      </c>
      <c r="K80" s="18"/>
      <c r="L80" s="18"/>
      <c r="M80" s="84"/>
      <c r="N80" s="93"/>
      <c r="O80" s="84"/>
      <c r="P80" s="6"/>
      <c r="Q80" s="6"/>
      <c r="R80" s="6"/>
      <c r="S80" s="6"/>
      <c r="T80" s="18"/>
      <c r="U80" s="84"/>
    </row>
    <row r="81" spans="1:21" s="30" customFormat="1" ht="38.1" customHeight="1" x14ac:dyDescent="0.25">
      <c r="A81" s="56" t="s">
        <v>14</v>
      </c>
      <c r="B81" s="57" t="s">
        <v>247</v>
      </c>
      <c r="C81" s="58" t="s">
        <v>166</v>
      </c>
      <c r="D81" s="57" t="s">
        <v>376</v>
      </c>
      <c r="E81" s="74" t="s">
        <v>584</v>
      </c>
      <c r="F81" s="18" t="s">
        <v>644</v>
      </c>
      <c r="G81" s="59" t="s">
        <v>653</v>
      </c>
      <c r="H81" s="18" t="s">
        <v>673</v>
      </c>
      <c r="I81" s="18" t="s">
        <v>667</v>
      </c>
      <c r="J81" s="78">
        <v>43921</v>
      </c>
      <c r="K81" s="18"/>
      <c r="L81" s="18"/>
      <c r="M81" s="84"/>
      <c r="N81" s="93"/>
      <c r="O81" s="84"/>
      <c r="P81" s="6"/>
      <c r="Q81" s="6"/>
      <c r="R81" s="6"/>
      <c r="S81" s="6"/>
      <c r="T81" s="18"/>
      <c r="U81" s="84"/>
    </row>
    <row r="82" spans="1:21" s="30" customFormat="1" ht="38.1" customHeight="1" x14ac:dyDescent="0.25">
      <c r="A82" s="56" t="s">
        <v>14</v>
      </c>
      <c r="B82" s="57" t="s">
        <v>247</v>
      </c>
      <c r="C82" s="58" t="s">
        <v>167</v>
      </c>
      <c r="D82" s="57" t="s">
        <v>377</v>
      </c>
      <c r="E82" s="74" t="s">
        <v>585</v>
      </c>
      <c r="F82" s="18" t="s">
        <v>644</v>
      </c>
      <c r="G82" s="59" t="s">
        <v>653</v>
      </c>
      <c r="H82" s="18" t="s">
        <v>673</v>
      </c>
      <c r="I82" s="18" t="s">
        <v>667</v>
      </c>
      <c r="J82" s="78">
        <v>43921</v>
      </c>
      <c r="K82" s="18"/>
      <c r="L82" s="18"/>
      <c r="M82" s="84"/>
      <c r="N82" s="93"/>
      <c r="O82" s="84"/>
      <c r="P82" s="6"/>
      <c r="Q82" s="6"/>
      <c r="R82" s="6"/>
      <c r="S82" s="6"/>
      <c r="T82" s="18"/>
      <c r="U82" s="84"/>
    </row>
    <row r="83" spans="1:21" s="30" customFormat="1" ht="38.1" customHeight="1" x14ac:dyDescent="0.25">
      <c r="A83" s="56" t="s">
        <v>14</v>
      </c>
      <c r="B83" s="57" t="s">
        <v>247</v>
      </c>
      <c r="C83" s="58" t="s">
        <v>168</v>
      </c>
      <c r="D83" s="57" t="s">
        <v>378</v>
      </c>
      <c r="E83" s="74" t="s">
        <v>586</v>
      </c>
      <c r="F83" s="18" t="s">
        <v>644</v>
      </c>
      <c r="G83" s="59" t="s">
        <v>653</v>
      </c>
      <c r="H83" s="18" t="s">
        <v>673</v>
      </c>
      <c r="I83" s="18" t="s">
        <v>667</v>
      </c>
      <c r="J83" s="78">
        <v>43921</v>
      </c>
      <c r="K83" s="18"/>
      <c r="L83" s="18"/>
      <c r="M83" s="84"/>
      <c r="N83" s="93"/>
      <c r="O83" s="84"/>
      <c r="P83" s="6"/>
      <c r="Q83" s="6"/>
      <c r="R83" s="6"/>
      <c r="S83" s="6"/>
      <c r="T83" s="18"/>
      <c r="U83" s="84"/>
    </row>
    <row r="84" spans="1:21" s="30" customFormat="1" ht="38.1" customHeight="1" x14ac:dyDescent="0.25">
      <c r="A84" s="56" t="s">
        <v>14</v>
      </c>
      <c r="B84" s="57" t="s">
        <v>247</v>
      </c>
      <c r="C84" s="58" t="s">
        <v>169</v>
      </c>
      <c r="D84" s="57" t="s">
        <v>379</v>
      </c>
      <c r="E84" s="74" t="s">
        <v>587</v>
      </c>
      <c r="F84" s="57" t="s">
        <v>635</v>
      </c>
      <c r="G84" s="57" t="s">
        <v>661</v>
      </c>
      <c r="H84" s="18" t="s">
        <v>673</v>
      </c>
      <c r="I84" s="86">
        <v>0</v>
      </c>
      <c r="J84" s="78">
        <v>43921</v>
      </c>
      <c r="K84" s="18"/>
      <c r="L84" s="18"/>
      <c r="M84" s="84"/>
      <c r="N84" s="93"/>
      <c r="O84" s="84"/>
      <c r="P84" s="6"/>
      <c r="Q84" s="6"/>
      <c r="R84" s="6"/>
      <c r="S84" s="6"/>
      <c r="T84" s="18"/>
      <c r="U84" s="84"/>
    </row>
    <row r="85" spans="1:21" s="30" customFormat="1" ht="38.1" customHeight="1" x14ac:dyDescent="0.25">
      <c r="A85" s="56" t="s">
        <v>14</v>
      </c>
      <c r="B85" s="57" t="s">
        <v>247</v>
      </c>
      <c r="C85" s="58" t="s">
        <v>170</v>
      </c>
      <c r="D85" s="57" t="s">
        <v>380</v>
      </c>
      <c r="E85" s="74" t="s">
        <v>588</v>
      </c>
      <c r="F85" s="18" t="s">
        <v>644</v>
      </c>
      <c r="G85" s="59" t="s">
        <v>653</v>
      </c>
      <c r="H85" s="18" t="s">
        <v>673</v>
      </c>
      <c r="I85" s="18" t="s">
        <v>667</v>
      </c>
      <c r="J85" s="78">
        <v>43921</v>
      </c>
      <c r="K85" s="18"/>
      <c r="L85" s="18"/>
      <c r="M85" s="84"/>
      <c r="N85" s="93"/>
      <c r="O85" s="84"/>
      <c r="P85" s="6"/>
      <c r="Q85" s="6"/>
      <c r="R85" s="6"/>
      <c r="S85" s="6"/>
      <c r="T85" s="18"/>
      <c r="U85" s="84"/>
    </row>
    <row r="86" spans="1:21" s="30" customFormat="1" ht="38.1" customHeight="1" x14ac:dyDescent="0.25">
      <c r="A86" s="56" t="s">
        <v>14</v>
      </c>
      <c r="B86" s="57" t="s">
        <v>247</v>
      </c>
      <c r="C86" s="58" t="s">
        <v>171</v>
      </c>
      <c r="D86" s="57" t="s">
        <v>381</v>
      </c>
      <c r="E86" s="74" t="s">
        <v>589</v>
      </c>
      <c r="F86" s="18" t="s">
        <v>644</v>
      </c>
      <c r="G86" s="59" t="s">
        <v>653</v>
      </c>
      <c r="H86" s="18" t="s">
        <v>673</v>
      </c>
      <c r="I86" s="18" t="s">
        <v>667</v>
      </c>
      <c r="J86" s="78">
        <v>43921</v>
      </c>
      <c r="K86" s="18"/>
      <c r="L86" s="18"/>
      <c r="M86" s="84"/>
      <c r="N86" s="93"/>
      <c r="O86" s="84"/>
      <c r="P86" s="6"/>
      <c r="Q86" s="6"/>
      <c r="R86" s="6"/>
      <c r="S86" s="6"/>
      <c r="T86" s="18"/>
      <c r="U86" s="84"/>
    </row>
    <row r="87" spans="1:21" s="30" customFormat="1" ht="38.1" customHeight="1" x14ac:dyDescent="0.25">
      <c r="A87" s="56" t="s">
        <v>14</v>
      </c>
      <c r="B87" s="57" t="s">
        <v>247</v>
      </c>
      <c r="C87" s="58" t="s">
        <v>172</v>
      </c>
      <c r="D87" s="57" t="s">
        <v>382</v>
      </c>
      <c r="E87" s="74" t="s">
        <v>590</v>
      </c>
      <c r="F87" s="18" t="s">
        <v>644</v>
      </c>
      <c r="G87" s="59" t="s">
        <v>653</v>
      </c>
      <c r="H87" s="18" t="s">
        <v>673</v>
      </c>
      <c r="I87" s="18" t="s">
        <v>667</v>
      </c>
      <c r="J87" s="78">
        <v>43921</v>
      </c>
      <c r="K87" s="18"/>
      <c r="L87" s="18"/>
      <c r="M87" s="84"/>
      <c r="N87" s="93"/>
      <c r="O87" s="84"/>
      <c r="P87" s="6"/>
      <c r="Q87" s="6"/>
      <c r="R87" s="6"/>
      <c r="S87" s="6"/>
      <c r="T87" s="18"/>
      <c r="U87" s="84"/>
    </row>
    <row r="88" spans="1:21" s="30" customFormat="1" ht="38.1" customHeight="1" x14ac:dyDescent="0.25">
      <c r="A88" s="56" t="s">
        <v>14</v>
      </c>
      <c r="B88" s="57" t="s">
        <v>247</v>
      </c>
      <c r="C88" s="58" t="s">
        <v>173</v>
      </c>
      <c r="D88" s="57" t="s">
        <v>383</v>
      </c>
      <c r="E88" s="74" t="s">
        <v>591</v>
      </c>
      <c r="F88" s="18" t="s">
        <v>644</v>
      </c>
      <c r="G88" s="59" t="s">
        <v>653</v>
      </c>
      <c r="H88" s="18" t="s">
        <v>673</v>
      </c>
      <c r="I88" s="18" t="s">
        <v>667</v>
      </c>
      <c r="J88" s="78">
        <v>43921</v>
      </c>
      <c r="K88" s="18"/>
      <c r="L88" s="18"/>
      <c r="M88" s="84"/>
      <c r="N88" s="93">
        <v>44088</v>
      </c>
      <c r="O88" s="94"/>
      <c r="P88" s="6"/>
      <c r="Q88" s="6"/>
      <c r="R88" s="6"/>
      <c r="S88" s="6"/>
      <c r="T88" s="18"/>
      <c r="U88" s="84"/>
    </row>
    <row r="89" spans="1:21" s="30" customFormat="1" ht="38.1" customHeight="1" x14ac:dyDescent="0.25">
      <c r="A89" s="68" t="s">
        <v>14</v>
      </c>
      <c r="B89" s="63" t="s">
        <v>247</v>
      </c>
      <c r="C89" s="69" t="s">
        <v>174</v>
      </c>
      <c r="D89" s="63" t="s">
        <v>384</v>
      </c>
      <c r="E89" s="76" t="s">
        <v>384</v>
      </c>
      <c r="F89" s="70" t="s">
        <v>635</v>
      </c>
      <c r="G89" s="63" t="s">
        <v>656</v>
      </c>
      <c r="H89" s="70" t="s">
        <v>673</v>
      </c>
      <c r="I89" s="89">
        <v>4153690000</v>
      </c>
      <c r="J89" s="82">
        <v>43921</v>
      </c>
      <c r="K89" s="70" t="s">
        <v>1039</v>
      </c>
      <c r="L89" s="70" t="s">
        <v>934</v>
      </c>
      <c r="M89" s="84">
        <v>185</v>
      </c>
      <c r="N89" s="93">
        <v>44088</v>
      </c>
      <c r="O89" s="94" t="s">
        <v>1099</v>
      </c>
      <c r="P89" s="100" t="s">
        <v>876</v>
      </c>
      <c r="Q89" s="100" t="s">
        <v>877</v>
      </c>
      <c r="R89" s="100" t="s">
        <v>877</v>
      </c>
      <c r="S89" s="100" t="s">
        <v>877</v>
      </c>
      <c r="T89" s="70" t="s">
        <v>1070</v>
      </c>
      <c r="U89" s="84"/>
    </row>
    <row r="90" spans="1:21" s="30" customFormat="1" ht="38.1" customHeight="1" x14ac:dyDescent="0.25">
      <c r="A90" s="56" t="s">
        <v>14</v>
      </c>
      <c r="B90" s="57" t="s">
        <v>247</v>
      </c>
      <c r="C90" s="58" t="s">
        <v>175</v>
      </c>
      <c r="D90" s="57" t="s">
        <v>385</v>
      </c>
      <c r="E90" s="74" t="s">
        <v>385</v>
      </c>
      <c r="F90" s="18" t="s">
        <v>635</v>
      </c>
      <c r="G90" s="57" t="s">
        <v>656</v>
      </c>
      <c r="H90" s="18" t="s">
        <v>673</v>
      </c>
      <c r="I90" s="87">
        <v>2138872.2966014417</v>
      </c>
      <c r="J90" s="78">
        <v>43921</v>
      </c>
      <c r="K90" s="70" t="s">
        <v>1039</v>
      </c>
      <c r="L90" s="18" t="s">
        <v>934</v>
      </c>
      <c r="M90" s="84" t="s">
        <v>1100</v>
      </c>
      <c r="N90" s="93">
        <v>44088</v>
      </c>
      <c r="O90" s="95" t="s">
        <v>1101</v>
      </c>
      <c r="P90" s="6" t="s">
        <v>876</v>
      </c>
      <c r="Q90" s="6" t="s">
        <v>876</v>
      </c>
      <c r="R90" s="6" t="s">
        <v>877</v>
      </c>
      <c r="S90" s="6" t="s">
        <v>877</v>
      </c>
      <c r="T90" s="18" t="s">
        <v>1070</v>
      </c>
      <c r="U90" s="84" t="s">
        <v>1102</v>
      </c>
    </row>
    <row r="91" spans="1:21" s="30" customFormat="1" ht="38.1" customHeight="1" x14ac:dyDescent="0.25">
      <c r="A91" s="56" t="s">
        <v>14</v>
      </c>
      <c r="B91" s="57" t="s">
        <v>247</v>
      </c>
      <c r="C91" s="58" t="s">
        <v>176</v>
      </c>
      <c r="D91" s="57" t="s">
        <v>386</v>
      </c>
      <c r="E91" s="74" t="s">
        <v>386</v>
      </c>
      <c r="F91" s="18" t="s">
        <v>635</v>
      </c>
      <c r="G91" s="57" t="s">
        <v>656</v>
      </c>
      <c r="H91" s="18" t="s">
        <v>673</v>
      </c>
      <c r="I91" s="90">
        <v>4330000</v>
      </c>
      <c r="J91" s="78">
        <v>43921</v>
      </c>
      <c r="K91" s="18" t="s">
        <v>1039</v>
      </c>
      <c r="L91" s="18" t="s">
        <v>934</v>
      </c>
      <c r="M91" s="84" t="s">
        <v>1041</v>
      </c>
      <c r="N91" s="93">
        <v>44088</v>
      </c>
      <c r="O91" s="94" t="s">
        <v>1017</v>
      </c>
      <c r="P91" s="6" t="s">
        <v>876</v>
      </c>
      <c r="Q91" s="6" t="s">
        <v>877</v>
      </c>
      <c r="R91" s="6" t="s">
        <v>877</v>
      </c>
      <c r="S91" s="6" t="s">
        <v>877</v>
      </c>
      <c r="T91" s="18" t="s">
        <v>1070</v>
      </c>
      <c r="U91" s="84"/>
    </row>
    <row r="92" spans="1:21" s="30" customFormat="1" ht="38.1" customHeight="1" x14ac:dyDescent="0.25">
      <c r="A92" s="68" t="s">
        <v>14</v>
      </c>
      <c r="B92" s="63" t="s">
        <v>247</v>
      </c>
      <c r="C92" s="69" t="s">
        <v>178</v>
      </c>
      <c r="D92" s="63" t="s">
        <v>388</v>
      </c>
      <c r="E92" s="76" t="s">
        <v>593</v>
      </c>
      <c r="F92" s="70" t="s">
        <v>635</v>
      </c>
      <c r="G92" s="63" t="s">
        <v>649</v>
      </c>
      <c r="H92" s="70" t="s">
        <v>673</v>
      </c>
      <c r="I92" s="67">
        <v>600620.15</v>
      </c>
      <c r="J92" s="82">
        <v>43921</v>
      </c>
      <c r="K92" s="70" t="s">
        <v>936</v>
      </c>
      <c r="L92" s="70" t="s">
        <v>934</v>
      </c>
      <c r="M92" s="84">
        <v>146</v>
      </c>
      <c r="N92" s="93">
        <v>44088</v>
      </c>
      <c r="O92" s="94" t="s">
        <v>1045</v>
      </c>
      <c r="P92" s="100" t="s">
        <v>877</v>
      </c>
      <c r="Q92" s="100" t="s">
        <v>876</v>
      </c>
      <c r="R92" s="100" t="s">
        <v>877</v>
      </c>
      <c r="S92" s="100" t="s">
        <v>877</v>
      </c>
      <c r="T92" s="70"/>
      <c r="U92" s="84"/>
    </row>
    <row r="93" spans="1:21" s="30" customFormat="1" ht="38.1" customHeight="1" x14ac:dyDescent="0.25">
      <c r="A93" s="56" t="s">
        <v>14</v>
      </c>
      <c r="B93" s="57" t="s">
        <v>247</v>
      </c>
      <c r="C93" s="58" t="s">
        <v>179</v>
      </c>
      <c r="D93" s="57" t="s">
        <v>389</v>
      </c>
      <c r="E93" s="74" t="s">
        <v>594</v>
      </c>
      <c r="F93" s="18" t="s">
        <v>635</v>
      </c>
      <c r="G93" s="57" t="s">
        <v>649</v>
      </c>
      <c r="H93" s="18" t="s">
        <v>673</v>
      </c>
      <c r="I93" s="91">
        <v>738531.11</v>
      </c>
      <c r="J93" s="78">
        <v>43921</v>
      </c>
      <c r="K93" s="18" t="s">
        <v>936</v>
      </c>
      <c r="L93" s="18" t="s">
        <v>934</v>
      </c>
      <c r="M93" s="84">
        <v>146</v>
      </c>
      <c r="N93" s="93">
        <v>44088</v>
      </c>
      <c r="O93" s="94" t="s">
        <v>1045</v>
      </c>
      <c r="P93" s="6" t="s">
        <v>877</v>
      </c>
      <c r="Q93" s="6" t="s">
        <v>876</v>
      </c>
      <c r="R93" s="6" t="s">
        <v>877</v>
      </c>
      <c r="S93" s="6" t="s">
        <v>877</v>
      </c>
      <c r="T93" s="18"/>
      <c r="U93" s="84"/>
    </row>
    <row r="94" spans="1:21" s="30" customFormat="1" ht="38.1" customHeight="1" x14ac:dyDescent="0.25">
      <c r="A94" s="56" t="s">
        <v>14</v>
      </c>
      <c r="B94" s="57" t="s">
        <v>247</v>
      </c>
      <c r="C94" s="58" t="s">
        <v>180</v>
      </c>
      <c r="D94" s="57" t="s">
        <v>390</v>
      </c>
      <c r="E94" s="74" t="s">
        <v>390</v>
      </c>
      <c r="F94" s="18" t="s">
        <v>638</v>
      </c>
      <c r="G94" s="57" t="s">
        <v>638</v>
      </c>
      <c r="H94" s="18" t="s">
        <v>673</v>
      </c>
      <c r="I94" s="87">
        <v>-18.670000000000002</v>
      </c>
      <c r="J94" s="78">
        <v>43921</v>
      </c>
      <c r="K94" s="18" t="s">
        <v>1040</v>
      </c>
      <c r="L94" s="18" t="s">
        <v>934</v>
      </c>
      <c r="M94" s="84">
        <v>210</v>
      </c>
      <c r="N94" s="93">
        <v>44088</v>
      </c>
      <c r="O94" s="94" t="s">
        <v>1042</v>
      </c>
      <c r="P94" s="6" t="s">
        <v>876</v>
      </c>
      <c r="Q94" s="6" t="s">
        <v>877</v>
      </c>
      <c r="R94" s="6" t="s">
        <v>877</v>
      </c>
      <c r="S94" s="6" t="s">
        <v>877</v>
      </c>
      <c r="T94" s="18" t="s">
        <v>1070</v>
      </c>
      <c r="U94" s="84"/>
    </row>
    <row r="95" spans="1:21" s="30" customFormat="1" ht="38.1" customHeight="1" x14ac:dyDescent="0.25">
      <c r="A95" s="56" t="s">
        <v>14</v>
      </c>
      <c r="B95" s="57" t="s">
        <v>247</v>
      </c>
      <c r="C95" s="58" t="s">
        <v>181</v>
      </c>
      <c r="D95" s="57" t="s">
        <v>391</v>
      </c>
      <c r="E95" s="74" t="s">
        <v>595</v>
      </c>
      <c r="F95" s="18" t="s">
        <v>635</v>
      </c>
      <c r="G95" s="57" t="s">
        <v>656</v>
      </c>
      <c r="H95" s="18" t="s">
        <v>673</v>
      </c>
      <c r="I95" s="92">
        <v>4948000</v>
      </c>
      <c r="J95" s="78">
        <v>43921</v>
      </c>
      <c r="K95" s="18" t="s">
        <v>1039</v>
      </c>
      <c r="L95" s="18" t="s">
        <v>934</v>
      </c>
      <c r="M95" s="84" t="s">
        <v>1041</v>
      </c>
      <c r="N95" s="93">
        <v>44088</v>
      </c>
      <c r="O95" s="94" t="s">
        <v>1017</v>
      </c>
      <c r="P95" s="6" t="s">
        <v>876</v>
      </c>
      <c r="Q95" s="6" t="s">
        <v>877</v>
      </c>
      <c r="R95" s="6" t="s">
        <v>877</v>
      </c>
      <c r="S95" s="6" t="s">
        <v>877</v>
      </c>
      <c r="T95" s="18" t="s">
        <v>1070</v>
      </c>
      <c r="U95" s="84"/>
    </row>
    <row r="96" spans="1:21" s="30" customFormat="1" ht="38.1" customHeight="1" x14ac:dyDescent="0.25">
      <c r="A96" s="56" t="s">
        <v>14</v>
      </c>
      <c r="B96" s="57" t="s">
        <v>247</v>
      </c>
      <c r="C96" s="58" t="s">
        <v>182</v>
      </c>
      <c r="D96" s="57" t="s">
        <v>392</v>
      </c>
      <c r="E96" s="74" t="s">
        <v>392</v>
      </c>
      <c r="F96" s="18" t="s">
        <v>635</v>
      </c>
      <c r="G96" s="57" t="s">
        <v>656</v>
      </c>
      <c r="H96" s="18" t="s">
        <v>673</v>
      </c>
      <c r="I96" s="92">
        <v>6852000</v>
      </c>
      <c r="J96" s="78">
        <v>43921</v>
      </c>
      <c r="K96" s="18" t="s">
        <v>1046</v>
      </c>
      <c r="L96" s="18" t="s">
        <v>978</v>
      </c>
      <c r="M96" s="84">
        <v>60</v>
      </c>
      <c r="N96" s="93">
        <v>44088</v>
      </c>
      <c r="O96" s="94" t="s">
        <v>1017</v>
      </c>
      <c r="P96" s="6" t="s">
        <v>876</v>
      </c>
      <c r="Q96" s="6" t="s">
        <v>877</v>
      </c>
      <c r="R96" s="6" t="s">
        <v>877</v>
      </c>
      <c r="S96" s="6" t="s">
        <v>877</v>
      </c>
      <c r="T96" s="18" t="s">
        <v>1070</v>
      </c>
      <c r="U96" s="84"/>
    </row>
    <row r="97" spans="1:21" s="30" customFormat="1" ht="38.1" customHeight="1" x14ac:dyDescent="0.25">
      <c r="A97" s="56" t="s">
        <v>14</v>
      </c>
      <c r="B97" s="57" t="s">
        <v>247</v>
      </c>
      <c r="C97" s="58" t="s">
        <v>183</v>
      </c>
      <c r="D97" s="57" t="s">
        <v>393</v>
      </c>
      <c r="E97" s="74" t="s">
        <v>393</v>
      </c>
      <c r="F97" s="18" t="s">
        <v>638</v>
      </c>
      <c r="G97" s="57" t="s">
        <v>638</v>
      </c>
      <c r="H97" s="18" t="s">
        <v>673</v>
      </c>
      <c r="I97" s="85">
        <v>-27.78</v>
      </c>
      <c r="J97" s="78">
        <v>43921</v>
      </c>
      <c r="K97" s="18" t="s">
        <v>1046</v>
      </c>
      <c r="L97" s="18" t="s">
        <v>978</v>
      </c>
      <c r="M97" s="84">
        <v>60</v>
      </c>
      <c r="N97" s="93">
        <v>44088</v>
      </c>
      <c r="O97" s="94" t="s">
        <v>1017</v>
      </c>
      <c r="P97" s="6" t="s">
        <v>876</v>
      </c>
      <c r="Q97" s="6" t="s">
        <v>877</v>
      </c>
      <c r="R97" s="6" t="s">
        <v>877</v>
      </c>
      <c r="S97" s="6" t="s">
        <v>877</v>
      </c>
      <c r="T97" s="18" t="s">
        <v>1070</v>
      </c>
      <c r="U97" s="96" t="s">
        <v>1141</v>
      </c>
    </row>
    <row r="98" spans="1:21" s="30" customFormat="1" ht="38.1" customHeight="1" x14ac:dyDescent="0.25">
      <c r="A98" s="56" t="s">
        <v>14</v>
      </c>
      <c r="B98" s="57" t="s">
        <v>248</v>
      </c>
      <c r="C98" s="58" t="s">
        <v>201</v>
      </c>
      <c r="D98" s="57" t="s">
        <v>411</v>
      </c>
      <c r="E98" s="74" t="s">
        <v>609</v>
      </c>
      <c r="F98" s="18" t="s">
        <v>644</v>
      </c>
      <c r="G98" s="59" t="s">
        <v>653</v>
      </c>
      <c r="H98" s="18" t="s">
        <v>673</v>
      </c>
      <c r="I98" s="18" t="s">
        <v>667</v>
      </c>
      <c r="J98" s="78">
        <v>43921</v>
      </c>
      <c r="K98" s="18"/>
      <c r="L98" s="18"/>
      <c r="M98" s="84"/>
      <c r="N98" s="93"/>
      <c r="O98" s="84"/>
      <c r="P98" s="6"/>
      <c r="Q98" s="6"/>
      <c r="R98" s="6"/>
      <c r="S98" s="6"/>
      <c r="T98" s="18"/>
      <c r="U98" s="84"/>
    </row>
    <row r="99" spans="1:21" s="30" customFormat="1" ht="38.1" customHeight="1" x14ac:dyDescent="0.25">
      <c r="A99" s="56" t="s">
        <v>14</v>
      </c>
      <c r="B99" s="57" t="s">
        <v>248</v>
      </c>
      <c r="C99" s="58" t="s">
        <v>205</v>
      </c>
      <c r="D99" s="57" t="s">
        <v>415</v>
      </c>
      <c r="E99" s="74" t="s">
        <v>611</v>
      </c>
      <c r="F99" s="57" t="s">
        <v>638</v>
      </c>
      <c r="G99" s="57" t="s">
        <v>640</v>
      </c>
      <c r="H99" s="18" t="s">
        <v>673</v>
      </c>
      <c r="I99" s="86">
        <v>0</v>
      </c>
      <c r="J99" s="78">
        <v>43921</v>
      </c>
      <c r="K99" s="18" t="s">
        <v>1022</v>
      </c>
      <c r="L99" s="18" t="s">
        <v>934</v>
      </c>
      <c r="M99" s="84" t="s">
        <v>1006</v>
      </c>
      <c r="N99" s="93">
        <v>44088</v>
      </c>
      <c r="O99" s="94" t="s">
        <v>1016</v>
      </c>
      <c r="P99" s="6" t="s">
        <v>876</v>
      </c>
      <c r="Q99" s="6" t="s">
        <v>877</v>
      </c>
      <c r="R99" s="6" t="s">
        <v>877</v>
      </c>
      <c r="S99" s="6" t="s">
        <v>877</v>
      </c>
      <c r="T99" s="18" t="s">
        <v>1070</v>
      </c>
      <c r="U99" s="84"/>
    </row>
    <row r="100" spans="1:21" s="30" customFormat="1" ht="38.1" customHeight="1" x14ac:dyDescent="0.25">
      <c r="A100" s="56" t="s">
        <v>14</v>
      </c>
      <c r="B100" s="57" t="s">
        <v>240</v>
      </c>
      <c r="C100" s="58" t="s">
        <v>214</v>
      </c>
      <c r="D100" s="57" t="s">
        <v>424</v>
      </c>
      <c r="E100" s="74" t="s">
        <v>614</v>
      </c>
      <c r="F100" s="57" t="s">
        <v>644</v>
      </c>
      <c r="G100" s="59" t="s">
        <v>653</v>
      </c>
      <c r="H100" s="18" t="s">
        <v>673</v>
      </c>
      <c r="I100" s="18" t="s">
        <v>666</v>
      </c>
      <c r="J100" s="78">
        <v>43921</v>
      </c>
      <c r="K100" s="18" t="s">
        <v>936</v>
      </c>
      <c r="L100" s="18" t="s">
        <v>978</v>
      </c>
      <c r="M100" s="84">
        <v>174</v>
      </c>
      <c r="N100" s="93">
        <v>44088</v>
      </c>
      <c r="O100" s="96" t="s">
        <v>1103</v>
      </c>
      <c r="P100" s="6" t="s">
        <v>877</v>
      </c>
      <c r="Q100" s="6" t="s">
        <v>876</v>
      </c>
      <c r="R100" s="6" t="s">
        <v>877</v>
      </c>
      <c r="S100" s="6" t="s">
        <v>877</v>
      </c>
      <c r="T100" s="18"/>
      <c r="U100" s="84"/>
    </row>
    <row r="101" spans="1:21" s="30" customFormat="1" ht="38.1" customHeight="1" x14ac:dyDescent="0.25">
      <c r="A101" s="56" t="s">
        <v>14</v>
      </c>
      <c r="B101" s="57" t="s">
        <v>240</v>
      </c>
      <c r="C101" s="58" t="s">
        <v>215</v>
      </c>
      <c r="D101" s="57" t="s">
        <v>425</v>
      </c>
      <c r="E101" s="74" t="s">
        <v>615</v>
      </c>
      <c r="F101" s="18" t="s">
        <v>644</v>
      </c>
      <c r="G101" s="59" t="s">
        <v>653</v>
      </c>
      <c r="H101" s="18" t="s">
        <v>673</v>
      </c>
      <c r="I101" s="18" t="s">
        <v>666</v>
      </c>
      <c r="J101" s="78">
        <v>43921</v>
      </c>
      <c r="K101" s="18" t="s">
        <v>936</v>
      </c>
      <c r="L101" s="18" t="s">
        <v>934</v>
      </c>
      <c r="M101" s="84">
        <v>123</v>
      </c>
      <c r="N101" s="93">
        <v>44088</v>
      </c>
      <c r="O101" s="94" t="s">
        <v>1043</v>
      </c>
      <c r="P101" s="6" t="s">
        <v>876</v>
      </c>
      <c r="Q101" s="6" t="s">
        <v>877</v>
      </c>
      <c r="R101" s="6" t="s">
        <v>877</v>
      </c>
      <c r="S101" s="6" t="s">
        <v>877</v>
      </c>
      <c r="T101" s="18" t="s">
        <v>1070</v>
      </c>
      <c r="U101" s="84"/>
    </row>
    <row r="102" spans="1:21" s="30" customFormat="1" ht="38.1" customHeight="1" x14ac:dyDescent="0.25">
      <c r="A102" s="56" t="s">
        <v>14</v>
      </c>
      <c r="B102" s="57" t="s">
        <v>240</v>
      </c>
      <c r="C102" s="58" t="s">
        <v>216</v>
      </c>
      <c r="D102" s="57" t="s">
        <v>426</v>
      </c>
      <c r="E102" s="74" t="s">
        <v>616</v>
      </c>
      <c r="F102" s="18" t="s">
        <v>644</v>
      </c>
      <c r="G102" s="59" t="s">
        <v>653</v>
      </c>
      <c r="H102" s="18" t="s">
        <v>673</v>
      </c>
      <c r="I102" s="18" t="s">
        <v>667</v>
      </c>
      <c r="J102" s="78">
        <v>43921</v>
      </c>
      <c r="K102" s="18"/>
      <c r="L102" s="18"/>
      <c r="M102" s="84"/>
      <c r="N102" s="93"/>
      <c r="O102" s="84"/>
      <c r="P102" s="6"/>
      <c r="Q102" s="6"/>
      <c r="R102" s="6"/>
      <c r="S102" s="6"/>
      <c r="T102" s="18"/>
      <c r="U102" s="84"/>
    </row>
    <row r="103" spans="1:21" s="30" customFormat="1" ht="38.1" customHeight="1" x14ac:dyDescent="0.25">
      <c r="A103" s="56" t="s">
        <v>14</v>
      </c>
      <c r="B103" s="57" t="s">
        <v>240</v>
      </c>
      <c r="C103" s="58" t="s">
        <v>217</v>
      </c>
      <c r="D103" s="57" t="s">
        <v>427</v>
      </c>
      <c r="E103" s="74" t="s">
        <v>617</v>
      </c>
      <c r="F103" s="18" t="s">
        <v>644</v>
      </c>
      <c r="G103" s="59" t="s">
        <v>653</v>
      </c>
      <c r="H103" s="18" t="s">
        <v>673</v>
      </c>
      <c r="I103" s="18" t="s">
        <v>667</v>
      </c>
      <c r="J103" s="78">
        <v>43921</v>
      </c>
      <c r="K103" s="18"/>
      <c r="L103" s="18"/>
      <c r="M103" s="84"/>
      <c r="N103" s="93"/>
      <c r="O103" s="84"/>
      <c r="P103" s="6"/>
      <c r="Q103" s="6"/>
      <c r="R103" s="6"/>
      <c r="S103" s="6"/>
      <c r="T103" s="18"/>
      <c r="U103" s="84"/>
    </row>
    <row r="104" spans="1:21" s="71" customFormat="1" ht="38.1" customHeight="1" x14ac:dyDescent="0.25">
      <c r="A104" s="56" t="s">
        <v>14</v>
      </c>
      <c r="B104" s="57" t="s">
        <v>240</v>
      </c>
      <c r="C104" s="58" t="s">
        <v>218</v>
      </c>
      <c r="D104" s="57" t="s">
        <v>428</v>
      </c>
      <c r="E104" s="74" t="s">
        <v>618</v>
      </c>
      <c r="F104" s="18" t="s">
        <v>644</v>
      </c>
      <c r="G104" s="59" t="s">
        <v>653</v>
      </c>
      <c r="H104" s="18" t="s">
        <v>673</v>
      </c>
      <c r="I104" s="18" t="s">
        <v>667</v>
      </c>
      <c r="J104" s="78">
        <v>43921</v>
      </c>
      <c r="K104" s="18"/>
      <c r="L104" s="18"/>
      <c r="M104" s="84"/>
      <c r="N104" s="93"/>
      <c r="O104" s="84"/>
      <c r="P104" s="6"/>
      <c r="Q104" s="6"/>
      <c r="R104" s="6"/>
      <c r="S104" s="6"/>
      <c r="T104" s="18"/>
      <c r="U104" s="84"/>
    </row>
    <row r="105" spans="1:21" s="30" customFormat="1" ht="38.1" customHeight="1" x14ac:dyDescent="0.25">
      <c r="A105" s="56" t="s">
        <v>14</v>
      </c>
      <c r="B105" s="57" t="s">
        <v>240</v>
      </c>
      <c r="C105" s="58" t="s">
        <v>219</v>
      </c>
      <c r="D105" s="57" t="s">
        <v>429</v>
      </c>
      <c r="E105" s="74" t="s">
        <v>619</v>
      </c>
      <c r="F105" s="18" t="s">
        <v>644</v>
      </c>
      <c r="G105" s="59" t="s">
        <v>653</v>
      </c>
      <c r="H105" s="18" t="s">
        <v>673</v>
      </c>
      <c r="I105" s="18" t="s">
        <v>667</v>
      </c>
      <c r="J105" s="78">
        <v>43921</v>
      </c>
      <c r="K105" s="18"/>
      <c r="L105" s="18"/>
      <c r="M105" s="84"/>
      <c r="N105" s="93"/>
      <c r="O105" s="84"/>
      <c r="P105" s="6"/>
      <c r="Q105" s="6"/>
      <c r="R105" s="6"/>
      <c r="S105" s="6"/>
      <c r="T105" s="18"/>
      <c r="U105" s="84"/>
    </row>
    <row r="106" spans="1:21" s="30" customFormat="1" ht="38.1" customHeight="1" x14ac:dyDescent="0.25">
      <c r="A106" s="56" t="s">
        <v>14</v>
      </c>
      <c r="B106" s="57" t="s">
        <v>240</v>
      </c>
      <c r="C106" s="58" t="s">
        <v>220</v>
      </c>
      <c r="D106" s="57" t="s">
        <v>430</v>
      </c>
      <c r="E106" s="74" t="s">
        <v>620</v>
      </c>
      <c r="F106" s="18" t="s">
        <v>644</v>
      </c>
      <c r="G106" s="59" t="s">
        <v>653</v>
      </c>
      <c r="H106" s="18" t="s">
        <v>673</v>
      </c>
      <c r="I106" s="18" t="s">
        <v>667</v>
      </c>
      <c r="J106" s="78">
        <v>43921</v>
      </c>
      <c r="K106" s="18"/>
      <c r="L106" s="18"/>
      <c r="M106" s="84"/>
      <c r="N106" s="93"/>
      <c r="O106" s="84"/>
      <c r="P106" s="6"/>
      <c r="Q106" s="6"/>
      <c r="R106" s="6"/>
      <c r="S106" s="6"/>
      <c r="T106" s="18"/>
      <c r="U106" s="84"/>
    </row>
    <row r="107" spans="1:21" s="71" customFormat="1" ht="38.1" customHeight="1" x14ac:dyDescent="0.25">
      <c r="A107" s="56" t="s">
        <v>14</v>
      </c>
      <c r="B107" s="57" t="s">
        <v>240</v>
      </c>
      <c r="C107" s="58" t="s">
        <v>221</v>
      </c>
      <c r="D107" s="57" t="s">
        <v>431</v>
      </c>
      <c r="E107" s="74" t="s">
        <v>621</v>
      </c>
      <c r="F107" s="18" t="s">
        <v>644</v>
      </c>
      <c r="G107" s="59" t="s">
        <v>653</v>
      </c>
      <c r="H107" s="18" t="s">
        <v>673</v>
      </c>
      <c r="I107" s="18" t="s">
        <v>667</v>
      </c>
      <c r="J107" s="78">
        <v>43921</v>
      </c>
      <c r="K107" s="18"/>
      <c r="L107" s="18"/>
      <c r="M107" s="84"/>
      <c r="N107" s="93"/>
      <c r="O107" s="84"/>
      <c r="P107" s="6"/>
      <c r="Q107" s="6"/>
      <c r="R107" s="6"/>
      <c r="S107" s="6"/>
      <c r="T107" s="18"/>
      <c r="U107" s="84"/>
    </row>
    <row r="108" spans="1:21" s="30" customFormat="1" ht="38.1" customHeight="1" x14ac:dyDescent="0.25">
      <c r="A108" s="56" t="s">
        <v>14</v>
      </c>
      <c r="B108" s="57" t="s">
        <v>240</v>
      </c>
      <c r="C108" s="58" t="s">
        <v>222</v>
      </c>
      <c r="D108" s="57" t="s">
        <v>432</v>
      </c>
      <c r="E108" s="74" t="s">
        <v>622</v>
      </c>
      <c r="F108" s="18" t="s">
        <v>644</v>
      </c>
      <c r="G108" s="59" t="s">
        <v>653</v>
      </c>
      <c r="H108" s="18" t="s">
        <v>673</v>
      </c>
      <c r="I108" s="18" t="s">
        <v>667</v>
      </c>
      <c r="J108" s="78">
        <v>43921</v>
      </c>
      <c r="K108" s="18"/>
      <c r="L108" s="18"/>
      <c r="M108" s="84"/>
      <c r="N108" s="93"/>
      <c r="O108" s="84"/>
      <c r="P108" s="6"/>
      <c r="Q108" s="6"/>
      <c r="R108" s="6"/>
      <c r="S108" s="6"/>
      <c r="T108" s="18"/>
      <c r="U108" s="84"/>
    </row>
    <row r="109" spans="1:21" s="30" customFormat="1" ht="38.1" customHeight="1" x14ac:dyDescent="0.25">
      <c r="A109" s="56" t="s">
        <v>14</v>
      </c>
      <c r="B109" s="57" t="s">
        <v>240</v>
      </c>
      <c r="C109" s="58" t="s">
        <v>223</v>
      </c>
      <c r="D109" s="57" t="s">
        <v>433</v>
      </c>
      <c r="E109" s="74" t="s">
        <v>623</v>
      </c>
      <c r="F109" s="18" t="s">
        <v>644</v>
      </c>
      <c r="G109" s="59" t="s">
        <v>653</v>
      </c>
      <c r="H109" s="18" t="s">
        <v>673</v>
      </c>
      <c r="I109" s="18" t="s">
        <v>667</v>
      </c>
      <c r="J109" s="78">
        <v>43921</v>
      </c>
      <c r="K109" s="18"/>
      <c r="L109" s="18"/>
      <c r="M109" s="84"/>
      <c r="N109" s="93"/>
      <c r="O109" s="84"/>
      <c r="P109" s="6"/>
      <c r="Q109" s="6"/>
      <c r="R109" s="6"/>
      <c r="S109" s="6"/>
      <c r="T109" s="18"/>
      <c r="U109" s="84"/>
    </row>
    <row r="110" spans="1:21" s="30" customFormat="1" ht="38.1" customHeight="1" x14ac:dyDescent="0.25">
      <c r="A110" s="56" t="s">
        <v>14</v>
      </c>
      <c r="B110" s="57" t="s">
        <v>240</v>
      </c>
      <c r="C110" s="58" t="s">
        <v>224</v>
      </c>
      <c r="D110" s="57" t="s">
        <v>434</v>
      </c>
      <c r="E110" s="74" t="s">
        <v>624</v>
      </c>
      <c r="F110" s="18" t="s">
        <v>644</v>
      </c>
      <c r="G110" s="59" t="s">
        <v>653</v>
      </c>
      <c r="H110" s="18" t="s">
        <v>673</v>
      </c>
      <c r="I110" s="18" t="s">
        <v>666</v>
      </c>
      <c r="J110" s="78">
        <v>43921</v>
      </c>
      <c r="K110" s="18" t="s">
        <v>936</v>
      </c>
      <c r="L110" s="18" t="s">
        <v>978</v>
      </c>
      <c r="M110" s="84">
        <v>112</v>
      </c>
      <c r="N110" s="93">
        <v>44088</v>
      </c>
      <c r="O110" s="96" t="s">
        <v>1104</v>
      </c>
      <c r="P110" s="6" t="s">
        <v>877</v>
      </c>
      <c r="Q110" s="6" t="s">
        <v>876</v>
      </c>
      <c r="R110" s="6" t="s">
        <v>877</v>
      </c>
      <c r="S110" s="6" t="s">
        <v>877</v>
      </c>
      <c r="T110" s="18"/>
      <c r="U110" s="84"/>
    </row>
    <row r="111" spans="1:21" s="30" customFormat="1" ht="38.1" customHeight="1" x14ac:dyDescent="0.25">
      <c r="A111" s="56" t="s">
        <v>14</v>
      </c>
      <c r="B111" s="57" t="s">
        <v>240</v>
      </c>
      <c r="C111" s="58" t="s">
        <v>225</v>
      </c>
      <c r="D111" s="57" t="s">
        <v>435</v>
      </c>
      <c r="E111" s="74" t="s">
        <v>625</v>
      </c>
      <c r="F111" s="18" t="s">
        <v>644</v>
      </c>
      <c r="G111" s="59" t="s">
        <v>653</v>
      </c>
      <c r="H111" s="18" t="s">
        <v>673</v>
      </c>
      <c r="I111" s="18" t="s">
        <v>667</v>
      </c>
      <c r="J111" s="78">
        <v>43921</v>
      </c>
      <c r="K111" s="18"/>
      <c r="L111" s="18"/>
      <c r="M111" s="84"/>
      <c r="N111" s="93"/>
      <c r="O111" s="84"/>
      <c r="P111" s="6"/>
      <c r="Q111" s="6"/>
      <c r="R111" s="6"/>
      <c r="S111" s="6"/>
      <c r="T111" s="18"/>
      <c r="U111" s="84"/>
    </row>
    <row r="112" spans="1:21" s="30" customFormat="1" ht="38.1" customHeight="1" x14ac:dyDescent="0.25">
      <c r="A112" s="56" t="s">
        <v>14</v>
      </c>
      <c r="B112" s="57" t="s">
        <v>240</v>
      </c>
      <c r="C112" s="58" t="s">
        <v>226</v>
      </c>
      <c r="D112" s="57" t="s">
        <v>436</v>
      </c>
      <c r="E112" s="74" t="s">
        <v>626</v>
      </c>
      <c r="F112" s="18" t="s">
        <v>644</v>
      </c>
      <c r="G112" s="59" t="s">
        <v>653</v>
      </c>
      <c r="H112" s="18" t="s">
        <v>673</v>
      </c>
      <c r="I112" s="18" t="s">
        <v>666</v>
      </c>
      <c r="J112" s="78">
        <v>43921</v>
      </c>
      <c r="K112" s="18" t="s">
        <v>936</v>
      </c>
      <c r="L112" s="18" t="s">
        <v>934</v>
      </c>
      <c r="M112" s="84">
        <v>103</v>
      </c>
      <c r="N112" s="93">
        <v>44088</v>
      </c>
      <c r="O112" s="94" t="s">
        <v>1044</v>
      </c>
      <c r="P112" s="6" t="s">
        <v>876</v>
      </c>
      <c r="Q112" s="6" t="s">
        <v>877</v>
      </c>
      <c r="R112" s="6" t="s">
        <v>877</v>
      </c>
      <c r="S112" s="6" t="s">
        <v>877</v>
      </c>
      <c r="T112" s="18" t="s">
        <v>1070</v>
      </c>
      <c r="U112" s="84"/>
    </row>
    <row r="113" spans="1:21" s="30" customFormat="1" ht="38.1" customHeight="1" x14ac:dyDescent="0.25">
      <c r="A113" s="56" t="s">
        <v>14</v>
      </c>
      <c r="B113" s="57" t="s">
        <v>240</v>
      </c>
      <c r="C113" s="58" t="s">
        <v>227</v>
      </c>
      <c r="D113" s="57" t="s">
        <v>437</v>
      </c>
      <c r="E113" s="74" t="s">
        <v>627</v>
      </c>
      <c r="F113" s="18" t="s">
        <v>644</v>
      </c>
      <c r="G113" s="59" t="s">
        <v>653</v>
      </c>
      <c r="H113" s="18" t="s">
        <v>673</v>
      </c>
      <c r="I113" s="18" t="s">
        <v>667</v>
      </c>
      <c r="J113" s="78">
        <v>43921</v>
      </c>
      <c r="K113" s="18"/>
      <c r="L113" s="18"/>
      <c r="M113" s="84"/>
      <c r="N113" s="93"/>
      <c r="O113" s="84"/>
      <c r="P113" s="6"/>
      <c r="Q113" s="6"/>
      <c r="R113" s="6"/>
      <c r="S113" s="6"/>
      <c r="T113" s="18"/>
      <c r="U113" s="84"/>
    </row>
    <row r="114" spans="1:21" s="30" customFormat="1" ht="38.1" customHeight="1" x14ac:dyDescent="0.25">
      <c r="A114" s="56" t="s">
        <v>14</v>
      </c>
      <c r="B114" s="57" t="s">
        <v>240</v>
      </c>
      <c r="C114" s="58" t="s">
        <v>228</v>
      </c>
      <c r="D114" s="57" t="s">
        <v>438</v>
      </c>
      <c r="E114" s="74" t="s">
        <v>628</v>
      </c>
      <c r="F114" s="18" t="s">
        <v>644</v>
      </c>
      <c r="G114" s="59" t="s">
        <v>653</v>
      </c>
      <c r="H114" s="18" t="s">
        <v>673</v>
      </c>
      <c r="I114" s="18" t="s">
        <v>666</v>
      </c>
      <c r="J114" s="78">
        <v>43921</v>
      </c>
      <c r="K114" s="18" t="s">
        <v>936</v>
      </c>
      <c r="L114" s="18" t="s">
        <v>978</v>
      </c>
      <c r="M114" s="84">
        <v>127</v>
      </c>
      <c r="N114" s="93">
        <v>44088</v>
      </c>
      <c r="O114" s="96" t="s">
        <v>1105</v>
      </c>
      <c r="P114" s="6" t="s">
        <v>877</v>
      </c>
      <c r="Q114" s="6" t="s">
        <v>876</v>
      </c>
      <c r="R114" s="6" t="s">
        <v>877</v>
      </c>
      <c r="S114" s="6" t="s">
        <v>877</v>
      </c>
      <c r="T114" s="18"/>
      <c r="U114" s="84"/>
    </row>
    <row r="115" spans="1:21" s="30" customFormat="1" ht="38.1" customHeight="1" x14ac:dyDescent="0.25">
      <c r="A115" s="56" t="s">
        <v>14</v>
      </c>
      <c r="B115" s="57" t="s">
        <v>240</v>
      </c>
      <c r="C115" s="58" t="s">
        <v>229</v>
      </c>
      <c r="D115" s="57" t="s">
        <v>439</v>
      </c>
      <c r="E115" s="74" t="s">
        <v>629</v>
      </c>
      <c r="F115" s="18" t="s">
        <v>644</v>
      </c>
      <c r="G115" s="59" t="s">
        <v>653</v>
      </c>
      <c r="H115" s="18" t="s">
        <v>673</v>
      </c>
      <c r="I115" s="18" t="s">
        <v>667</v>
      </c>
      <c r="J115" s="78">
        <v>43921</v>
      </c>
      <c r="K115" s="18"/>
      <c r="L115" s="18"/>
      <c r="M115" s="84"/>
      <c r="N115" s="93"/>
      <c r="O115" s="84"/>
      <c r="P115" s="6"/>
      <c r="Q115" s="6"/>
      <c r="R115" s="6"/>
      <c r="S115" s="6"/>
      <c r="T115" s="18"/>
      <c r="U115" s="84"/>
    </row>
    <row r="116" spans="1:21" s="30" customFormat="1" ht="38.1" customHeight="1" x14ac:dyDescent="0.25">
      <c r="A116" s="56" t="s">
        <v>14</v>
      </c>
      <c r="B116" s="57" t="s">
        <v>240</v>
      </c>
      <c r="C116" s="58" t="s">
        <v>230</v>
      </c>
      <c r="D116" s="57" t="s">
        <v>440</v>
      </c>
      <c r="E116" s="74" t="s">
        <v>630</v>
      </c>
      <c r="F116" s="18" t="s">
        <v>644</v>
      </c>
      <c r="G116" s="59" t="s">
        <v>653</v>
      </c>
      <c r="H116" s="18" t="s">
        <v>673</v>
      </c>
      <c r="I116" s="18" t="s">
        <v>667</v>
      </c>
      <c r="J116" s="78">
        <v>43921</v>
      </c>
      <c r="K116" s="18"/>
      <c r="L116" s="18"/>
      <c r="M116" s="84"/>
      <c r="N116" s="93"/>
      <c r="O116" s="84"/>
      <c r="P116" s="6"/>
      <c r="Q116" s="6"/>
      <c r="R116" s="6"/>
      <c r="S116" s="6"/>
      <c r="T116" s="18"/>
      <c r="U116" s="84"/>
    </row>
    <row r="117" spans="1:21" s="30" customFormat="1" ht="38.1" customHeight="1" x14ac:dyDescent="0.25">
      <c r="A117" s="56" t="s">
        <v>14</v>
      </c>
      <c r="B117" s="57" t="s">
        <v>240</v>
      </c>
      <c r="C117" s="58" t="s">
        <v>231</v>
      </c>
      <c r="D117" s="57" t="s">
        <v>441</v>
      </c>
      <c r="E117" s="74" t="s">
        <v>631</v>
      </c>
      <c r="F117" s="18" t="s">
        <v>644</v>
      </c>
      <c r="G117" s="59" t="s">
        <v>653</v>
      </c>
      <c r="H117" s="18" t="s">
        <v>673</v>
      </c>
      <c r="I117" s="18" t="s">
        <v>667</v>
      </c>
      <c r="J117" s="78">
        <v>43921</v>
      </c>
      <c r="K117" s="18"/>
      <c r="L117" s="18"/>
      <c r="M117" s="84"/>
      <c r="N117" s="93"/>
      <c r="O117" s="84"/>
      <c r="P117" s="6"/>
      <c r="Q117" s="6"/>
      <c r="R117" s="6"/>
      <c r="S117" s="6"/>
      <c r="T117" s="18"/>
      <c r="U117" s="84"/>
    </row>
    <row r="118" spans="1:21" s="30" customFormat="1" ht="38.1" customHeight="1" x14ac:dyDescent="0.25">
      <c r="A118" s="56" t="s">
        <v>14</v>
      </c>
      <c r="B118" s="57" t="s">
        <v>240</v>
      </c>
      <c r="C118" s="58" t="s">
        <v>232</v>
      </c>
      <c r="D118" s="57" t="s">
        <v>442</v>
      </c>
      <c r="E118" s="74" t="s">
        <v>632</v>
      </c>
      <c r="F118" s="18" t="s">
        <v>644</v>
      </c>
      <c r="G118" s="59" t="s">
        <v>653</v>
      </c>
      <c r="H118" s="18" t="s">
        <v>673</v>
      </c>
      <c r="I118" s="18" t="s">
        <v>667</v>
      </c>
      <c r="J118" s="78">
        <v>43921</v>
      </c>
      <c r="K118" s="18"/>
      <c r="L118" s="18"/>
      <c r="M118" s="84"/>
      <c r="N118" s="93"/>
      <c r="O118" s="84"/>
      <c r="P118" s="6"/>
      <c r="Q118" s="6"/>
      <c r="R118" s="6"/>
      <c r="S118" s="6"/>
      <c r="T118" s="18"/>
      <c r="U118" s="84"/>
    </row>
    <row r="119" spans="1:21" s="30" customFormat="1" ht="38.1" customHeight="1" x14ac:dyDescent="0.25">
      <c r="A119" s="56" t="s">
        <v>14</v>
      </c>
      <c r="B119" s="57" t="s">
        <v>240</v>
      </c>
      <c r="C119" s="58" t="s">
        <v>233</v>
      </c>
      <c r="D119" s="57" t="s">
        <v>443</v>
      </c>
      <c r="E119" s="74" t="s">
        <v>633</v>
      </c>
      <c r="F119" s="57" t="s">
        <v>635</v>
      </c>
      <c r="G119" s="57" t="s">
        <v>636</v>
      </c>
      <c r="H119" s="18" t="s">
        <v>673</v>
      </c>
      <c r="I119" s="86">
        <v>1</v>
      </c>
      <c r="J119" s="78">
        <v>43921</v>
      </c>
      <c r="K119" s="18" t="s">
        <v>936</v>
      </c>
      <c r="L119" s="18" t="s">
        <v>978</v>
      </c>
      <c r="M119" s="84">
        <v>96</v>
      </c>
      <c r="N119" s="93">
        <v>44088</v>
      </c>
      <c r="O119" s="96" t="s">
        <v>1166</v>
      </c>
      <c r="P119" s="6" t="s">
        <v>877</v>
      </c>
      <c r="Q119" s="6" t="s">
        <v>876</v>
      </c>
      <c r="R119" s="6" t="s">
        <v>877</v>
      </c>
      <c r="S119" s="6" t="s">
        <v>877</v>
      </c>
      <c r="T119" s="18"/>
      <c r="U119" s="84"/>
    </row>
    <row r="120" spans="1:21" s="30" customFormat="1" ht="38.1" customHeight="1" x14ac:dyDescent="0.25">
      <c r="A120" s="56" t="s">
        <v>14</v>
      </c>
      <c r="B120" s="57" t="s">
        <v>240</v>
      </c>
      <c r="C120" s="58" t="s">
        <v>234</v>
      </c>
      <c r="D120" s="57" t="s">
        <v>444</v>
      </c>
      <c r="E120" s="74" t="s">
        <v>634</v>
      </c>
      <c r="F120" s="18" t="s">
        <v>644</v>
      </c>
      <c r="G120" s="59" t="s">
        <v>653</v>
      </c>
      <c r="H120" s="18" t="s">
        <v>673</v>
      </c>
      <c r="I120" s="18" t="s">
        <v>666</v>
      </c>
      <c r="J120" s="78">
        <v>43921</v>
      </c>
      <c r="K120" s="18" t="s">
        <v>1107</v>
      </c>
      <c r="L120" s="18" t="s">
        <v>978</v>
      </c>
      <c r="M120" s="84">
        <v>61</v>
      </c>
      <c r="N120" s="93">
        <v>44088</v>
      </c>
      <c r="O120" s="94" t="s">
        <v>1106</v>
      </c>
      <c r="P120" s="6" t="s">
        <v>876</v>
      </c>
      <c r="Q120" s="6" t="s">
        <v>877</v>
      </c>
      <c r="R120" s="6" t="s">
        <v>877</v>
      </c>
      <c r="S120" s="6" t="s">
        <v>877</v>
      </c>
      <c r="T120" s="18" t="s">
        <v>1070</v>
      </c>
      <c r="U120" s="84"/>
    </row>
    <row r="121" spans="1:21" s="30" customFormat="1" ht="38.1" customHeight="1" x14ac:dyDescent="0.25">
      <c r="A121" s="56" t="s">
        <v>14</v>
      </c>
      <c r="B121" s="57" t="s">
        <v>235</v>
      </c>
      <c r="C121" s="58" t="s">
        <v>15</v>
      </c>
      <c r="D121" s="57" t="s">
        <v>250</v>
      </c>
      <c r="E121" s="74" t="s">
        <v>445</v>
      </c>
      <c r="F121" s="18" t="s">
        <v>644</v>
      </c>
      <c r="G121" s="59" t="s">
        <v>653</v>
      </c>
      <c r="H121" s="18" t="s">
        <v>674</v>
      </c>
      <c r="I121" s="18" t="s">
        <v>666</v>
      </c>
      <c r="J121" s="18" t="s">
        <v>976</v>
      </c>
      <c r="K121" s="18" t="s">
        <v>989</v>
      </c>
      <c r="L121" s="18" t="s">
        <v>978</v>
      </c>
      <c r="M121" s="84">
        <v>75</v>
      </c>
      <c r="N121" s="97">
        <v>43649</v>
      </c>
      <c r="O121" s="94" t="s">
        <v>1108</v>
      </c>
      <c r="P121" s="6" t="s">
        <v>877</v>
      </c>
      <c r="Q121" s="6" t="s">
        <v>876</v>
      </c>
      <c r="R121" s="6" t="s">
        <v>877</v>
      </c>
      <c r="S121" s="6" t="s">
        <v>877</v>
      </c>
      <c r="T121" s="18"/>
      <c r="U121" s="84"/>
    </row>
    <row r="122" spans="1:21" s="30" customFormat="1" ht="38.1" customHeight="1" x14ac:dyDescent="0.25">
      <c r="A122" s="56" t="s">
        <v>14</v>
      </c>
      <c r="B122" s="57" t="s">
        <v>235</v>
      </c>
      <c r="C122" s="58" t="s">
        <v>16</v>
      </c>
      <c r="D122" s="57" t="s">
        <v>251</v>
      </c>
      <c r="E122" s="74" t="s">
        <v>446</v>
      </c>
      <c r="F122" s="18" t="s">
        <v>644</v>
      </c>
      <c r="G122" s="59" t="s">
        <v>653</v>
      </c>
      <c r="H122" s="18" t="s">
        <v>674</v>
      </c>
      <c r="I122" s="18" t="s">
        <v>667</v>
      </c>
      <c r="J122" s="18" t="s">
        <v>976</v>
      </c>
      <c r="K122" s="18"/>
      <c r="L122" s="18"/>
      <c r="M122" s="84"/>
      <c r="N122" s="93"/>
      <c r="O122" s="84"/>
      <c r="P122" s="6"/>
      <c r="Q122" s="6"/>
      <c r="R122" s="6"/>
      <c r="S122" s="6"/>
      <c r="T122" s="18"/>
      <c r="U122" s="84"/>
    </row>
    <row r="123" spans="1:21" s="30" customFormat="1" ht="38.1" customHeight="1" x14ac:dyDescent="0.25">
      <c r="A123" s="56" t="s">
        <v>14</v>
      </c>
      <c r="B123" s="57" t="s">
        <v>235</v>
      </c>
      <c r="C123" s="58" t="s">
        <v>17</v>
      </c>
      <c r="D123" s="57" t="s">
        <v>252</v>
      </c>
      <c r="E123" s="74" t="s">
        <v>447</v>
      </c>
      <c r="F123" s="18" t="s">
        <v>644</v>
      </c>
      <c r="G123" s="59" t="s">
        <v>653</v>
      </c>
      <c r="H123" s="18" t="s">
        <v>674</v>
      </c>
      <c r="I123" s="18" t="s">
        <v>666</v>
      </c>
      <c r="J123" s="18" t="s">
        <v>976</v>
      </c>
      <c r="K123" s="18" t="s">
        <v>989</v>
      </c>
      <c r="L123" s="18" t="s">
        <v>978</v>
      </c>
      <c r="M123" s="84">
        <v>176</v>
      </c>
      <c r="N123" s="97">
        <v>43649</v>
      </c>
      <c r="O123" s="94" t="s">
        <v>1109</v>
      </c>
      <c r="P123" s="6" t="s">
        <v>877</v>
      </c>
      <c r="Q123" s="6" t="s">
        <v>876</v>
      </c>
      <c r="R123" s="6" t="s">
        <v>877</v>
      </c>
      <c r="S123" s="6" t="s">
        <v>877</v>
      </c>
      <c r="T123" s="18"/>
      <c r="U123" s="84"/>
    </row>
    <row r="124" spans="1:21" s="30" customFormat="1" ht="38.1" customHeight="1" x14ac:dyDescent="0.25">
      <c r="A124" s="56" t="s">
        <v>14</v>
      </c>
      <c r="B124" s="57" t="s">
        <v>235</v>
      </c>
      <c r="C124" s="58" t="s">
        <v>18</v>
      </c>
      <c r="D124" s="57" t="s">
        <v>253</v>
      </c>
      <c r="E124" s="74" t="s">
        <v>448</v>
      </c>
      <c r="F124" s="18" t="s">
        <v>644</v>
      </c>
      <c r="G124" s="59" t="s">
        <v>653</v>
      </c>
      <c r="H124" s="18" t="s">
        <v>674</v>
      </c>
      <c r="I124" s="18" t="s">
        <v>666</v>
      </c>
      <c r="J124" s="18" t="s">
        <v>976</v>
      </c>
      <c r="K124" s="18" t="s">
        <v>989</v>
      </c>
      <c r="L124" s="18" t="s">
        <v>978</v>
      </c>
      <c r="M124" s="84">
        <v>18</v>
      </c>
      <c r="N124" s="97">
        <v>43649</v>
      </c>
      <c r="O124" s="94" t="s">
        <v>1110</v>
      </c>
      <c r="P124" s="6" t="s">
        <v>877</v>
      </c>
      <c r="Q124" s="6" t="s">
        <v>876</v>
      </c>
      <c r="R124" s="6" t="s">
        <v>877</v>
      </c>
      <c r="S124" s="6" t="s">
        <v>877</v>
      </c>
      <c r="T124" s="18"/>
      <c r="U124" s="84"/>
    </row>
    <row r="125" spans="1:21" s="30" customFormat="1" ht="38.1" customHeight="1" x14ac:dyDescent="0.25">
      <c r="A125" s="56" t="s">
        <v>14</v>
      </c>
      <c r="B125" s="57" t="s">
        <v>235</v>
      </c>
      <c r="C125" s="58" t="s">
        <v>19</v>
      </c>
      <c r="D125" s="57" t="s">
        <v>254</v>
      </c>
      <c r="E125" s="74" t="s">
        <v>449</v>
      </c>
      <c r="F125" s="18" t="s">
        <v>644</v>
      </c>
      <c r="G125" s="59" t="s">
        <v>653</v>
      </c>
      <c r="H125" s="18" t="s">
        <v>674</v>
      </c>
      <c r="I125" s="18" t="s">
        <v>667</v>
      </c>
      <c r="J125" s="18" t="s">
        <v>976</v>
      </c>
      <c r="K125" s="18"/>
      <c r="L125" s="18"/>
      <c r="M125" s="84"/>
      <c r="N125" s="93"/>
      <c r="O125" s="84"/>
      <c r="P125" s="6"/>
      <c r="Q125" s="6"/>
      <c r="R125" s="6"/>
      <c r="S125" s="6"/>
      <c r="T125" s="18"/>
      <c r="U125" s="84"/>
    </row>
    <row r="126" spans="1:21" s="30" customFormat="1" ht="38.1" customHeight="1" x14ac:dyDescent="0.25">
      <c r="A126" s="56" t="s">
        <v>14</v>
      </c>
      <c r="B126" s="57" t="s">
        <v>235</v>
      </c>
      <c r="C126" s="58" t="s">
        <v>20</v>
      </c>
      <c r="D126" s="57" t="s">
        <v>255</v>
      </c>
      <c r="E126" s="74" t="s">
        <v>450</v>
      </c>
      <c r="F126" s="18" t="s">
        <v>644</v>
      </c>
      <c r="G126" s="59" t="s">
        <v>653</v>
      </c>
      <c r="H126" s="18" t="s">
        <v>674</v>
      </c>
      <c r="I126" s="18" t="s">
        <v>667</v>
      </c>
      <c r="J126" s="18" t="s">
        <v>976</v>
      </c>
      <c r="K126" s="18"/>
      <c r="L126" s="18"/>
      <c r="M126" s="84"/>
      <c r="N126" s="93"/>
      <c r="O126" s="84"/>
      <c r="P126" s="6"/>
      <c r="Q126" s="6"/>
      <c r="R126" s="6"/>
      <c r="S126" s="6"/>
      <c r="T126" s="18"/>
      <c r="U126" s="84"/>
    </row>
    <row r="127" spans="1:21" s="30" customFormat="1" ht="38.1" customHeight="1" x14ac:dyDescent="0.25">
      <c r="A127" s="56" t="s">
        <v>14</v>
      </c>
      <c r="B127" s="57" t="s">
        <v>235</v>
      </c>
      <c r="C127" s="58" t="s">
        <v>21</v>
      </c>
      <c r="D127" s="57" t="s">
        <v>256</v>
      </c>
      <c r="E127" s="74" t="s">
        <v>451</v>
      </c>
      <c r="F127" s="18" t="s">
        <v>644</v>
      </c>
      <c r="G127" s="59" t="s">
        <v>653</v>
      </c>
      <c r="H127" s="18" t="s">
        <v>674</v>
      </c>
      <c r="I127" s="18" t="s">
        <v>667</v>
      </c>
      <c r="J127" s="18" t="s">
        <v>976</v>
      </c>
      <c r="K127" s="18" t="s">
        <v>989</v>
      </c>
      <c r="L127" s="18" t="s">
        <v>978</v>
      </c>
      <c r="M127" s="84">
        <v>64</v>
      </c>
      <c r="N127" s="97">
        <v>43649</v>
      </c>
      <c r="O127" s="94" t="s">
        <v>1047</v>
      </c>
      <c r="P127" s="6" t="s">
        <v>877</v>
      </c>
      <c r="Q127" s="6" t="s">
        <v>876</v>
      </c>
      <c r="R127" s="6" t="s">
        <v>877</v>
      </c>
      <c r="S127" s="6" t="s">
        <v>877</v>
      </c>
      <c r="T127" s="18"/>
      <c r="U127" s="84"/>
    </row>
    <row r="128" spans="1:21" s="30" customFormat="1" ht="38.1" customHeight="1" x14ac:dyDescent="0.25">
      <c r="A128" s="56" t="s">
        <v>14</v>
      </c>
      <c r="B128" s="57" t="s">
        <v>235</v>
      </c>
      <c r="C128" s="58" t="s">
        <v>22</v>
      </c>
      <c r="D128" s="57" t="s">
        <v>257</v>
      </c>
      <c r="E128" s="74" t="s">
        <v>452</v>
      </c>
      <c r="F128" s="57" t="s">
        <v>635</v>
      </c>
      <c r="G128" s="57" t="s">
        <v>657</v>
      </c>
      <c r="H128" s="18" t="s">
        <v>674</v>
      </c>
      <c r="I128" s="86">
        <v>0</v>
      </c>
      <c r="J128" s="18" t="s">
        <v>976</v>
      </c>
      <c r="K128" s="18"/>
      <c r="L128" s="18"/>
      <c r="M128" s="84"/>
      <c r="N128" s="93"/>
      <c r="O128" s="84"/>
      <c r="P128" s="6"/>
      <c r="Q128" s="6"/>
      <c r="R128" s="6"/>
      <c r="S128" s="6"/>
      <c r="T128" s="18"/>
      <c r="U128" s="84"/>
    </row>
    <row r="129" spans="1:21" s="30" customFormat="1" ht="38.1" customHeight="1" x14ac:dyDescent="0.25">
      <c r="A129" s="56" t="s">
        <v>14</v>
      </c>
      <c r="B129" s="57" t="s">
        <v>241</v>
      </c>
      <c r="C129" s="58" t="s">
        <v>23</v>
      </c>
      <c r="D129" s="57" t="s">
        <v>258</v>
      </c>
      <c r="E129" s="74" t="s">
        <v>453</v>
      </c>
      <c r="F129" s="18" t="s">
        <v>644</v>
      </c>
      <c r="G129" s="59" t="s">
        <v>653</v>
      </c>
      <c r="H129" s="18" t="s">
        <v>674</v>
      </c>
      <c r="I129" s="18" t="s">
        <v>666</v>
      </c>
      <c r="J129" s="18" t="s">
        <v>976</v>
      </c>
      <c r="K129" s="18" t="s">
        <v>989</v>
      </c>
      <c r="L129" s="18" t="s">
        <v>978</v>
      </c>
      <c r="M129" s="84">
        <v>18</v>
      </c>
      <c r="N129" s="97">
        <v>43649</v>
      </c>
      <c r="O129" s="94" t="s">
        <v>1048</v>
      </c>
      <c r="P129" s="6" t="s">
        <v>877</v>
      </c>
      <c r="Q129" s="6" t="s">
        <v>876</v>
      </c>
      <c r="R129" s="6" t="s">
        <v>877</v>
      </c>
      <c r="S129" s="6" t="s">
        <v>877</v>
      </c>
      <c r="T129" s="18"/>
      <c r="U129" s="84"/>
    </row>
    <row r="130" spans="1:21" s="30" customFormat="1" ht="38.1" customHeight="1" x14ac:dyDescent="0.25">
      <c r="A130" s="56" t="s">
        <v>14</v>
      </c>
      <c r="B130" s="57" t="s">
        <v>241</v>
      </c>
      <c r="C130" s="58" t="s">
        <v>24</v>
      </c>
      <c r="D130" s="57" t="s">
        <v>259</v>
      </c>
      <c r="E130" s="74" t="s">
        <v>454</v>
      </c>
      <c r="F130" s="18" t="s">
        <v>644</v>
      </c>
      <c r="G130" s="59" t="s">
        <v>653</v>
      </c>
      <c r="H130" s="18" t="s">
        <v>674</v>
      </c>
      <c r="I130" s="18" t="s">
        <v>666</v>
      </c>
      <c r="J130" s="18" t="s">
        <v>976</v>
      </c>
      <c r="K130" s="18" t="s">
        <v>989</v>
      </c>
      <c r="L130" s="18" t="s">
        <v>978</v>
      </c>
      <c r="M130" s="84">
        <v>18</v>
      </c>
      <c r="N130" s="97">
        <v>43649</v>
      </c>
      <c r="O130" s="94" t="s">
        <v>1048</v>
      </c>
      <c r="P130" s="6" t="s">
        <v>877</v>
      </c>
      <c r="Q130" s="6" t="s">
        <v>876</v>
      </c>
      <c r="R130" s="6" t="s">
        <v>877</v>
      </c>
      <c r="S130" s="6" t="s">
        <v>877</v>
      </c>
      <c r="T130" s="18"/>
      <c r="U130" s="84"/>
    </row>
    <row r="131" spans="1:21" s="30" customFormat="1" ht="38.1" customHeight="1" x14ac:dyDescent="0.25">
      <c r="A131" s="56" t="s">
        <v>14</v>
      </c>
      <c r="B131" s="57" t="s">
        <v>241</v>
      </c>
      <c r="C131" s="58" t="s">
        <v>25</v>
      </c>
      <c r="D131" s="57" t="s">
        <v>260</v>
      </c>
      <c r="E131" s="74" t="s">
        <v>455</v>
      </c>
      <c r="F131" s="18" t="s">
        <v>644</v>
      </c>
      <c r="G131" s="59" t="s">
        <v>653</v>
      </c>
      <c r="H131" s="18" t="s">
        <v>674</v>
      </c>
      <c r="I131" s="18" t="s">
        <v>666</v>
      </c>
      <c r="J131" s="18" t="s">
        <v>976</v>
      </c>
      <c r="K131" s="18" t="s">
        <v>989</v>
      </c>
      <c r="L131" s="18" t="s">
        <v>978</v>
      </c>
      <c r="M131" s="84">
        <v>18</v>
      </c>
      <c r="N131" s="97">
        <v>43649</v>
      </c>
      <c r="O131" s="94" t="s">
        <v>1048</v>
      </c>
      <c r="P131" s="6" t="s">
        <v>876</v>
      </c>
      <c r="Q131" s="6" t="s">
        <v>876</v>
      </c>
      <c r="R131" s="6" t="s">
        <v>877</v>
      </c>
      <c r="S131" s="6" t="s">
        <v>877</v>
      </c>
      <c r="T131" s="18" t="s">
        <v>1070</v>
      </c>
      <c r="U131" s="84"/>
    </row>
    <row r="132" spans="1:21" s="30" customFormat="1" ht="38.1" customHeight="1" x14ac:dyDescent="0.25">
      <c r="A132" s="56" t="s">
        <v>14</v>
      </c>
      <c r="B132" s="57" t="s">
        <v>241</v>
      </c>
      <c r="C132" s="58" t="s">
        <v>26</v>
      </c>
      <c r="D132" s="57" t="s">
        <v>261</v>
      </c>
      <c r="E132" s="74" t="s">
        <v>456</v>
      </c>
      <c r="F132" s="18" t="s">
        <v>644</v>
      </c>
      <c r="G132" s="59" t="s">
        <v>653</v>
      </c>
      <c r="H132" s="18" t="s">
        <v>674</v>
      </c>
      <c r="I132" s="18" t="s">
        <v>666</v>
      </c>
      <c r="J132" s="18" t="s">
        <v>976</v>
      </c>
      <c r="K132" s="18" t="s">
        <v>989</v>
      </c>
      <c r="L132" s="18" t="s">
        <v>978</v>
      </c>
      <c r="M132" s="84">
        <v>76</v>
      </c>
      <c r="N132" s="97">
        <v>43649</v>
      </c>
      <c r="O132" s="94" t="s">
        <v>1111</v>
      </c>
      <c r="P132" s="6" t="s">
        <v>877</v>
      </c>
      <c r="Q132" s="6" t="s">
        <v>876</v>
      </c>
      <c r="R132" s="6" t="s">
        <v>877</v>
      </c>
      <c r="S132" s="6" t="s">
        <v>877</v>
      </c>
      <c r="T132" s="18"/>
      <c r="U132" s="84"/>
    </row>
    <row r="133" spans="1:21" s="30" customFormat="1" ht="38.1" customHeight="1" x14ac:dyDescent="0.25">
      <c r="A133" s="56" t="s">
        <v>14</v>
      </c>
      <c r="B133" s="57" t="s">
        <v>241</v>
      </c>
      <c r="C133" s="58" t="s">
        <v>27</v>
      </c>
      <c r="D133" s="57" t="s">
        <v>262</v>
      </c>
      <c r="E133" s="74" t="s">
        <v>457</v>
      </c>
      <c r="F133" s="18" t="s">
        <v>644</v>
      </c>
      <c r="G133" s="59" t="s">
        <v>653</v>
      </c>
      <c r="H133" s="18" t="s">
        <v>674</v>
      </c>
      <c r="I133" s="18" t="s">
        <v>666</v>
      </c>
      <c r="J133" s="18" t="s">
        <v>976</v>
      </c>
      <c r="K133" s="18" t="s">
        <v>989</v>
      </c>
      <c r="L133" s="18" t="s">
        <v>978</v>
      </c>
      <c r="M133" s="84">
        <v>76</v>
      </c>
      <c r="N133" s="97">
        <v>43649</v>
      </c>
      <c r="O133" s="94" t="s">
        <v>1111</v>
      </c>
      <c r="P133" s="6" t="s">
        <v>877</v>
      </c>
      <c r="Q133" s="6" t="s">
        <v>876</v>
      </c>
      <c r="R133" s="6" t="s">
        <v>877</v>
      </c>
      <c r="S133" s="6" t="s">
        <v>877</v>
      </c>
      <c r="T133" s="18"/>
      <c r="U133" s="84"/>
    </row>
    <row r="134" spans="1:21" s="30" customFormat="1" ht="38.1" customHeight="1" x14ac:dyDescent="0.25">
      <c r="A134" s="56" t="s">
        <v>14</v>
      </c>
      <c r="B134" s="57" t="s">
        <v>241</v>
      </c>
      <c r="C134" s="58" t="s">
        <v>28</v>
      </c>
      <c r="D134" s="57" t="s">
        <v>263</v>
      </c>
      <c r="E134" s="74" t="s">
        <v>458</v>
      </c>
      <c r="F134" s="18" t="s">
        <v>644</v>
      </c>
      <c r="G134" s="59" t="s">
        <v>653</v>
      </c>
      <c r="H134" s="18" t="s">
        <v>674</v>
      </c>
      <c r="I134" s="18" t="s">
        <v>666</v>
      </c>
      <c r="J134" s="18" t="s">
        <v>976</v>
      </c>
      <c r="K134" s="18" t="s">
        <v>989</v>
      </c>
      <c r="L134" s="18" t="s">
        <v>978</v>
      </c>
      <c r="M134" s="84">
        <v>76</v>
      </c>
      <c r="N134" s="97">
        <v>43649</v>
      </c>
      <c r="O134" s="94" t="s">
        <v>1111</v>
      </c>
      <c r="P134" s="6" t="s">
        <v>877</v>
      </c>
      <c r="Q134" s="6" t="s">
        <v>876</v>
      </c>
      <c r="R134" s="6" t="s">
        <v>877</v>
      </c>
      <c r="S134" s="6" t="s">
        <v>877</v>
      </c>
      <c r="T134" s="18"/>
      <c r="U134" s="84"/>
    </row>
    <row r="135" spans="1:21" s="30" customFormat="1" ht="38.1" customHeight="1" x14ac:dyDescent="0.25">
      <c r="A135" s="56" t="s">
        <v>14</v>
      </c>
      <c r="B135" s="57" t="s">
        <v>241</v>
      </c>
      <c r="C135" s="58" t="s">
        <v>31</v>
      </c>
      <c r="D135" s="57" t="s">
        <v>265</v>
      </c>
      <c r="E135" s="74" t="s">
        <v>461</v>
      </c>
      <c r="F135" s="57" t="s">
        <v>635</v>
      </c>
      <c r="G135" s="57" t="s">
        <v>650</v>
      </c>
      <c r="H135" s="18" t="s">
        <v>674</v>
      </c>
      <c r="I135" s="86">
        <v>6</v>
      </c>
      <c r="J135" s="18" t="s">
        <v>976</v>
      </c>
      <c r="K135" s="18" t="s">
        <v>989</v>
      </c>
      <c r="L135" s="18" t="s">
        <v>978</v>
      </c>
      <c r="M135" s="84">
        <v>3</v>
      </c>
      <c r="N135" s="97">
        <v>43649</v>
      </c>
      <c r="O135" s="95" t="s">
        <v>1112</v>
      </c>
      <c r="P135" s="6" t="s">
        <v>877</v>
      </c>
      <c r="Q135" s="6" t="s">
        <v>876</v>
      </c>
      <c r="R135" s="6" t="s">
        <v>877</v>
      </c>
      <c r="S135" s="6" t="s">
        <v>877</v>
      </c>
      <c r="T135" s="18"/>
      <c r="U135" s="84" t="s">
        <v>1085</v>
      </c>
    </row>
    <row r="136" spans="1:21" s="30" customFormat="1" ht="38.1" customHeight="1" x14ac:dyDescent="0.25">
      <c r="A136" s="56" t="s">
        <v>14</v>
      </c>
      <c r="B136" s="57" t="s">
        <v>241</v>
      </c>
      <c r="C136" s="58" t="s">
        <v>32</v>
      </c>
      <c r="D136" s="57" t="s">
        <v>266</v>
      </c>
      <c r="E136" s="74" t="s">
        <v>462</v>
      </c>
      <c r="F136" s="57" t="s">
        <v>638</v>
      </c>
      <c r="G136" s="57" t="s">
        <v>651</v>
      </c>
      <c r="H136" s="18" t="s">
        <v>674</v>
      </c>
      <c r="I136" s="86">
        <v>85.71</v>
      </c>
      <c r="J136" s="18" t="s">
        <v>976</v>
      </c>
      <c r="K136" s="18" t="s">
        <v>989</v>
      </c>
      <c r="L136" s="18" t="s">
        <v>978</v>
      </c>
      <c r="M136" s="84">
        <v>3</v>
      </c>
      <c r="N136" s="97">
        <v>43649</v>
      </c>
      <c r="O136" s="95" t="s">
        <v>1112</v>
      </c>
      <c r="P136" s="6" t="s">
        <v>877</v>
      </c>
      <c r="Q136" s="6" t="s">
        <v>876</v>
      </c>
      <c r="R136" s="6" t="s">
        <v>877</v>
      </c>
      <c r="S136" s="6" t="s">
        <v>877</v>
      </c>
      <c r="T136" s="18"/>
      <c r="U136" s="84" t="s">
        <v>1085</v>
      </c>
    </row>
    <row r="137" spans="1:21" s="30" customFormat="1" ht="38.1" customHeight="1" x14ac:dyDescent="0.25">
      <c r="A137" s="56" t="s">
        <v>14</v>
      </c>
      <c r="B137" s="57" t="s">
        <v>242</v>
      </c>
      <c r="C137" s="58" t="s">
        <v>33</v>
      </c>
      <c r="D137" s="57" t="s">
        <v>267</v>
      </c>
      <c r="E137" s="74" t="s">
        <v>463</v>
      </c>
      <c r="F137" s="18" t="s">
        <v>644</v>
      </c>
      <c r="G137" s="59" t="s">
        <v>653</v>
      </c>
      <c r="H137" s="18" t="s">
        <v>674</v>
      </c>
      <c r="I137" s="18" t="s">
        <v>667</v>
      </c>
      <c r="J137" s="18" t="s">
        <v>976</v>
      </c>
      <c r="K137" s="18" t="s">
        <v>989</v>
      </c>
      <c r="L137" s="18" t="s">
        <v>978</v>
      </c>
      <c r="M137" s="84">
        <v>77</v>
      </c>
      <c r="N137" s="97">
        <v>43649</v>
      </c>
      <c r="O137" s="94" t="s">
        <v>1113</v>
      </c>
      <c r="P137" s="6" t="s">
        <v>877</v>
      </c>
      <c r="Q137" s="6" t="s">
        <v>876</v>
      </c>
      <c r="R137" s="6" t="s">
        <v>877</v>
      </c>
      <c r="S137" s="6" t="s">
        <v>877</v>
      </c>
      <c r="T137" s="18"/>
      <c r="U137" s="84"/>
    </row>
    <row r="138" spans="1:21" s="30" customFormat="1" ht="38.1" customHeight="1" x14ac:dyDescent="0.25">
      <c r="A138" s="56" t="s">
        <v>14</v>
      </c>
      <c r="B138" s="57" t="s">
        <v>243</v>
      </c>
      <c r="C138" s="58" t="s">
        <v>52</v>
      </c>
      <c r="D138" s="57" t="s">
        <v>282</v>
      </c>
      <c r="E138" s="74" t="s">
        <v>480</v>
      </c>
      <c r="F138" s="18" t="s">
        <v>644</v>
      </c>
      <c r="G138" s="59" t="s">
        <v>653</v>
      </c>
      <c r="H138" s="18" t="s">
        <v>674</v>
      </c>
      <c r="I138" s="18" t="s">
        <v>666</v>
      </c>
      <c r="J138" s="18" t="s">
        <v>976</v>
      </c>
      <c r="K138" s="18" t="s">
        <v>989</v>
      </c>
      <c r="L138" s="18" t="s">
        <v>978</v>
      </c>
      <c r="M138" s="84">
        <v>78</v>
      </c>
      <c r="N138" s="97">
        <v>43649</v>
      </c>
      <c r="O138" s="94" t="s">
        <v>1049</v>
      </c>
      <c r="P138" s="6" t="s">
        <v>877</v>
      </c>
      <c r="Q138" s="6" t="s">
        <v>876</v>
      </c>
      <c r="R138" s="6" t="s">
        <v>877</v>
      </c>
      <c r="S138" s="6" t="s">
        <v>877</v>
      </c>
      <c r="T138" s="18"/>
      <c r="U138" s="84"/>
    </row>
    <row r="139" spans="1:21" s="30" customFormat="1" ht="38.1" customHeight="1" x14ac:dyDescent="0.25">
      <c r="A139" s="56" t="s">
        <v>14</v>
      </c>
      <c r="B139" s="57" t="s">
        <v>243</v>
      </c>
      <c r="C139" s="58" t="s">
        <v>53</v>
      </c>
      <c r="D139" s="57" t="s">
        <v>283</v>
      </c>
      <c r="E139" s="74" t="s">
        <v>481</v>
      </c>
      <c r="F139" s="18" t="s">
        <v>644</v>
      </c>
      <c r="G139" s="59" t="s">
        <v>653</v>
      </c>
      <c r="H139" s="18" t="s">
        <v>674</v>
      </c>
      <c r="I139" s="18" t="s">
        <v>666</v>
      </c>
      <c r="J139" s="18" t="s">
        <v>976</v>
      </c>
      <c r="K139" s="18" t="s">
        <v>989</v>
      </c>
      <c r="L139" s="18" t="s">
        <v>978</v>
      </c>
      <c r="M139" s="84">
        <v>78</v>
      </c>
      <c r="N139" s="97">
        <v>43649</v>
      </c>
      <c r="O139" s="94" t="s">
        <v>1049</v>
      </c>
      <c r="P139" s="6" t="s">
        <v>877</v>
      </c>
      <c r="Q139" s="6" t="s">
        <v>876</v>
      </c>
      <c r="R139" s="6" t="s">
        <v>877</v>
      </c>
      <c r="S139" s="6" t="s">
        <v>877</v>
      </c>
      <c r="T139" s="18"/>
      <c r="U139" s="84"/>
    </row>
    <row r="140" spans="1:21" s="30" customFormat="1" ht="38.1" customHeight="1" x14ac:dyDescent="0.25">
      <c r="A140" s="56" t="s">
        <v>14</v>
      </c>
      <c r="B140" s="57" t="s">
        <v>243</v>
      </c>
      <c r="C140" s="58" t="s">
        <v>54</v>
      </c>
      <c r="D140" s="57" t="s">
        <v>284</v>
      </c>
      <c r="E140" s="74" t="s">
        <v>482</v>
      </c>
      <c r="F140" s="18" t="s">
        <v>644</v>
      </c>
      <c r="G140" s="59" t="s">
        <v>653</v>
      </c>
      <c r="H140" s="18" t="s">
        <v>674</v>
      </c>
      <c r="I140" s="18" t="s">
        <v>667</v>
      </c>
      <c r="J140" s="18" t="s">
        <v>976</v>
      </c>
      <c r="K140" s="18" t="s">
        <v>989</v>
      </c>
      <c r="L140" s="18" t="s">
        <v>978</v>
      </c>
      <c r="M140" s="84">
        <v>74</v>
      </c>
      <c r="N140" s="97">
        <v>43649</v>
      </c>
      <c r="O140" s="94" t="s">
        <v>1114</v>
      </c>
      <c r="P140" s="6" t="s">
        <v>877</v>
      </c>
      <c r="Q140" s="6" t="s">
        <v>876</v>
      </c>
      <c r="R140" s="6" t="s">
        <v>877</v>
      </c>
      <c r="S140" s="6" t="s">
        <v>877</v>
      </c>
      <c r="T140" s="18"/>
      <c r="U140" s="84"/>
    </row>
    <row r="141" spans="1:21" s="30" customFormat="1" ht="38.1" customHeight="1" x14ac:dyDescent="0.25">
      <c r="A141" s="56" t="s">
        <v>14</v>
      </c>
      <c r="B141" s="57" t="s">
        <v>244</v>
      </c>
      <c r="C141" s="58" t="s">
        <v>61</v>
      </c>
      <c r="D141" s="57" t="s">
        <v>289</v>
      </c>
      <c r="E141" s="74" t="s">
        <v>489</v>
      </c>
      <c r="F141" s="18" t="s">
        <v>644</v>
      </c>
      <c r="G141" s="59" t="s">
        <v>653</v>
      </c>
      <c r="H141" s="18" t="s">
        <v>674</v>
      </c>
      <c r="I141" s="18" t="s">
        <v>666</v>
      </c>
      <c r="J141" s="18" t="s">
        <v>976</v>
      </c>
      <c r="K141" s="18" t="s">
        <v>989</v>
      </c>
      <c r="L141" s="18" t="s">
        <v>978</v>
      </c>
      <c r="M141" s="84">
        <v>74</v>
      </c>
      <c r="N141" s="97">
        <v>43649</v>
      </c>
      <c r="O141" s="94" t="s">
        <v>1115</v>
      </c>
      <c r="P141" s="6" t="s">
        <v>877</v>
      </c>
      <c r="Q141" s="6" t="s">
        <v>876</v>
      </c>
      <c r="R141" s="6" t="s">
        <v>877</v>
      </c>
      <c r="S141" s="6" t="s">
        <v>877</v>
      </c>
      <c r="T141" s="18"/>
      <c r="U141" s="84"/>
    </row>
    <row r="142" spans="1:21" s="30" customFormat="1" ht="38.1" customHeight="1" x14ac:dyDescent="0.25">
      <c r="A142" s="56" t="s">
        <v>14</v>
      </c>
      <c r="B142" s="57" t="s">
        <v>244</v>
      </c>
      <c r="C142" s="58" t="s">
        <v>62</v>
      </c>
      <c r="D142" s="57" t="s">
        <v>290</v>
      </c>
      <c r="E142" s="74" t="s">
        <v>490</v>
      </c>
      <c r="F142" s="18" t="s">
        <v>644</v>
      </c>
      <c r="G142" s="59" t="s">
        <v>653</v>
      </c>
      <c r="H142" s="18" t="s">
        <v>674</v>
      </c>
      <c r="I142" s="18" t="s">
        <v>667</v>
      </c>
      <c r="J142" s="18" t="s">
        <v>976</v>
      </c>
      <c r="K142" s="18" t="s">
        <v>989</v>
      </c>
      <c r="L142" s="18" t="s">
        <v>978</v>
      </c>
      <c r="M142" s="84">
        <v>74</v>
      </c>
      <c r="N142" s="97">
        <v>43649</v>
      </c>
      <c r="O142" s="94" t="s">
        <v>1114</v>
      </c>
      <c r="P142" s="6" t="s">
        <v>877</v>
      </c>
      <c r="Q142" s="6" t="s">
        <v>876</v>
      </c>
      <c r="R142" s="6" t="s">
        <v>877</v>
      </c>
      <c r="S142" s="6" t="s">
        <v>877</v>
      </c>
      <c r="T142" s="18"/>
      <c r="U142" s="84"/>
    </row>
    <row r="143" spans="1:21" s="30" customFormat="1" ht="38.1" customHeight="1" x14ac:dyDescent="0.25">
      <c r="A143" s="56" t="s">
        <v>14</v>
      </c>
      <c r="B143" s="57" t="s">
        <v>244</v>
      </c>
      <c r="C143" s="58" t="s">
        <v>63</v>
      </c>
      <c r="D143" s="57" t="s">
        <v>291</v>
      </c>
      <c r="E143" s="74" t="s">
        <v>491</v>
      </c>
      <c r="F143" s="18" t="s">
        <v>644</v>
      </c>
      <c r="G143" s="59" t="s">
        <v>653</v>
      </c>
      <c r="H143" s="18" t="s">
        <v>674</v>
      </c>
      <c r="I143" s="18" t="s">
        <v>667</v>
      </c>
      <c r="J143" s="18" t="s">
        <v>976</v>
      </c>
      <c r="K143" s="18" t="s">
        <v>989</v>
      </c>
      <c r="L143" s="18" t="s">
        <v>978</v>
      </c>
      <c r="M143" s="84">
        <v>74</v>
      </c>
      <c r="N143" s="97">
        <v>43649</v>
      </c>
      <c r="O143" s="94" t="s">
        <v>1050</v>
      </c>
      <c r="P143" s="6" t="s">
        <v>877</v>
      </c>
      <c r="Q143" s="6" t="s">
        <v>876</v>
      </c>
      <c r="R143" s="6" t="s">
        <v>877</v>
      </c>
      <c r="S143" s="6" t="s">
        <v>877</v>
      </c>
      <c r="T143" s="18"/>
      <c r="U143" s="84"/>
    </row>
    <row r="144" spans="1:21" s="30" customFormat="1" ht="38.1" customHeight="1" x14ac:dyDescent="0.25">
      <c r="A144" s="56" t="s">
        <v>14</v>
      </c>
      <c r="B144" s="57" t="s">
        <v>244</v>
      </c>
      <c r="C144" s="58" t="s">
        <v>64</v>
      </c>
      <c r="D144" s="57" t="s">
        <v>292</v>
      </c>
      <c r="E144" s="74" t="s">
        <v>492</v>
      </c>
      <c r="F144" s="18" t="s">
        <v>644</v>
      </c>
      <c r="G144" s="59" t="s">
        <v>653</v>
      </c>
      <c r="H144" s="18" t="s">
        <v>674</v>
      </c>
      <c r="I144" s="18" t="s">
        <v>667</v>
      </c>
      <c r="J144" s="18" t="s">
        <v>976</v>
      </c>
      <c r="K144" s="18" t="s">
        <v>989</v>
      </c>
      <c r="L144" s="18" t="s">
        <v>978</v>
      </c>
      <c r="M144" s="84">
        <v>74</v>
      </c>
      <c r="N144" s="97">
        <v>43649</v>
      </c>
      <c r="O144" s="94" t="s">
        <v>1050</v>
      </c>
      <c r="P144" s="6" t="s">
        <v>877</v>
      </c>
      <c r="Q144" s="6" t="s">
        <v>876</v>
      </c>
      <c r="R144" s="6" t="s">
        <v>877</v>
      </c>
      <c r="S144" s="6" t="s">
        <v>877</v>
      </c>
      <c r="T144" s="18"/>
      <c r="U144" s="84"/>
    </row>
    <row r="145" spans="1:21" s="30" customFormat="1" ht="38.1" customHeight="1" x14ac:dyDescent="0.25">
      <c r="A145" s="56" t="s">
        <v>14</v>
      </c>
      <c r="B145" s="57" t="s">
        <v>244</v>
      </c>
      <c r="C145" s="58" t="s">
        <v>81</v>
      </c>
      <c r="D145" s="57" t="s">
        <v>304</v>
      </c>
      <c r="E145" s="74" t="s">
        <v>506</v>
      </c>
      <c r="F145" s="57" t="s">
        <v>638</v>
      </c>
      <c r="G145" s="57" t="s">
        <v>640</v>
      </c>
      <c r="H145" s="18" t="s">
        <v>674</v>
      </c>
      <c r="I145" s="86">
        <v>0</v>
      </c>
      <c r="J145" s="18" t="s">
        <v>976</v>
      </c>
      <c r="K145" s="18" t="s">
        <v>1051</v>
      </c>
      <c r="L145" s="18" t="s">
        <v>978</v>
      </c>
      <c r="M145" s="84" t="s">
        <v>1015</v>
      </c>
      <c r="N145" s="97">
        <v>43649</v>
      </c>
      <c r="O145" s="94" t="s">
        <v>1008</v>
      </c>
      <c r="P145" s="6" t="s">
        <v>876</v>
      </c>
      <c r="Q145" s="6" t="s">
        <v>877</v>
      </c>
      <c r="R145" s="6" t="s">
        <v>877</v>
      </c>
      <c r="S145" s="6" t="s">
        <v>877</v>
      </c>
      <c r="T145" s="18" t="s">
        <v>1070</v>
      </c>
      <c r="U145" s="84"/>
    </row>
    <row r="146" spans="1:21" s="30" customFormat="1" ht="38.1" customHeight="1" x14ac:dyDescent="0.25">
      <c r="A146" s="56" t="s">
        <v>14</v>
      </c>
      <c r="B146" s="57" t="s">
        <v>244</v>
      </c>
      <c r="C146" s="58" t="s">
        <v>82</v>
      </c>
      <c r="D146" s="57" t="s">
        <v>305</v>
      </c>
      <c r="E146" s="74" t="s">
        <v>305</v>
      </c>
      <c r="F146" s="57" t="s">
        <v>635</v>
      </c>
      <c r="G146" s="57" t="s">
        <v>637</v>
      </c>
      <c r="H146" s="18" t="s">
        <v>674</v>
      </c>
      <c r="I146" s="86">
        <v>0</v>
      </c>
      <c r="J146" s="18" t="s">
        <v>976</v>
      </c>
      <c r="K146" s="18" t="s">
        <v>1051</v>
      </c>
      <c r="L146" s="18" t="s">
        <v>978</v>
      </c>
      <c r="M146" s="84" t="s">
        <v>1015</v>
      </c>
      <c r="N146" s="97">
        <v>43649</v>
      </c>
      <c r="O146" s="94" t="s">
        <v>1008</v>
      </c>
      <c r="P146" s="6" t="s">
        <v>876</v>
      </c>
      <c r="Q146" s="6" t="s">
        <v>877</v>
      </c>
      <c r="R146" s="6" t="s">
        <v>877</v>
      </c>
      <c r="S146" s="6" t="s">
        <v>877</v>
      </c>
      <c r="T146" s="18" t="s">
        <v>1070</v>
      </c>
      <c r="U146" s="84"/>
    </row>
    <row r="147" spans="1:21" s="30" customFormat="1" ht="38.1" customHeight="1" x14ac:dyDescent="0.25">
      <c r="A147" s="56" t="s">
        <v>14</v>
      </c>
      <c r="B147" s="57" t="s">
        <v>244</v>
      </c>
      <c r="C147" s="58" t="s">
        <v>83</v>
      </c>
      <c r="D147" s="57" t="s">
        <v>306</v>
      </c>
      <c r="E147" s="74" t="s">
        <v>507</v>
      </c>
      <c r="F147" s="57" t="s">
        <v>638</v>
      </c>
      <c r="G147" s="57" t="s">
        <v>639</v>
      </c>
      <c r="H147" s="18" t="s">
        <v>674</v>
      </c>
      <c r="I147" s="86">
        <v>0</v>
      </c>
      <c r="J147" s="18" t="s">
        <v>976</v>
      </c>
      <c r="K147" s="18" t="s">
        <v>1051</v>
      </c>
      <c r="L147" s="18" t="s">
        <v>978</v>
      </c>
      <c r="M147" s="84" t="s">
        <v>1015</v>
      </c>
      <c r="N147" s="97">
        <v>43649</v>
      </c>
      <c r="O147" s="94" t="s">
        <v>1008</v>
      </c>
      <c r="P147" s="6" t="s">
        <v>876</v>
      </c>
      <c r="Q147" s="6" t="s">
        <v>877</v>
      </c>
      <c r="R147" s="6" t="s">
        <v>877</v>
      </c>
      <c r="S147" s="6" t="s">
        <v>877</v>
      </c>
      <c r="T147" s="18" t="s">
        <v>1070</v>
      </c>
      <c r="U147" s="84"/>
    </row>
    <row r="148" spans="1:21" s="30" customFormat="1" ht="38.1" customHeight="1" x14ac:dyDescent="0.25">
      <c r="A148" s="56" t="s">
        <v>14</v>
      </c>
      <c r="B148" s="57" t="s">
        <v>244</v>
      </c>
      <c r="C148" s="58" t="s">
        <v>91</v>
      </c>
      <c r="D148" s="57" t="s">
        <v>310</v>
      </c>
      <c r="E148" s="74" t="s">
        <v>514</v>
      </c>
      <c r="F148" s="57" t="s">
        <v>635</v>
      </c>
      <c r="G148" s="57" t="s">
        <v>647</v>
      </c>
      <c r="H148" s="18" t="s">
        <v>674</v>
      </c>
      <c r="I148" s="87">
        <v>1752590000</v>
      </c>
      <c r="J148" s="18" t="s">
        <v>976</v>
      </c>
      <c r="K148" s="18" t="s">
        <v>989</v>
      </c>
      <c r="L148" s="18" t="s">
        <v>978</v>
      </c>
      <c r="M148" s="84">
        <v>131</v>
      </c>
      <c r="N148" s="97">
        <v>43649</v>
      </c>
      <c r="O148" s="94" t="s">
        <v>1116</v>
      </c>
      <c r="P148" s="6" t="s">
        <v>877</v>
      </c>
      <c r="Q148" s="6" t="s">
        <v>876</v>
      </c>
      <c r="R148" s="6" t="s">
        <v>877</v>
      </c>
      <c r="S148" s="6" t="s">
        <v>877</v>
      </c>
      <c r="T148" s="18"/>
      <c r="U148" s="84"/>
    </row>
    <row r="149" spans="1:21" s="30" customFormat="1" ht="38.1" customHeight="1" x14ac:dyDescent="0.25">
      <c r="A149" s="56" t="s">
        <v>14</v>
      </c>
      <c r="B149" s="57" t="s">
        <v>245</v>
      </c>
      <c r="C149" s="58" t="s">
        <v>93</v>
      </c>
      <c r="D149" s="57" t="s">
        <v>311</v>
      </c>
      <c r="E149" s="74" t="s">
        <v>516</v>
      </c>
      <c r="F149" s="18" t="s">
        <v>644</v>
      </c>
      <c r="G149" s="59" t="s">
        <v>653</v>
      </c>
      <c r="H149" s="18" t="s">
        <v>674</v>
      </c>
      <c r="I149" s="18" t="s">
        <v>666</v>
      </c>
      <c r="J149" s="18" t="s">
        <v>976</v>
      </c>
      <c r="K149" s="18" t="s">
        <v>989</v>
      </c>
      <c r="L149" s="18" t="s">
        <v>978</v>
      </c>
      <c r="M149" s="84">
        <v>77</v>
      </c>
      <c r="N149" s="97">
        <v>43649</v>
      </c>
      <c r="O149" s="94" t="s">
        <v>1091</v>
      </c>
      <c r="P149" s="6" t="s">
        <v>877</v>
      </c>
      <c r="Q149" s="6" t="s">
        <v>876</v>
      </c>
      <c r="R149" s="6" t="s">
        <v>877</v>
      </c>
      <c r="S149" s="6" t="s">
        <v>877</v>
      </c>
      <c r="T149" s="18"/>
      <c r="U149" s="84"/>
    </row>
    <row r="150" spans="1:21" s="30" customFormat="1" ht="38.1" customHeight="1" x14ac:dyDescent="0.25">
      <c r="A150" s="56" t="s">
        <v>14</v>
      </c>
      <c r="B150" s="57" t="s">
        <v>245</v>
      </c>
      <c r="C150" s="58" t="s">
        <v>94</v>
      </c>
      <c r="D150" s="57" t="s">
        <v>312</v>
      </c>
      <c r="E150" s="74" t="s">
        <v>517</v>
      </c>
      <c r="F150" s="18" t="s">
        <v>644</v>
      </c>
      <c r="G150" s="59" t="s">
        <v>653</v>
      </c>
      <c r="H150" s="18" t="s">
        <v>674</v>
      </c>
      <c r="I150" s="18" t="s">
        <v>667</v>
      </c>
      <c r="J150" s="18" t="s">
        <v>976</v>
      </c>
      <c r="K150" s="18"/>
      <c r="L150" s="18"/>
      <c r="M150" s="84"/>
      <c r="N150" s="93"/>
      <c r="O150" s="84"/>
      <c r="P150" s="6"/>
      <c r="Q150" s="6"/>
      <c r="R150" s="6"/>
      <c r="S150" s="6"/>
      <c r="T150" s="18"/>
      <c r="U150" s="84"/>
    </row>
    <row r="151" spans="1:21" s="30" customFormat="1" ht="38.1" customHeight="1" x14ac:dyDescent="0.25">
      <c r="A151" s="56" t="s">
        <v>14</v>
      </c>
      <c r="B151" s="57" t="s">
        <v>245</v>
      </c>
      <c r="C151" s="58" t="s">
        <v>95</v>
      </c>
      <c r="D151" s="57" t="s">
        <v>313</v>
      </c>
      <c r="E151" s="74" t="s">
        <v>518</v>
      </c>
      <c r="F151" s="18" t="s">
        <v>644</v>
      </c>
      <c r="G151" s="59" t="s">
        <v>653</v>
      </c>
      <c r="H151" s="18" t="s">
        <v>674</v>
      </c>
      <c r="I151" s="18" t="s">
        <v>667</v>
      </c>
      <c r="J151" s="18" t="s">
        <v>976</v>
      </c>
      <c r="K151" s="18"/>
      <c r="L151" s="18"/>
      <c r="M151" s="84"/>
      <c r="N151" s="97"/>
      <c r="O151" s="94"/>
      <c r="P151" s="6"/>
      <c r="Q151" s="6"/>
      <c r="R151" s="6"/>
      <c r="S151" s="6"/>
      <c r="T151" s="18"/>
      <c r="U151" s="84"/>
    </row>
    <row r="152" spans="1:21" s="30" customFormat="1" ht="38.1" customHeight="1" x14ac:dyDescent="0.25">
      <c r="A152" s="56" t="s">
        <v>14</v>
      </c>
      <c r="B152" s="57" t="s">
        <v>245</v>
      </c>
      <c r="C152" s="58" t="s">
        <v>96</v>
      </c>
      <c r="D152" s="57" t="s">
        <v>314</v>
      </c>
      <c r="E152" s="74" t="s">
        <v>519</v>
      </c>
      <c r="F152" s="18" t="s">
        <v>644</v>
      </c>
      <c r="G152" s="59" t="s">
        <v>653</v>
      </c>
      <c r="H152" s="18" t="s">
        <v>674</v>
      </c>
      <c r="I152" s="18" t="s">
        <v>666</v>
      </c>
      <c r="J152" s="18" t="s">
        <v>976</v>
      </c>
      <c r="K152" s="18" t="s">
        <v>989</v>
      </c>
      <c r="L152" s="18" t="s">
        <v>978</v>
      </c>
      <c r="M152" s="84">
        <v>18</v>
      </c>
      <c r="N152" s="97">
        <v>43649</v>
      </c>
      <c r="O152" s="94" t="s">
        <v>1052</v>
      </c>
      <c r="P152" s="6" t="s">
        <v>877</v>
      </c>
      <c r="Q152" s="6" t="s">
        <v>876</v>
      </c>
      <c r="R152" s="6" t="s">
        <v>877</v>
      </c>
      <c r="S152" s="6" t="s">
        <v>877</v>
      </c>
      <c r="T152" s="18"/>
      <c r="U152" s="84"/>
    </row>
    <row r="153" spans="1:21" s="30" customFormat="1" ht="38.1" customHeight="1" x14ac:dyDescent="0.25">
      <c r="A153" s="56" t="s">
        <v>14</v>
      </c>
      <c r="B153" s="57" t="s">
        <v>245</v>
      </c>
      <c r="C153" s="58" t="s">
        <v>97</v>
      </c>
      <c r="D153" s="57" t="s">
        <v>315</v>
      </c>
      <c r="E153" s="74" t="s">
        <v>520</v>
      </c>
      <c r="F153" s="18" t="s">
        <v>644</v>
      </c>
      <c r="G153" s="59" t="s">
        <v>653</v>
      </c>
      <c r="H153" s="18" t="s">
        <v>674</v>
      </c>
      <c r="I153" s="18" t="s">
        <v>667</v>
      </c>
      <c r="J153" s="18" t="s">
        <v>976</v>
      </c>
      <c r="K153" s="18"/>
      <c r="L153" s="18"/>
      <c r="M153" s="84"/>
      <c r="N153" s="97"/>
      <c r="O153" s="94"/>
      <c r="P153" s="6"/>
      <c r="Q153" s="6"/>
      <c r="R153" s="6"/>
      <c r="S153" s="6"/>
      <c r="T153" s="18"/>
      <c r="U153" s="84"/>
    </row>
    <row r="154" spans="1:21" s="30" customFormat="1" ht="38.1" customHeight="1" x14ac:dyDescent="0.25">
      <c r="A154" s="56" t="s">
        <v>14</v>
      </c>
      <c r="B154" s="57" t="s">
        <v>245</v>
      </c>
      <c r="C154" s="58" t="s">
        <v>98</v>
      </c>
      <c r="D154" s="57" t="s">
        <v>316</v>
      </c>
      <c r="E154" s="74" t="s">
        <v>521</v>
      </c>
      <c r="F154" s="18" t="s">
        <v>644</v>
      </c>
      <c r="G154" s="59" t="s">
        <v>653</v>
      </c>
      <c r="H154" s="18" t="s">
        <v>674</v>
      </c>
      <c r="I154" s="18" t="s">
        <v>666</v>
      </c>
      <c r="J154" s="18" t="s">
        <v>976</v>
      </c>
      <c r="K154" s="18" t="s">
        <v>989</v>
      </c>
      <c r="L154" s="18" t="s">
        <v>978</v>
      </c>
      <c r="M154" s="84">
        <v>21</v>
      </c>
      <c r="N154" s="97">
        <v>43649</v>
      </c>
      <c r="O154" s="94" t="s">
        <v>1053</v>
      </c>
      <c r="P154" s="6" t="s">
        <v>877</v>
      </c>
      <c r="Q154" s="6" t="s">
        <v>876</v>
      </c>
      <c r="R154" s="6" t="s">
        <v>877</v>
      </c>
      <c r="S154" s="6" t="s">
        <v>877</v>
      </c>
      <c r="T154" s="18"/>
      <c r="U154" s="84"/>
    </row>
    <row r="155" spans="1:21" s="30" customFormat="1" ht="38.1" customHeight="1" x14ac:dyDescent="0.25">
      <c r="A155" s="56" t="s">
        <v>14</v>
      </c>
      <c r="B155" s="57" t="s">
        <v>245</v>
      </c>
      <c r="C155" s="58" t="s">
        <v>99</v>
      </c>
      <c r="D155" s="57" t="s">
        <v>317</v>
      </c>
      <c r="E155" s="74" t="s">
        <v>522</v>
      </c>
      <c r="F155" s="18" t="s">
        <v>644</v>
      </c>
      <c r="G155" s="59" t="s">
        <v>653</v>
      </c>
      <c r="H155" s="18" t="s">
        <v>674</v>
      </c>
      <c r="I155" s="18" t="s">
        <v>667</v>
      </c>
      <c r="J155" s="18" t="s">
        <v>976</v>
      </c>
      <c r="K155" s="18"/>
      <c r="L155" s="18"/>
      <c r="M155" s="84"/>
      <c r="N155" s="93"/>
      <c r="O155" s="84"/>
      <c r="P155" s="6"/>
      <c r="Q155" s="6"/>
      <c r="R155" s="6"/>
      <c r="S155" s="6"/>
      <c r="T155" s="18"/>
      <c r="U155" s="84"/>
    </row>
    <row r="156" spans="1:21" s="30" customFormat="1" ht="38.1" customHeight="1" x14ac:dyDescent="0.25">
      <c r="A156" s="56" t="s">
        <v>14</v>
      </c>
      <c r="B156" s="57" t="s">
        <v>245</v>
      </c>
      <c r="C156" s="58" t="s">
        <v>100</v>
      </c>
      <c r="D156" s="57" t="s">
        <v>318</v>
      </c>
      <c r="E156" s="74" t="s">
        <v>523</v>
      </c>
      <c r="F156" s="18" t="s">
        <v>644</v>
      </c>
      <c r="G156" s="59" t="s">
        <v>653</v>
      </c>
      <c r="H156" s="18" t="s">
        <v>674</v>
      </c>
      <c r="I156" s="18" t="s">
        <v>667</v>
      </c>
      <c r="J156" s="18" t="s">
        <v>976</v>
      </c>
      <c r="K156" s="18"/>
      <c r="L156" s="18"/>
      <c r="M156" s="84"/>
      <c r="N156" s="93"/>
      <c r="O156" s="84"/>
      <c r="P156" s="6"/>
      <c r="Q156" s="6"/>
      <c r="R156" s="6"/>
      <c r="S156" s="6"/>
      <c r="T156" s="18"/>
      <c r="U156" s="84"/>
    </row>
    <row r="157" spans="1:21" s="30" customFormat="1" ht="38.1" customHeight="1" x14ac:dyDescent="0.25">
      <c r="A157" s="56" t="s">
        <v>14</v>
      </c>
      <c r="B157" s="57" t="s">
        <v>245</v>
      </c>
      <c r="C157" s="58" t="s">
        <v>101</v>
      </c>
      <c r="D157" s="57" t="s">
        <v>319</v>
      </c>
      <c r="E157" s="74" t="s">
        <v>524</v>
      </c>
      <c r="F157" s="18" t="s">
        <v>644</v>
      </c>
      <c r="G157" s="59" t="s">
        <v>653</v>
      </c>
      <c r="H157" s="18" t="s">
        <v>674</v>
      </c>
      <c r="I157" s="18" t="s">
        <v>667</v>
      </c>
      <c r="J157" s="18" t="s">
        <v>976</v>
      </c>
      <c r="K157" s="18"/>
      <c r="L157" s="18"/>
      <c r="M157" s="84"/>
      <c r="N157" s="93"/>
      <c r="O157" s="84"/>
      <c r="P157" s="6"/>
      <c r="Q157" s="6"/>
      <c r="R157" s="6"/>
      <c r="S157" s="6"/>
      <c r="T157" s="18"/>
      <c r="U157" s="84"/>
    </row>
    <row r="158" spans="1:21" s="30" customFormat="1" ht="38.1" customHeight="1" x14ac:dyDescent="0.25">
      <c r="A158" s="56" t="s">
        <v>14</v>
      </c>
      <c r="B158" s="57" t="s">
        <v>245</v>
      </c>
      <c r="C158" s="58" t="s">
        <v>102</v>
      </c>
      <c r="D158" s="57" t="s">
        <v>320</v>
      </c>
      <c r="E158" s="74" t="s">
        <v>525</v>
      </c>
      <c r="F158" s="18" t="s">
        <v>644</v>
      </c>
      <c r="G158" s="59" t="s">
        <v>653</v>
      </c>
      <c r="H158" s="18" t="s">
        <v>674</v>
      </c>
      <c r="I158" s="18" t="s">
        <v>667</v>
      </c>
      <c r="J158" s="18" t="s">
        <v>976</v>
      </c>
      <c r="K158" s="18"/>
      <c r="L158" s="18"/>
      <c r="M158" s="84"/>
      <c r="N158" s="93"/>
      <c r="O158" s="84"/>
      <c r="P158" s="6"/>
      <c r="Q158" s="6"/>
      <c r="R158" s="6"/>
      <c r="S158" s="6"/>
      <c r="T158" s="18"/>
      <c r="U158" s="84"/>
    </row>
    <row r="159" spans="1:21" s="30" customFormat="1" ht="38.1" customHeight="1" x14ac:dyDescent="0.25">
      <c r="A159" s="56" t="s">
        <v>14</v>
      </c>
      <c r="B159" s="57" t="s">
        <v>245</v>
      </c>
      <c r="C159" s="58" t="s">
        <v>116</v>
      </c>
      <c r="D159" s="57" t="s">
        <v>329</v>
      </c>
      <c r="E159" s="74" t="s">
        <v>536</v>
      </c>
      <c r="F159" s="57" t="s">
        <v>635</v>
      </c>
      <c r="G159" s="57" t="s">
        <v>642</v>
      </c>
      <c r="H159" s="18" t="s">
        <v>674</v>
      </c>
      <c r="I159" s="86">
        <v>7</v>
      </c>
      <c r="J159" s="18" t="s">
        <v>976</v>
      </c>
      <c r="K159" s="18" t="s">
        <v>989</v>
      </c>
      <c r="L159" s="18" t="s">
        <v>978</v>
      </c>
      <c r="M159" s="84">
        <v>18</v>
      </c>
      <c r="N159" s="97">
        <v>43649</v>
      </c>
      <c r="O159" s="94" t="s">
        <v>1002</v>
      </c>
      <c r="P159" s="6" t="s">
        <v>877</v>
      </c>
      <c r="Q159" s="6" t="s">
        <v>876</v>
      </c>
      <c r="R159" s="6" t="s">
        <v>877</v>
      </c>
      <c r="S159" s="6" t="s">
        <v>877</v>
      </c>
      <c r="T159" s="18"/>
      <c r="U159" s="84"/>
    </row>
    <row r="160" spans="1:21" s="30" customFormat="1" ht="38.1" customHeight="1" x14ac:dyDescent="0.25">
      <c r="A160" s="56" t="s">
        <v>14</v>
      </c>
      <c r="B160" s="57" t="s">
        <v>246</v>
      </c>
      <c r="C160" s="58" t="s">
        <v>121</v>
      </c>
      <c r="D160" s="57" t="s">
        <v>333</v>
      </c>
      <c r="E160" s="74" t="s">
        <v>539</v>
      </c>
      <c r="F160" s="18" t="s">
        <v>644</v>
      </c>
      <c r="G160" s="59" t="s">
        <v>653</v>
      </c>
      <c r="H160" s="18" t="s">
        <v>674</v>
      </c>
      <c r="I160" s="18" t="s">
        <v>666</v>
      </c>
      <c r="J160" s="18" t="s">
        <v>976</v>
      </c>
      <c r="K160" s="18" t="s">
        <v>989</v>
      </c>
      <c r="L160" s="18" t="s">
        <v>978</v>
      </c>
      <c r="M160" s="84">
        <v>19</v>
      </c>
      <c r="N160" s="97">
        <v>43649</v>
      </c>
      <c r="O160" s="94" t="s">
        <v>1054</v>
      </c>
      <c r="P160" s="6" t="s">
        <v>877</v>
      </c>
      <c r="Q160" s="6" t="s">
        <v>876</v>
      </c>
      <c r="R160" s="6" t="s">
        <v>877</v>
      </c>
      <c r="S160" s="6" t="s">
        <v>877</v>
      </c>
      <c r="T160" s="18"/>
      <c r="U160" s="84"/>
    </row>
    <row r="161" spans="1:21" s="30" customFormat="1" ht="38.1" customHeight="1" x14ac:dyDescent="0.25">
      <c r="A161" s="56" t="s">
        <v>14</v>
      </c>
      <c r="B161" s="57" t="s">
        <v>246</v>
      </c>
      <c r="C161" s="58" t="s">
        <v>122</v>
      </c>
      <c r="D161" s="57" t="s">
        <v>334</v>
      </c>
      <c r="E161" s="74" t="s">
        <v>540</v>
      </c>
      <c r="F161" s="18" t="s">
        <v>644</v>
      </c>
      <c r="G161" s="59" t="s">
        <v>653</v>
      </c>
      <c r="H161" s="18" t="s">
        <v>674</v>
      </c>
      <c r="I161" s="18" t="s">
        <v>666</v>
      </c>
      <c r="J161" s="18" t="s">
        <v>976</v>
      </c>
      <c r="K161" s="18" t="s">
        <v>989</v>
      </c>
      <c r="L161" s="18" t="s">
        <v>978</v>
      </c>
      <c r="M161" s="84">
        <v>19</v>
      </c>
      <c r="N161" s="97">
        <v>43649</v>
      </c>
      <c r="O161" s="94" t="s">
        <v>1075</v>
      </c>
      <c r="P161" s="6" t="s">
        <v>877</v>
      </c>
      <c r="Q161" s="6" t="s">
        <v>876</v>
      </c>
      <c r="R161" s="6" t="s">
        <v>877</v>
      </c>
      <c r="S161" s="6" t="s">
        <v>877</v>
      </c>
      <c r="T161" s="18"/>
      <c r="U161" s="84"/>
    </row>
    <row r="162" spans="1:21" s="30" customFormat="1" ht="38.1" customHeight="1" x14ac:dyDescent="0.25">
      <c r="A162" s="56" t="s">
        <v>14</v>
      </c>
      <c r="B162" s="57" t="s">
        <v>246</v>
      </c>
      <c r="C162" s="58" t="s">
        <v>123</v>
      </c>
      <c r="D162" s="57" t="s">
        <v>335</v>
      </c>
      <c r="E162" s="74" t="s">
        <v>541</v>
      </c>
      <c r="F162" s="18" t="s">
        <v>644</v>
      </c>
      <c r="G162" s="59" t="s">
        <v>653</v>
      </c>
      <c r="H162" s="18" t="s">
        <v>674</v>
      </c>
      <c r="I162" s="18" t="s">
        <v>666</v>
      </c>
      <c r="J162" s="18" t="s">
        <v>976</v>
      </c>
      <c r="K162" s="18" t="s">
        <v>989</v>
      </c>
      <c r="L162" s="18" t="s">
        <v>978</v>
      </c>
      <c r="M162" s="84">
        <v>77</v>
      </c>
      <c r="N162" s="97">
        <v>43649</v>
      </c>
      <c r="O162" s="95" t="s">
        <v>1117</v>
      </c>
      <c r="P162" s="6" t="s">
        <v>877</v>
      </c>
      <c r="Q162" s="6" t="s">
        <v>876</v>
      </c>
      <c r="R162" s="6" t="s">
        <v>877</v>
      </c>
      <c r="S162" s="6" t="s">
        <v>877</v>
      </c>
      <c r="T162" s="18"/>
      <c r="U162" s="84"/>
    </row>
    <row r="163" spans="1:21" s="30" customFormat="1" ht="38.1" customHeight="1" x14ac:dyDescent="0.25">
      <c r="A163" s="56" t="s">
        <v>14</v>
      </c>
      <c r="B163" s="57" t="s">
        <v>246</v>
      </c>
      <c r="C163" s="58" t="s">
        <v>124</v>
      </c>
      <c r="D163" s="57" t="s">
        <v>336</v>
      </c>
      <c r="E163" s="74" t="s">
        <v>542</v>
      </c>
      <c r="F163" s="18" t="s">
        <v>644</v>
      </c>
      <c r="G163" s="59" t="s">
        <v>653</v>
      </c>
      <c r="H163" s="18" t="s">
        <v>674</v>
      </c>
      <c r="I163" s="18" t="s">
        <v>666</v>
      </c>
      <c r="J163" s="18" t="s">
        <v>976</v>
      </c>
      <c r="K163" s="18" t="s">
        <v>989</v>
      </c>
      <c r="L163" s="18" t="s">
        <v>978</v>
      </c>
      <c r="M163" s="84">
        <v>19</v>
      </c>
      <c r="N163" s="97">
        <v>43649</v>
      </c>
      <c r="O163" s="94" t="s">
        <v>1074</v>
      </c>
      <c r="P163" s="6" t="s">
        <v>877</v>
      </c>
      <c r="Q163" s="6" t="s">
        <v>876</v>
      </c>
      <c r="R163" s="6" t="s">
        <v>877</v>
      </c>
      <c r="S163" s="6" t="s">
        <v>877</v>
      </c>
      <c r="T163" s="18"/>
      <c r="U163" s="84"/>
    </row>
    <row r="164" spans="1:21" s="30" customFormat="1" ht="38.1" customHeight="1" x14ac:dyDescent="0.25">
      <c r="A164" s="56" t="s">
        <v>14</v>
      </c>
      <c r="B164" s="57" t="s">
        <v>246</v>
      </c>
      <c r="C164" s="58" t="s">
        <v>125</v>
      </c>
      <c r="D164" s="57" t="s">
        <v>337</v>
      </c>
      <c r="E164" s="74" t="s">
        <v>543</v>
      </c>
      <c r="F164" s="18" t="s">
        <v>644</v>
      </c>
      <c r="G164" s="59" t="s">
        <v>653</v>
      </c>
      <c r="H164" s="18" t="s">
        <v>674</v>
      </c>
      <c r="I164" s="18" t="s">
        <v>666</v>
      </c>
      <c r="J164" s="18" t="s">
        <v>976</v>
      </c>
      <c r="K164" s="18" t="s">
        <v>989</v>
      </c>
      <c r="L164" s="18" t="s">
        <v>978</v>
      </c>
      <c r="M164" s="84">
        <v>19</v>
      </c>
      <c r="N164" s="97">
        <v>43649</v>
      </c>
      <c r="O164" s="94" t="s">
        <v>1054</v>
      </c>
      <c r="P164" s="6" t="s">
        <v>877</v>
      </c>
      <c r="Q164" s="6" t="s">
        <v>876</v>
      </c>
      <c r="R164" s="6" t="s">
        <v>877</v>
      </c>
      <c r="S164" s="6" t="s">
        <v>877</v>
      </c>
      <c r="T164" s="18"/>
      <c r="U164" s="84"/>
    </row>
    <row r="165" spans="1:21" s="30" customFormat="1" ht="38.1" customHeight="1" x14ac:dyDescent="0.25">
      <c r="A165" s="56" t="s">
        <v>14</v>
      </c>
      <c r="B165" s="57" t="s">
        <v>246</v>
      </c>
      <c r="C165" s="58" t="s">
        <v>126</v>
      </c>
      <c r="D165" s="57" t="s">
        <v>338</v>
      </c>
      <c r="E165" s="74" t="s">
        <v>544</v>
      </c>
      <c r="F165" s="18" t="s">
        <v>644</v>
      </c>
      <c r="G165" s="59" t="s">
        <v>653</v>
      </c>
      <c r="H165" s="18" t="s">
        <v>674</v>
      </c>
      <c r="I165" s="18" t="s">
        <v>666</v>
      </c>
      <c r="J165" s="18" t="s">
        <v>976</v>
      </c>
      <c r="K165" s="18" t="s">
        <v>989</v>
      </c>
      <c r="L165" s="18" t="s">
        <v>978</v>
      </c>
      <c r="M165" s="84">
        <v>19</v>
      </c>
      <c r="N165" s="97">
        <v>43649</v>
      </c>
      <c r="O165" s="94" t="s">
        <v>1075</v>
      </c>
      <c r="P165" s="6" t="s">
        <v>877</v>
      </c>
      <c r="Q165" s="6" t="s">
        <v>876</v>
      </c>
      <c r="R165" s="6" t="s">
        <v>877</v>
      </c>
      <c r="S165" s="6" t="s">
        <v>877</v>
      </c>
      <c r="T165" s="18"/>
      <c r="U165" s="84"/>
    </row>
    <row r="166" spans="1:21" s="30" customFormat="1" ht="38.1" customHeight="1" x14ac:dyDescent="0.25">
      <c r="A166" s="56" t="s">
        <v>14</v>
      </c>
      <c r="B166" s="57" t="s">
        <v>246</v>
      </c>
      <c r="C166" s="58" t="s">
        <v>127</v>
      </c>
      <c r="D166" s="57" t="s">
        <v>339</v>
      </c>
      <c r="E166" s="74" t="s">
        <v>545</v>
      </c>
      <c r="F166" s="18" t="s">
        <v>644</v>
      </c>
      <c r="G166" s="59" t="s">
        <v>653</v>
      </c>
      <c r="H166" s="18" t="s">
        <v>674</v>
      </c>
      <c r="I166" s="18" t="s">
        <v>666</v>
      </c>
      <c r="J166" s="18" t="s">
        <v>976</v>
      </c>
      <c r="K166" s="18" t="s">
        <v>989</v>
      </c>
      <c r="L166" s="18" t="s">
        <v>978</v>
      </c>
      <c r="M166" s="84">
        <v>19</v>
      </c>
      <c r="N166" s="97">
        <v>43649</v>
      </c>
      <c r="O166" s="94" t="s">
        <v>1055</v>
      </c>
      <c r="P166" s="6" t="s">
        <v>877</v>
      </c>
      <c r="Q166" s="6" t="s">
        <v>876</v>
      </c>
      <c r="R166" s="6" t="s">
        <v>877</v>
      </c>
      <c r="S166" s="6" t="s">
        <v>877</v>
      </c>
      <c r="T166" s="18"/>
      <c r="U166" s="84"/>
    </row>
    <row r="167" spans="1:21" s="30" customFormat="1" ht="38.1" customHeight="1" x14ac:dyDescent="0.25">
      <c r="A167" s="56" t="s">
        <v>14</v>
      </c>
      <c r="B167" s="57" t="s">
        <v>246</v>
      </c>
      <c r="C167" s="58" t="s">
        <v>128</v>
      </c>
      <c r="D167" s="57" t="s">
        <v>340</v>
      </c>
      <c r="E167" s="74" t="s">
        <v>546</v>
      </c>
      <c r="F167" s="18" t="s">
        <v>644</v>
      </c>
      <c r="G167" s="59" t="s">
        <v>653</v>
      </c>
      <c r="H167" s="18" t="s">
        <v>674</v>
      </c>
      <c r="I167" s="18" t="s">
        <v>666</v>
      </c>
      <c r="J167" s="18" t="s">
        <v>976</v>
      </c>
      <c r="K167" s="18" t="s">
        <v>989</v>
      </c>
      <c r="L167" s="18" t="s">
        <v>978</v>
      </c>
      <c r="M167" s="84">
        <v>19</v>
      </c>
      <c r="N167" s="97">
        <v>43649</v>
      </c>
      <c r="O167" s="94" t="s">
        <v>1073</v>
      </c>
      <c r="P167" s="6" t="s">
        <v>877</v>
      </c>
      <c r="Q167" s="6" t="s">
        <v>876</v>
      </c>
      <c r="R167" s="6" t="s">
        <v>877</v>
      </c>
      <c r="S167" s="6" t="s">
        <v>877</v>
      </c>
      <c r="T167" s="18"/>
      <c r="U167" s="84"/>
    </row>
    <row r="168" spans="1:21" s="30" customFormat="1" ht="38.1" customHeight="1" x14ac:dyDescent="0.25">
      <c r="A168" s="56" t="s">
        <v>14</v>
      </c>
      <c r="B168" s="57" t="s">
        <v>246</v>
      </c>
      <c r="C168" s="58" t="s">
        <v>129</v>
      </c>
      <c r="D168" s="57" t="s">
        <v>341</v>
      </c>
      <c r="E168" s="74" t="s">
        <v>547</v>
      </c>
      <c r="F168" s="18" t="s">
        <v>644</v>
      </c>
      <c r="G168" s="59" t="s">
        <v>653</v>
      </c>
      <c r="H168" s="18" t="s">
        <v>674</v>
      </c>
      <c r="I168" s="18" t="s">
        <v>667</v>
      </c>
      <c r="J168" s="18" t="s">
        <v>976</v>
      </c>
      <c r="K168" s="18"/>
      <c r="L168" s="18"/>
      <c r="M168" s="84"/>
      <c r="N168" s="93"/>
      <c r="O168" s="84"/>
      <c r="P168" s="6"/>
      <c r="Q168" s="6"/>
      <c r="R168" s="6"/>
      <c r="S168" s="6"/>
      <c r="T168" s="18"/>
      <c r="U168" s="84"/>
    </row>
    <row r="169" spans="1:21" s="30" customFormat="1" ht="38.1" customHeight="1" x14ac:dyDescent="0.25">
      <c r="A169" s="56" t="s">
        <v>14</v>
      </c>
      <c r="B169" s="57" t="s">
        <v>246</v>
      </c>
      <c r="C169" s="58" t="s">
        <v>130</v>
      </c>
      <c r="D169" s="57" t="s">
        <v>342</v>
      </c>
      <c r="E169" s="74" t="s">
        <v>548</v>
      </c>
      <c r="F169" s="18" t="s">
        <v>644</v>
      </c>
      <c r="G169" s="59" t="s">
        <v>653</v>
      </c>
      <c r="H169" s="18" t="s">
        <v>674</v>
      </c>
      <c r="I169" s="18" t="s">
        <v>667</v>
      </c>
      <c r="J169" s="18" t="s">
        <v>976</v>
      </c>
      <c r="K169" s="18"/>
      <c r="L169" s="18"/>
      <c r="M169" s="84"/>
      <c r="N169" s="93"/>
      <c r="O169" s="84"/>
      <c r="P169" s="6"/>
      <c r="Q169" s="6"/>
      <c r="R169" s="6"/>
      <c r="S169" s="6"/>
      <c r="T169" s="18"/>
      <c r="U169" s="84"/>
    </row>
    <row r="170" spans="1:21" s="30" customFormat="1" ht="38.1" customHeight="1" x14ac:dyDescent="0.25">
      <c r="A170" s="56" t="s">
        <v>14</v>
      </c>
      <c r="B170" s="57" t="s">
        <v>246</v>
      </c>
      <c r="C170" s="58" t="s">
        <v>134</v>
      </c>
      <c r="D170" s="57" t="s">
        <v>344</v>
      </c>
      <c r="E170" s="74" t="s">
        <v>552</v>
      </c>
      <c r="F170" s="57" t="s">
        <v>635</v>
      </c>
      <c r="G170" s="57" t="s">
        <v>650</v>
      </c>
      <c r="H170" s="18" t="s">
        <v>674</v>
      </c>
      <c r="I170" s="86">
        <v>5</v>
      </c>
      <c r="J170" s="18" t="s">
        <v>976</v>
      </c>
      <c r="K170" s="18" t="s">
        <v>989</v>
      </c>
      <c r="L170" s="18" t="s">
        <v>978</v>
      </c>
      <c r="M170" s="84">
        <v>3</v>
      </c>
      <c r="N170" s="97">
        <v>43649</v>
      </c>
      <c r="O170" s="95" t="s">
        <v>1112</v>
      </c>
      <c r="P170" s="6" t="s">
        <v>877</v>
      </c>
      <c r="Q170" s="6" t="s">
        <v>876</v>
      </c>
      <c r="R170" s="6" t="s">
        <v>877</v>
      </c>
      <c r="S170" s="6" t="s">
        <v>877</v>
      </c>
      <c r="T170" s="18"/>
      <c r="U170" s="84"/>
    </row>
    <row r="171" spans="1:21" s="30" customFormat="1" ht="38.1" customHeight="1" x14ac:dyDescent="0.25">
      <c r="A171" s="56" t="s">
        <v>14</v>
      </c>
      <c r="B171" s="57" t="s">
        <v>246</v>
      </c>
      <c r="C171" s="58" t="s">
        <v>135</v>
      </c>
      <c r="D171" s="57" t="s">
        <v>345</v>
      </c>
      <c r="E171" s="74" t="s">
        <v>553</v>
      </c>
      <c r="F171" s="57" t="s">
        <v>638</v>
      </c>
      <c r="G171" s="57" t="s">
        <v>651</v>
      </c>
      <c r="H171" s="18" t="s">
        <v>674</v>
      </c>
      <c r="I171" s="86">
        <v>83</v>
      </c>
      <c r="J171" s="18" t="s">
        <v>976</v>
      </c>
      <c r="K171" s="18" t="s">
        <v>989</v>
      </c>
      <c r="L171" s="18" t="s">
        <v>978</v>
      </c>
      <c r="M171" s="84">
        <v>3</v>
      </c>
      <c r="N171" s="97">
        <v>43649</v>
      </c>
      <c r="O171" s="95" t="s">
        <v>1112</v>
      </c>
      <c r="P171" s="6" t="s">
        <v>877</v>
      </c>
      <c r="Q171" s="6" t="s">
        <v>876</v>
      </c>
      <c r="R171" s="6" t="s">
        <v>877</v>
      </c>
      <c r="S171" s="6" t="s">
        <v>877</v>
      </c>
      <c r="T171" s="18"/>
      <c r="U171" s="84"/>
    </row>
    <row r="172" spans="1:21" s="30" customFormat="1" ht="38.1" customHeight="1" x14ac:dyDescent="0.25">
      <c r="A172" s="56" t="s">
        <v>14</v>
      </c>
      <c r="B172" s="57" t="s">
        <v>246</v>
      </c>
      <c r="C172" s="58" t="s">
        <v>137</v>
      </c>
      <c r="D172" s="57" t="s">
        <v>347</v>
      </c>
      <c r="E172" s="74" t="s">
        <v>555</v>
      </c>
      <c r="F172" s="57" t="s">
        <v>635</v>
      </c>
      <c r="G172" s="57" t="s">
        <v>650</v>
      </c>
      <c r="H172" s="18" t="s">
        <v>674</v>
      </c>
      <c r="I172" s="86">
        <v>5</v>
      </c>
      <c r="J172" s="18" t="s">
        <v>976</v>
      </c>
      <c r="K172" s="18" t="s">
        <v>989</v>
      </c>
      <c r="L172" s="18" t="s">
        <v>978</v>
      </c>
      <c r="M172" s="84">
        <v>3</v>
      </c>
      <c r="N172" s="97">
        <v>43649</v>
      </c>
      <c r="O172" s="95" t="s">
        <v>1112</v>
      </c>
      <c r="P172" s="6" t="s">
        <v>877</v>
      </c>
      <c r="Q172" s="6" t="s">
        <v>876</v>
      </c>
      <c r="R172" s="6" t="s">
        <v>877</v>
      </c>
      <c r="S172" s="6" t="s">
        <v>877</v>
      </c>
      <c r="T172" s="18"/>
      <c r="U172" s="84"/>
    </row>
    <row r="173" spans="1:21" s="30" customFormat="1" ht="38.1" customHeight="1" x14ac:dyDescent="0.25">
      <c r="A173" s="56" t="s">
        <v>14</v>
      </c>
      <c r="B173" s="57" t="s">
        <v>246</v>
      </c>
      <c r="C173" s="58" t="s">
        <v>138</v>
      </c>
      <c r="D173" s="57" t="s">
        <v>348</v>
      </c>
      <c r="E173" s="74" t="s">
        <v>556</v>
      </c>
      <c r="F173" s="57" t="s">
        <v>638</v>
      </c>
      <c r="G173" s="57" t="s">
        <v>651</v>
      </c>
      <c r="H173" s="18" t="s">
        <v>674</v>
      </c>
      <c r="I173" s="86">
        <v>83.33</v>
      </c>
      <c r="J173" s="18" t="s">
        <v>976</v>
      </c>
      <c r="K173" s="18" t="s">
        <v>989</v>
      </c>
      <c r="L173" s="18" t="s">
        <v>978</v>
      </c>
      <c r="M173" s="84">
        <v>3</v>
      </c>
      <c r="N173" s="97">
        <v>43649</v>
      </c>
      <c r="O173" s="95" t="s">
        <v>1112</v>
      </c>
      <c r="P173" s="6" t="s">
        <v>877</v>
      </c>
      <c r="Q173" s="6" t="s">
        <v>876</v>
      </c>
      <c r="R173" s="6" t="s">
        <v>877</v>
      </c>
      <c r="S173" s="6" t="s">
        <v>877</v>
      </c>
      <c r="T173" s="18"/>
      <c r="U173" s="84"/>
    </row>
    <row r="174" spans="1:21" s="30" customFormat="1" ht="38.1" customHeight="1" x14ac:dyDescent="0.25">
      <c r="A174" s="56" t="s">
        <v>14</v>
      </c>
      <c r="B174" s="57" t="s">
        <v>237</v>
      </c>
      <c r="C174" s="58" t="s">
        <v>139</v>
      </c>
      <c r="D174" s="57" t="s">
        <v>349</v>
      </c>
      <c r="E174" s="74" t="s">
        <v>557</v>
      </c>
      <c r="F174" s="57" t="s">
        <v>644</v>
      </c>
      <c r="G174" s="59" t="s">
        <v>653</v>
      </c>
      <c r="H174" s="18" t="s">
        <v>674</v>
      </c>
      <c r="I174" s="18" t="s">
        <v>666</v>
      </c>
      <c r="J174" s="18" t="s">
        <v>976</v>
      </c>
      <c r="K174" s="18" t="s">
        <v>989</v>
      </c>
      <c r="L174" s="18" t="s">
        <v>978</v>
      </c>
      <c r="M174" s="84">
        <v>74</v>
      </c>
      <c r="N174" s="97">
        <v>43649</v>
      </c>
      <c r="O174" s="94" t="s">
        <v>1118</v>
      </c>
      <c r="P174" s="6" t="s">
        <v>877</v>
      </c>
      <c r="Q174" s="6" t="s">
        <v>876</v>
      </c>
      <c r="R174" s="6" t="s">
        <v>877</v>
      </c>
      <c r="S174" s="6" t="s">
        <v>877</v>
      </c>
      <c r="T174" s="18"/>
      <c r="U174" s="84"/>
    </row>
    <row r="175" spans="1:21" s="30" customFormat="1" ht="38.1" customHeight="1" x14ac:dyDescent="0.25">
      <c r="A175" s="56" t="s">
        <v>14</v>
      </c>
      <c r="B175" s="57" t="s">
        <v>237</v>
      </c>
      <c r="C175" s="58" t="s">
        <v>140</v>
      </c>
      <c r="D175" s="57" t="s">
        <v>350</v>
      </c>
      <c r="E175" s="74" t="s">
        <v>558</v>
      </c>
      <c r="F175" s="18" t="s">
        <v>644</v>
      </c>
      <c r="G175" s="59" t="s">
        <v>653</v>
      </c>
      <c r="H175" s="18" t="s">
        <v>674</v>
      </c>
      <c r="I175" s="18" t="s">
        <v>666</v>
      </c>
      <c r="J175" s="18" t="s">
        <v>976</v>
      </c>
      <c r="K175" s="18" t="s">
        <v>989</v>
      </c>
      <c r="L175" s="18" t="s">
        <v>978</v>
      </c>
      <c r="M175" s="84">
        <v>96</v>
      </c>
      <c r="N175" s="97">
        <v>43649</v>
      </c>
      <c r="O175" s="94" t="s">
        <v>1029</v>
      </c>
      <c r="P175" s="6" t="s">
        <v>877</v>
      </c>
      <c r="Q175" s="6" t="s">
        <v>876</v>
      </c>
      <c r="R175" s="6" t="s">
        <v>877</v>
      </c>
      <c r="S175" s="6" t="s">
        <v>877</v>
      </c>
      <c r="T175" s="18"/>
      <c r="U175" s="84"/>
    </row>
    <row r="176" spans="1:21" s="30" customFormat="1" ht="38.1" customHeight="1" x14ac:dyDescent="0.25">
      <c r="A176" s="56" t="s">
        <v>14</v>
      </c>
      <c r="B176" s="57" t="s">
        <v>237</v>
      </c>
      <c r="C176" s="58" t="s">
        <v>141</v>
      </c>
      <c r="D176" s="57" t="s">
        <v>351</v>
      </c>
      <c r="E176" s="74" t="s">
        <v>559</v>
      </c>
      <c r="F176" s="18" t="s">
        <v>644</v>
      </c>
      <c r="G176" s="59" t="s">
        <v>653</v>
      </c>
      <c r="H176" s="18" t="s">
        <v>674</v>
      </c>
      <c r="I176" s="18" t="s">
        <v>667</v>
      </c>
      <c r="J176" s="18" t="s">
        <v>976</v>
      </c>
      <c r="K176" s="18"/>
      <c r="L176" s="18"/>
      <c r="M176" s="84"/>
      <c r="N176" s="93"/>
      <c r="O176" s="84"/>
      <c r="P176" s="6"/>
      <c r="Q176" s="6"/>
      <c r="R176" s="6"/>
      <c r="S176" s="6"/>
      <c r="T176" s="18"/>
      <c r="U176" s="84"/>
    </row>
    <row r="177" spans="1:21" s="30" customFormat="1" ht="38.1" customHeight="1" x14ac:dyDescent="0.25">
      <c r="A177" s="56" t="s">
        <v>14</v>
      </c>
      <c r="B177" s="57" t="s">
        <v>237</v>
      </c>
      <c r="C177" s="58" t="s">
        <v>142</v>
      </c>
      <c r="D177" s="57" t="s">
        <v>352</v>
      </c>
      <c r="E177" s="74" t="s">
        <v>560</v>
      </c>
      <c r="F177" s="18" t="s">
        <v>644</v>
      </c>
      <c r="G177" s="59" t="s">
        <v>653</v>
      </c>
      <c r="H177" s="18" t="s">
        <v>674</v>
      </c>
      <c r="I177" s="18" t="s">
        <v>666</v>
      </c>
      <c r="J177" s="18" t="s">
        <v>976</v>
      </c>
      <c r="K177" s="18" t="s">
        <v>989</v>
      </c>
      <c r="L177" s="18" t="s">
        <v>978</v>
      </c>
      <c r="M177" s="84">
        <v>17</v>
      </c>
      <c r="N177" s="97">
        <v>43649</v>
      </c>
      <c r="O177" s="94" t="s">
        <v>1057</v>
      </c>
      <c r="P177" s="6" t="s">
        <v>877</v>
      </c>
      <c r="Q177" s="6" t="s">
        <v>876</v>
      </c>
      <c r="R177" s="6" t="s">
        <v>877</v>
      </c>
      <c r="S177" s="6" t="s">
        <v>877</v>
      </c>
      <c r="T177" s="18"/>
      <c r="U177" s="84"/>
    </row>
    <row r="178" spans="1:21" s="30" customFormat="1" ht="38.1" customHeight="1" x14ac:dyDescent="0.25">
      <c r="A178" s="56" t="s">
        <v>14</v>
      </c>
      <c r="B178" s="57" t="s">
        <v>237</v>
      </c>
      <c r="C178" s="58" t="s">
        <v>143</v>
      </c>
      <c r="D178" s="57" t="s">
        <v>353</v>
      </c>
      <c r="E178" s="74" t="s">
        <v>561</v>
      </c>
      <c r="F178" s="18" t="s">
        <v>644</v>
      </c>
      <c r="G178" s="59" t="s">
        <v>653</v>
      </c>
      <c r="H178" s="18" t="s">
        <v>674</v>
      </c>
      <c r="I178" s="18" t="s">
        <v>666</v>
      </c>
      <c r="J178" s="18" t="s">
        <v>976</v>
      </c>
      <c r="K178" s="18" t="s">
        <v>989</v>
      </c>
      <c r="L178" s="18" t="s">
        <v>978</v>
      </c>
      <c r="M178" s="84">
        <v>82</v>
      </c>
      <c r="N178" s="97">
        <v>43649</v>
      </c>
      <c r="O178" s="94" t="s">
        <v>1119</v>
      </c>
      <c r="P178" s="6" t="s">
        <v>877</v>
      </c>
      <c r="Q178" s="6" t="s">
        <v>876</v>
      </c>
      <c r="R178" s="6" t="s">
        <v>877</v>
      </c>
      <c r="S178" s="6" t="s">
        <v>877</v>
      </c>
      <c r="T178" s="18"/>
      <c r="U178" s="84"/>
    </row>
    <row r="179" spans="1:21" s="30" customFormat="1" ht="38.1" customHeight="1" x14ac:dyDescent="0.25">
      <c r="A179" s="56" t="s">
        <v>14</v>
      </c>
      <c r="B179" s="57" t="s">
        <v>237</v>
      </c>
      <c r="C179" s="58" t="s">
        <v>144</v>
      </c>
      <c r="D179" s="57" t="s">
        <v>354</v>
      </c>
      <c r="E179" s="74" t="s">
        <v>562</v>
      </c>
      <c r="F179" s="18" t="s">
        <v>644</v>
      </c>
      <c r="G179" s="59" t="s">
        <v>653</v>
      </c>
      <c r="H179" s="18" t="s">
        <v>674</v>
      </c>
      <c r="I179" s="18" t="s">
        <v>666</v>
      </c>
      <c r="J179" s="18" t="s">
        <v>976</v>
      </c>
      <c r="K179" s="18" t="s">
        <v>989</v>
      </c>
      <c r="L179" s="18" t="s">
        <v>978</v>
      </c>
      <c r="M179" s="84">
        <v>62</v>
      </c>
      <c r="N179" s="97">
        <v>43649</v>
      </c>
      <c r="O179" s="94" t="s">
        <v>1120</v>
      </c>
      <c r="P179" s="6" t="s">
        <v>877</v>
      </c>
      <c r="Q179" s="6" t="s">
        <v>876</v>
      </c>
      <c r="R179" s="6" t="s">
        <v>877</v>
      </c>
      <c r="S179" s="6" t="s">
        <v>877</v>
      </c>
      <c r="T179" s="18"/>
      <c r="U179" s="84"/>
    </row>
    <row r="180" spans="1:21" s="30" customFormat="1" ht="38.1" customHeight="1" x14ac:dyDescent="0.25">
      <c r="A180" s="56" t="s">
        <v>14</v>
      </c>
      <c r="B180" s="57" t="s">
        <v>237</v>
      </c>
      <c r="C180" s="58" t="s">
        <v>145</v>
      </c>
      <c r="D180" s="57" t="s">
        <v>355</v>
      </c>
      <c r="E180" s="74" t="s">
        <v>563</v>
      </c>
      <c r="F180" s="18" t="s">
        <v>644</v>
      </c>
      <c r="G180" s="59" t="s">
        <v>653</v>
      </c>
      <c r="H180" s="18" t="s">
        <v>674</v>
      </c>
      <c r="I180" s="18" t="s">
        <v>666</v>
      </c>
      <c r="J180" s="18" t="s">
        <v>976</v>
      </c>
      <c r="K180" s="18" t="s">
        <v>989</v>
      </c>
      <c r="L180" s="18" t="s">
        <v>978</v>
      </c>
      <c r="M180" s="84">
        <v>83</v>
      </c>
      <c r="N180" s="97">
        <v>43649</v>
      </c>
      <c r="O180" s="95" t="s">
        <v>1121</v>
      </c>
      <c r="P180" s="6" t="s">
        <v>877</v>
      </c>
      <c r="Q180" s="6" t="s">
        <v>876</v>
      </c>
      <c r="R180" s="6" t="s">
        <v>877</v>
      </c>
      <c r="S180" s="6" t="s">
        <v>877</v>
      </c>
      <c r="T180" s="18"/>
      <c r="U180" s="84"/>
    </row>
    <row r="181" spans="1:21" s="30" customFormat="1" ht="38.1" customHeight="1" x14ac:dyDescent="0.25">
      <c r="A181" s="56" t="s">
        <v>14</v>
      </c>
      <c r="B181" s="57" t="s">
        <v>237</v>
      </c>
      <c r="C181" s="58" t="s">
        <v>146</v>
      </c>
      <c r="D181" s="57" t="s">
        <v>356</v>
      </c>
      <c r="E181" s="74" t="s">
        <v>564</v>
      </c>
      <c r="F181" s="18" t="s">
        <v>644</v>
      </c>
      <c r="G181" s="59" t="s">
        <v>653</v>
      </c>
      <c r="H181" s="18" t="s">
        <v>674</v>
      </c>
      <c r="I181" s="18" t="s">
        <v>667</v>
      </c>
      <c r="J181" s="18" t="s">
        <v>976</v>
      </c>
      <c r="K181" s="18"/>
      <c r="L181" s="18"/>
      <c r="M181" s="84"/>
      <c r="N181" s="93"/>
      <c r="O181" s="84"/>
      <c r="P181" s="6"/>
      <c r="Q181" s="6"/>
      <c r="R181" s="6"/>
      <c r="S181" s="6"/>
      <c r="T181" s="18"/>
      <c r="U181" s="84"/>
    </row>
    <row r="182" spans="1:21" s="30" customFormat="1" ht="38.1" customHeight="1" x14ac:dyDescent="0.25">
      <c r="A182" s="56" t="s">
        <v>14</v>
      </c>
      <c r="B182" s="57" t="s">
        <v>237</v>
      </c>
      <c r="C182" s="58" t="s">
        <v>147</v>
      </c>
      <c r="D182" s="57" t="s">
        <v>357</v>
      </c>
      <c r="E182" s="74" t="s">
        <v>565</v>
      </c>
      <c r="F182" s="18" t="s">
        <v>644</v>
      </c>
      <c r="G182" s="59" t="s">
        <v>653</v>
      </c>
      <c r="H182" s="18" t="s">
        <v>674</v>
      </c>
      <c r="I182" s="18" t="s">
        <v>666</v>
      </c>
      <c r="J182" s="18" t="s">
        <v>976</v>
      </c>
      <c r="K182" s="18" t="s">
        <v>989</v>
      </c>
      <c r="L182" s="18" t="s">
        <v>978</v>
      </c>
      <c r="M182" s="84">
        <v>17</v>
      </c>
      <c r="N182" s="97">
        <v>43649</v>
      </c>
      <c r="O182" s="96" t="s">
        <v>1122</v>
      </c>
      <c r="P182" s="6" t="s">
        <v>877</v>
      </c>
      <c r="Q182" s="6" t="s">
        <v>876</v>
      </c>
      <c r="R182" s="6" t="s">
        <v>877</v>
      </c>
      <c r="S182" s="6" t="s">
        <v>877</v>
      </c>
      <c r="T182" s="18"/>
      <c r="U182" s="84"/>
    </row>
    <row r="183" spans="1:21" s="30" customFormat="1" ht="38.1" customHeight="1" x14ac:dyDescent="0.25">
      <c r="A183" s="56" t="s">
        <v>14</v>
      </c>
      <c r="B183" s="57" t="s">
        <v>237</v>
      </c>
      <c r="C183" s="58" t="s">
        <v>148</v>
      </c>
      <c r="D183" s="57" t="s">
        <v>358</v>
      </c>
      <c r="E183" s="74" t="s">
        <v>566</v>
      </c>
      <c r="F183" s="18" t="s">
        <v>644</v>
      </c>
      <c r="G183" s="59" t="s">
        <v>653</v>
      </c>
      <c r="H183" s="18" t="s">
        <v>674</v>
      </c>
      <c r="I183" s="18" t="s">
        <v>667</v>
      </c>
      <c r="J183" s="18" t="s">
        <v>976</v>
      </c>
      <c r="K183" s="18"/>
      <c r="L183" s="18"/>
      <c r="M183" s="84"/>
      <c r="N183" s="93"/>
      <c r="O183" s="84"/>
      <c r="P183" s="6"/>
      <c r="Q183" s="6"/>
      <c r="R183" s="6"/>
      <c r="S183" s="6"/>
      <c r="T183" s="18"/>
      <c r="U183" s="84"/>
    </row>
    <row r="184" spans="1:21" s="30" customFormat="1" ht="38.1" customHeight="1" x14ac:dyDescent="0.25">
      <c r="A184" s="56" t="s">
        <v>14</v>
      </c>
      <c r="B184" s="57" t="s">
        <v>237</v>
      </c>
      <c r="C184" s="58" t="s">
        <v>149</v>
      </c>
      <c r="D184" s="57" t="s">
        <v>359</v>
      </c>
      <c r="E184" s="74" t="s">
        <v>567</v>
      </c>
      <c r="F184" s="18" t="s">
        <v>644</v>
      </c>
      <c r="G184" s="59" t="s">
        <v>653</v>
      </c>
      <c r="H184" s="18" t="s">
        <v>674</v>
      </c>
      <c r="I184" s="18" t="s">
        <v>666</v>
      </c>
      <c r="J184" s="18" t="s">
        <v>976</v>
      </c>
      <c r="K184" s="18" t="s">
        <v>989</v>
      </c>
      <c r="L184" s="18" t="s">
        <v>978</v>
      </c>
      <c r="M184" s="84">
        <v>107</v>
      </c>
      <c r="N184" s="97">
        <v>43649</v>
      </c>
      <c r="O184" s="94" t="s">
        <v>1058</v>
      </c>
      <c r="P184" s="6" t="s">
        <v>877</v>
      </c>
      <c r="Q184" s="6" t="s">
        <v>876</v>
      </c>
      <c r="R184" s="6" t="s">
        <v>877</v>
      </c>
      <c r="S184" s="6" t="s">
        <v>877</v>
      </c>
      <c r="T184" s="18"/>
      <c r="U184" s="84"/>
    </row>
    <row r="185" spans="1:21" s="30" customFormat="1" ht="38.1" customHeight="1" x14ac:dyDescent="0.25">
      <c r="A185" s="56" t="s">
        <v>14</v>
      </c>
      <c r="B185" s="57" t="s">
        <v>237</v>
      </c>
      <c r="C185" s="58" t="s">
        <v>150</v>
      </c>
      <c r="D185" s="57" t="s">
        <v>360</v>
      </c>
      <c r="E185" s="74" t="s">
        <v>568</v>
      </c>
      <c r="F185" s="18" t="s">
        <v>644</v>
      </c>
      <c r="G185" s="59" t="s">
        <v>653</v>
      </c>
      <c r="H185" s="18" t="s">
        <v>674</v>
      </c>
      <c r="I185" s="18" t="s">
        <v>667</v>
      </c>
      <c r="J185" s="18" t="s">
        <v>976</v>
      </c>
      <c r="K185" s="18"/>
      <c r="L185" s="18"/>
      <c r="M185" s="84"/>
      <c r="N185" s="93"/>
      <c r="O185" s="84"/>
      <c r="P185" s="6"/>
      <c r="Q185" s="6"/>
      <c r="R185" s="6"/>
      <c r="S185" s="6"/>
      <c r="T185" s="18"/>
      <c r="U185" s="84"/>
    </row>
    <row r="186" spans="1:21" s="30" customFormat="1" ht="38.1" customHeight="1" x14ac:dyDescent="0.25">
      <c r="A186" s="56" t="s">
        <v>14</v>
      </c>
      <c r="B186" s="57" t="s">
        <v>237</v>
      </c>
      <c r="C186" s="58" t="s">
        <v>151</v>
      </c>
      <c r="D186" s="57" t="s">
        <v>361</v>
      </c>
      <c r="E186" s="74" t="s">
        <v>569</v>
      </c>
      <c r="F186" s="18" t="s">
        <v>644</v>
      </c>
      <c r="G186" s="59" t="s">
        <v>653</v>
      </c>
      <c r="H186" s="18" t="s">
        <v>674</v>
      </c>
      <c r="I186" s="18" t="s">
        <v>666</v>
      </c>
      <c r="J186" s="18" t="s">
        <v>976</v>
      </c>
      <c r="K186" s="18" t="s">
        <v>989</v>
      </c>
      <c r="L186" s="18" t="s">
        <v>978</v>
      </c>
      <c r="M186" s="84">
        <v>83</v>
      </c>
      <c r="N186" s="97">
        <v>43649</v>
      </c>
      <c r="O186" s="94" t="s">
        <v>1059</v>
      </c>
      <c r="P186" s="6" t="s">
        <v>877</v>
      </c>
      <c r="Q186" s="6" t="s">
        <v>876</v>
      </c>
      <c r="R186" s="6" t="s">
        <v>877</v>
      </c>
      <c r="S186" s="6" t="s">
        <v>877</v>
      </c>
      <c r="T186" s="18"/>
      <c r="U186" s="84"/>
    </row>
    <row r="187" spans="1:21" s="30" customFormat="1" ht="38.1" customHeight="1" x14ac:dyDescent="0.25">
      <c r="A187" s="56" t="s">
        <v>14</v>
      </c>
      <c r="B187" s="57" t="s">
        <v>237</v>
      </c>
      <c r="C187" s="58" t="s">
        <v>152</v>
      </c>
      <c r="D187" s="57" t="s">
        <v>362</v>
      </c>
      <c r="E187" s="74" t="s">
        <v>570</v>
      </c>
      <c r="F187" s="18" t="s">
        <v>644</v>
      </c>
      <c r="G187" s="59" t="s">
        <v>653</v>
      </c>
      <c r="H187" s="18" t="s">
        <v>674</v>
      </c>
      <c r="I187" s="18" t="s">
        <v>667</v>
      </c>
      <c r="J187" s="18" t="s">
        <v>976</v>
      </c>
      <c r="K187" s="18"/>
      <c r="L187" s="18"/>
      <c r="M187" s="84"/>
      <c r="N187" s="93"/>
      <c r="O187" s="84"/>
      <c r="P187" s="6"/>
      <c r="Q187" s="6"/>
      <c r="R187" s="6"/>
      <c r="S187" s="6"/>
      <c r="T187" s="18"/>
      <c r="U187" s="84"/>
    </row>
    <row r="188" spans="1:21" s="30" customFormat="1" ht="38.1" customHeight="1" x14ac:dyDescent="0.25">
      <c r="A188" s="56" t="s">
        <v>14</v>
      </c>
      <c r="B188" s="57" t="s">
        <v>237</v>
      </c>
      <c r="C188" s="58" t="s">
        <v>153</v>
      </c>
      <c r="D188" s="57" t="s">
        <v>363</v>
      </c>
      <c r="E188" s="74" t="s">
        <v>571</v>
      </c>
      <c r="F188" s="18" t="s">
        <v>644</v>
      </c>
      <c r="G188" s="59" t="s">
        <v>653</v>
      </c>
      <c r="H188" s="18" t="s">
        <v>674</v>
      </c>
      <c r="I188" s="18" t="s">
        <v>666</v>
      </c>
      <c r="J188" s="18" t="s">
        <v>976</v>
      </c>
      <c r="K188" s="18" t="s">
        <v>989</v>
      </c>
      <c r="L188" s="18" t="s">
        <v>978</v>
      </c>
      <c r="M188" s="84">
        <v>17</v>
      </c>
      <c r="N188" s="97">
        <v>43649</v>
      </c>
      <c r="O188" s="94" t="s">
        <v>1060</v>
      </c>
      <c r="P188" s="6" t="s">
        <v>877</v>
      </c>
      <c r="Q188" s="6" t="s">
        <v>876</v>
      </c>
      <c r="R188" s="6" t="s">
        <v>877</v>
      </c>
      <c r="S188" s="6" t="s">
        <v>877</v>
      </c>
      <c r="T188" s="18"/>
      <c r="U188" s="84"/>
    </row>
    <row r="189" spans="1:21" s="30" customFormat="1" ht="38.1" customHeight="1" x14ac:dyDescent="0.25">
      <c r="A189" s="56" t="s">
        <v>14</v>
      </c>
      <c r="B189" s="57" t="s">
        <v>237</v>
      </c>
      <c r="C189" s="58" t="s">
        <v>154</v>
      </c>
      <c r="D189" s="57" t="s">
        <v>364</v>
      </c>
      <c r="E189" s="74" t="s">
        <v>572</v>
      </c>
      <c r="F189" s="18" t="s">
        <v>644</v>
      </c>
      <c r="G189" s="59" t="s">
        <v>653</v>
      </c>
      <c r="H189" s="18" t="s">
        <v>674</v>
      </c>
      <c r="I189" s="18" t="s">
        <v>666</v>
      </c>
      <c r="J189" s="18" t="s">
        <v>976</v>
      </c>
      <c r="K189" s="18" t="s">
        <v>989</v>
      </c>
      <c r="L189" s="18" t="s">
        <v>978</v>
      </c>
      <c r="M189" s="84">
        <v>17</v>
      </c>
      <c r="N189" s="97">
        <v>43649</v>
      </c>
      <c r="O189" s="94" t="s">
        <v>1060</v>
      </c>
      <c r="P189" s="6" t="s">
        <v>877</v>
      </c>
      <c r="Q189" s="6" t="s">
        <v>876</v>
      </c>
      <c r="R189" s="6" t="s">
        <v>877</v>
      </c>
      <c r="S189" s="6" t="s">
        <v>877</v>
      </c>
      <c r="T189" s="18"/>
      <c r="U189" s="84"/>
    </row>
    <row r="190" spans="1:21" s="30" customFormat="1" ht="38.1" customHeight="1" x14ac:dyDescent="0.25">
      <c r="A190" s="56" t="s">
        <v>14</v>
      </c>
      <c r="B190" s="57" t="s">
        <v>237</v>
      </c>
      <c r="C190" s="58" t="s">
        <v>155</v>
      </c>
      <c r="D190" s="57" t="s">
        <v>365</v>
      </c>
      <c r="E190" s="76" t="s">
        <v>573</v>
      </c>
      <c r="F190" s="57" t="s">
        <v>635</v>
      </c>
      <c r="G190" s="57" t="s">
        <v>882</v>
      </c>
      <c r="H190" s="18" t="s">
        <v>674</v>
      </c>
      <c r="I190" s="86">
        <v>0</v>
      </c>
      <c r="J190" s="18" t="s">
        <v>976</v>
      </c>
      <c r="K190" s="18" t="s">
        <v>989</v>
      </c>
      <c r="L190" s="18" t="s">
        <v>978</v>
      </c>
      <c r="M190" s="84">
        <v>61</v>
      </c>
      <c r="N190" s="97">
        <v>43649</v>
      </c>
      <c r="O190" s="94" t="s">
        <v>1061</v>
      </c>
      <c r="P190" s="6" t="s">
        <v>877</v>
      </c>
      <c r="Q190" s="6" t="s">
        <v>876</v>
      </c>
      <c r="R190" s="6" t="s">
        <v>877</v>
      </c>
      <c r="S190" s="6" t="s">
        <v>877</v>
      </c>
      <c r="T190" s="18"/>
      <c r="U190" s="84"/>
    </row>
    <row r="191" spans="1:21" s="30" customFormat="1" ht="38.1" customHeight="1" x14ac:dyDescent="0.25">
      <c r="A191" s="56" t="s">
        <v>14</v>
      </c>
      <c r="B191" s="57" t="s">
        <v>237</v>
      </c>
      <c r="C191" s="58" t="s">
        <v>156</v>
      </c>
      <c r="D191" s="57" t="s">
        <v>366</v>
      </c>
      <c r="E191" s="74" t="s">
        <v>574</v>
      </c>
      <c r="F191" s="57" t="s">
        <v>635</v>
      </c>
      <c r="G191" s="57" t="s">
        <v>882</v>
      </c>
      <c r="H191" s="18" t="s">
        <v>674</v>
      </c>
      <c r="I191" s="86">
        <v>0</v>
      </c>
      <c r="J191" s="18" t="s">
        <v>976</v>
      </c>
      <c r="K191" s="18" t="s">
        <v>989</v>
      </c>
      <c r="L191" s="18" t="s">
        <v>978</v>
      </c>
      <c r="M191" s="84">
        <v>61</v>
      </c>
      <c r="N191" s="97">
        <v>43649</v>
      </c>
      <c r="O191" s="94" t="s">
        <v>1061</v>
      </c>
      <c r="P191" s="6" t="s">
        <v>877</v>
      </c>
      <c r="Q191" s="6" t="s">
        <v>876</v>
      </c>
      <c r="R191" s="6" t="s">
        <v>877</v>
      </c>
      <c r="S191" s="6" t="s">
        <v>877</v>
      </c>
      <c r="T191" s="18"/>
      <c r="U191" s="84"/>
    </row>
    <row r="192" spans="1:21" s="30" customFormat="1" ht="38.1" customHeight="1" x14ac:dyDescent="0.25">
      <c r="A192" s="56" t="s">
        <v>14</v>
      </c>
      <c r="B192" s="57" t="s">
        <v>238</v>
      </c>
      <c r="C192" s="58" t="s">
        <v>157</v>
      </c>
      <c r="D192" s="57" t="s">
        <v>367</v>
      </c>
      <c r="E192" s="74" t="s">
        <v>575</v>
      </c>
      <c r="F192" s="18" t="s">
        <v>644</v>
      </c>
      <c r="G192" s="59" t="s">
        <v>653</v>
      </c>
      <c r="H192" s="18" t="s">
        <v>674</v>
      </c>
      <c r="I192" s="18" t="s">
        <v>666</v>
      </c>
      <c r="J192" s="18" t="s">
        <v>976</v>
      </c>
      <c r="K192" s="18" t="s">
        <v>989</v>
      </c>
      <c r="L192" s="18" t="s">
        <v>978</v>
      </c>
      <c r="M192" s="84">
        <v>67</v>
      </c>
      <c r="N192" s="97">
        <v>43649</v>
      </c>
      <c r="O192" s="96" t="s">
        <v>1165</v>
      </c>
      <c r="P192" s="6" t="s">
        <v>877</v>
      </c>
      <c r="Q192" s="6" t="s">
        <v>876</v>
      </c>
      <c r="R192" s="6" t="s">
        <v>877</v>
      </c>
      <c r="S192" s="6" t="s">
        <v>877</v>
      </c>
      <c r="T192" s="18"/>
      <c r="U192" s="84"/>
    </row>
    <row r="193" spans="1:21" s="30" customFormat="1" ht="38.1" customHeight="1" x14ac:dyDescent="0.25">
      <c r="A193" s="56" t="s">
        <v>14</v>
      </c>
      <c r="B193" s="57" t="s">
        <v>238</v>
      </c>
      <c r="C193" s="58" t="s">
        <v>158</v>
      </c>
      <c r="D193" s="57" t="s">
        <v>368</v>
      </c>
      <c r="E193" s="74" t="s">
        <v>576</v>
      </c>
      <c r="F193" s="18" t="s">
        <v>644</v>
      </c>
      <c r="G193" s="59" t="s">
        <v>653</v>
      </c>
      <c r="H193" s="18" t="s">
        <v>674</v>
      </c>
      <c r="I193" s="18" t="s">
        <v>667</v>
      </c>
      <c r="J193" s="18" t="s">
        <v>976</v>
      </c>
      <c r="K193" s="18" t="s">
        <v>989</v>
      </c>
      <c r="L193" s="18" t="s">
        <v>978</v>
      </c>
      <c r="M193" s="84">
        <v>101</v>
      </c>
      <c r="N193" s="97">
        <v>43649</v>
      </c>
      <c r="O193" s="94" t="s">
        <v>1123</v>
      </c>
      <c r="P193" s="6" t="s">
        <v>877</v>
      </c>
      <c r="Q193" s="6" t="s">
        <v>876</v>
      </c>
      <c r="R193" s="6" t="s">
        <v>877</v>
      </c>
      <c r="S193" s="6" t="s">
        <v>877</v>
      </c>
      <c r="T193" s="18"/>
      <c r="U193" s="84"/>
    </row>
    <row r="194" spans="1:21" s="30" customFormat="1" ht="38.1" customHeight="1" x14ac:dyDescent="0.25">
      <c r="A194" s="56" t="s">
        <v>14</v>
      </c>
      <c r="B194" s="57" t="s">
        <v>238</v>
      </c>
      <c r="C194" s="58" t="s">
        <v>159</v>
      </c>
      <c r="D194" s="57" t="s">
        <v>369</v>
      </c>
      <c r="E194" s="74" t="s">
        <v>577</v>
      </c>
      <c r="F194" s="18" t="s">
        <v>644</v>
      </c>
      <c r="G194" s="59" t="s">
        <v>653</v>
      </c>
      <c r="H194" s="18" t="s">
        <v>674</v>
      </c>
      <c r="I194" s="18" t="s">
        <v>666</v>
      </c>
      <c r="J194" s="18" t="s">
        <v>976</v>
      </c>
      <c r="K194" s="18" t="s">
        <v>989</v>
      </c>
      <c r="L194" s="18" t="s">
        <v>978</v>
      </c>
      <c r="M194" s="84">
        <v>82</v>
      </c>
      <c r="N194" s="97">
        <v>43649</v>
      </c>
      <c r="O194" s="94" t="s">
        <v>1062</v>
      </c>
      <c r="P194" s="6" t="s">
        <v>877</v>
      </c>
      <c r="Q194" s="6" t="s">
        <v>876</v>
      </c>
      <c r="R194" s="6" t="s">
        <v>877</v>
      </c>
      <c r="S194" s="6" t="s">
        <v>877</v>
      </c>
      <c r="T194" s="18"/>
      <c r="U194" s="84"/>
    </row>
    <row r="195" spans="1:21" s="30" customFormat="1" ht="38.1" customHeight="1" x14ac:dyDescent="0.25">
      <c r="A195" s="56" t="s">
        <v>14</v>
      </c>
      <c r="B195" s="57" t="s">
        <v>238</v>
      </c>
      <c r="C195" s="58" t="s">
        <v>160</v>
      </c>
      <c r="D195" s="57" t="s">
        <v>370</v>
      </c>
      <c r="E195" s="74" t="s">
        <v>578</v>
      </c>
      <c r="F195" s="57" t="s">
        <v>635</v>
      </c>
      <c r="G195" s="57" t="s">
        <v>652</v>
      </c>
      <c r="H195" s="18" t="s">
        <v>674</v>
      </c>
      <c r="I195" s="92">
        <v>3230000</v>
      </c>
      <c r="J195" s="18" t="s">
        <v>976</v>
      </c>
      <c r="K195" s="18" t="s">
        <v>989</v>
      </c>
      <c r="L195" s="18" t="s">
        <v>978</v>
      </c>
      <c r="M195" s="84">
        <v>210</v>
      </c>
      <c r="N195" s="97">
        <v>43649</v>
      </c>
      <c r="O195" s="94" t="s">
        <v>1063</v>
      </c>
      <c r="P195" s="6" t="s">
        <v>877</v>
      </c>
      <c r="Q195" s="6" t="s">
        <v>876</v>
      </c>
      <c r="R195" s="6" t="s">
        <v>877</v>
      </c>
      <c r="S195" s="6" t="s">
        <v>877</v>
      </c>
      <c r="T195" s="18"/>
      <c r="U195" s="84"/>
    </row>
    <row r="196" spans="1:21" s="30" customFormat="1" ht="38.1" customHeight="1" x14ac:dyDescent="0.25">
      <c r="A196" s="56" t="s">
        <v>14</v>
      </c>
      <c r="B196" s="57" t="s">
        <v>238</v>
      </c>
      <c r="C196" s="58" t="s">
        <v>161</v>
      </c>
      <c r="D196" s="57" t="s">
        <v>371</v>
      </c>
      <c r="E196" s="74" t="s">
        <v>579</v>
      </c>
      <c r="F196" s="57" t="s">
        <v>635</v>
      </c>
      <c r="G196" s="57" t="s">
        <v>652</v>
      </c>
      <c r="H196" s="18" t="s">
        <v>674</v>
      </c>
      <c r="I196" s="92">
        <v>3060000</v>
      </c>
      <c r="J196" s="18" t="s">
        <v>976</v>
      </c>
      <c r="K196" s="18" t="s">
        <v>989</v>
      </c>
      <c r="L196" s="18" t="s">
        <v>978</v>
      </c>
      <c r="M196" s="84">
        <v>210</v>
      </c>
      <c r="N196" s="97">
        <v>43649</v>
      </c>
      <c r="O196" s="95" t="s">
        <v>1064</v>
      </c>
      <c r="P196" s="6" t="s">
        <v>877</v>
      </c>
      <c r="Q196" s="6" t="s">
        <v>876</v>
      </c>
      <c r="R196" s="6" t="s">
        <v>877</v>
      </c>
      <c r="S196" s="6" t="s">
        <v>877</v>
      </c>
      <c r="T196" s="18"/>
      <c r="U196" s="84"/>
    </row>
    <row r="197" spans="1:21" s="30" customFormat="1" ht="38.1" customHeight="1" x14ac:dyDescent="0.25">
      <c r="A197" s="56" t="s">
        <v>14</v>
      </c>
      <c r="B197" s="57" t="s">
        <v>238</v>
      </c>
      <c r="C197" s="58" t="s">
        <v>162</v>
      </c>
      <c r="D197" s="57" t="s">
        <v>372</v>
      </c>
      <c r="E197" s="74" t="s">
        <v>580</v>
      </c>
      <c r="F197" s="57" t="s">
        <v>638</v>
      </c>
      <c r="G197" s="57" t="s">
        <v>662</v>
      </c>
      <c r="H197" s="18" t="s">
        <v>674</v>
      </c>
      <c r="I197" s="86">
        <v>38.36</v>
      </c>
      <c r="J197" s="18" t="s">
        <v>976</v>
      </c>
      <c r="K197" s="18" t="s">
        <v>989</v>
      </c>
      <c r="L197" s="18" t="s">
        <v>978</v>
      </c>
      <c r="M197" s="84">
        <v>210</v>
      </c>
      <c r="N197" s="97">
        <v>43649</v>
      </c>
      <c r="O197" s="95" t="s">
        <v>1064</v>
      </c>
      <c r="P197" s="6" t="s">
        <v>877</v>
      </c>
      <c r="Q197" s="6" t="s">
        <v>876</v>
      </c>
      <c r="R197" s="6" t="s">
        <v>877</v>
      </c>
      <c r="S197" s="6" t="s">
        <v>877</v>
      </c>
      <c r="T197" s="18"/>
      <c r="U197" s="84"/>
    </row>
    <row r="198" spans="1:21" s="30" customFormat="1" ht="38.1" customHeight="1" x14ac:dyDescent="0.25">
      <c r="A198" s="56" t="s">
        <v>14</v>
      </c>
      <c r="B198" s="57" t="s">
        <v>247</v>
      </c>
      <c r="C198" s="58" t="s">
        <v>163</v>
      </c>
      <c r="D198" s="57" t="s">
        <v>373</v>
      </c>
      <c r="E198" s="74" t="s">
        <v>581</v>
      </c>
      <c r="F198" s="18" t="s">
        <v>644</v>
      </c>
      <c r="G198" s="59" t="s">
        <v>653</v>
      </c>
      <c r="H198" s="18" t="s">
        <v>674</v>
      </c>
      <c r="I198" s="18" t="s">
        <v>667</v>
      </c>
      <c r="J198" s="18" t="s">
        <v>976</v>
      </c>
      <c r="K198" s="18"/>
      <c r="L198" s="18"/>
      <c r="M198" s="84"/>
      <c r="N198" s="93"/>
      <c r="O198" s="84"/>
      <c r="P198" s="6"/>
      <c r="Q198" s="6"/>
      <c r="R198" s="6"/>
      <c r="S198" s="6"/>
      <c r="T198" s="18"/>
      <c r="U198" s="84"/>
    </row>
    <row r="199" spans="1:21" s="30" customFormat="1" ht="38.1" customHeight="1" x14ac:dyDescent="0.25">
      <c r="A199" s="56" t="s">
        <v>14</v>
      </c>
      <c r="B199" s="57" t="s">
        <v>247</v>
      </c>
      <c r="C199" s="58" t="s">
        <v>164</v>
      </c>
      <c r="D199" s="57" t="s">
        <v>374</v>
      </c>
      <c r="E199" s="74" t="s">
        <v>582</v>
      </c>
      <c r="F199" s="18" t="s">
        <v>644</v>
      </c>
      <c r="G199" s="59" t="s">
        <v>653</v>
      </c>
      <c r="H199" s="18" t="s">
        <v>674</v>
      </c>
      <c r="I199" s="18" t="s">
        <v>667</v>
      </c>
      <c r="J199" s="18" t="s">
        <v>976</v>
      </c>
      <c r="K199" s="18"/>
      <c r="L199" s="18"/>
      <c r="M199" s="84"/>
      <c r="N199" s="93"/>
      <c r="O199" s="84"/>
      <c r="P199" s="6"/>
      <c r="Q199" s="6"/>
      <c r="R199" s="6"/>
      <c r="S199" s="6"/>
      <c r="T199" s="18"/>
      <c r="U199" s="84"/>
    </row>
    <row r="200" spans="1:21" s="30" customFormat="1" ht="38.1" customHeight="1" x14ac:dyDescent="0.25">
      <c r="A200" s="56" t="s">
        <v>14</v>
      </c>
      <c r="B200" s="57" t="s">
        <v>247</v>
      </c>
      <c r="C200" s="58" t="s">
        <v>165</v>
      </c>
      <c r="D200" s="57" t="s">
        <v>375</v>
      </c>
      <c r="E200" s="74" t="s">
        <v>583</v>
      </c>
      <c r="F200" s="18" t="s">
        <v>644</v>
      </c>
      <c r="G200" s="59" t="s">
        <v>653</v>
      </c>
      <c r="H200" s="18" t="s">
        <v>674</v>
      </c>
      <c r="I200" s="18" t="s">
        <v>667</v>
      </c>
      <c r="J200" s="18" t="s">
        <v>976</v>
      </c>
      <c r="K200" s="18"/>
      <c r="L200" s="18"/>
      <c r="M200" s="84"/>
      <c r="N200" s="93"/>
      <c r="O200" s="84"/>
      <c r="P200" s="6"/>
      <c r="Q200" s="6"/>
      <c r="R200" s="6"/>
      <c r="S200" s="6"/>
      <c r="T200" s="18"/>
      <c r="U200" s="84"/>
    </row>
    <row r="201" spans="1:21" s="30" customFormat="1" ht="38.1" customHeight="1" x14ac:dyDescent="0.25">
      <c r="A201" s="56" t="s">
        <v>14</v>
      </c>
      <c r="B201" s="57" t="s">
        <v>247</v>
      </c>
      <c r="C201" s="58" t="s">
        <v>166</v>
      </c>
      <c r="D201" s="57" t="s">
        <v>376</v>
      </c>
      <c r="E201" s="74" t="s">
        <v>584</v>
      </c>
      <c r="F201" s="18" t="s">
        <v>644</v>
      </c>
      <c r="G201" s="59" t="s">
        <v>653</v>
      </c>
      <c r="H201" s="18" t="s">
        <v>674</v>
      </c>
      <c r="I201" s="18" t="s">
        <v>667</v>
      </c>
      <c r="J201" s="18" t="s">
        <v>976</v>
      </c>
      <c r="K201" s="18"/>
      <c r="L201" s="18"/>
      <c r="M201" s="84"/>
      <c r="N201" s="93"/>
      <c r="O201" s="84"/>
      <c r="P201" s="6"/>
      <c r="Q201" s="6"/>
      <c r="R201" s="6"/>
      <c r="S201" s="6"/>
      <c r="T201" s="18"/>
      <c r="U201" s="84"/>
    </row>
    <row r="202" spans="1:21" s="30" customFormat="1" ht="38.1" customHeight="1" x14ac:dyDescent="0.25">
      <c r="A202" s="56" t="s">
        <v>14</v>
      </c>
      <c r="B202" s="57" t="s">
        <v>247</v>
      </c>
      <c r="C202" s="58" t="s">
        <v>167</v>
      </c>
      <c r="D202" s="57" t="s">
        <v>377</v>
      </c>
      <c r="E202" s="74" t="s">
        <v>585</v>
      </c>
      <c r="F202" s="18" t="s">
        <v>644</v>
      </c>
      <c r="G202" s="59" t="s">
        <v>653</v>
      </c>
      <c r="H202" s="18" t="s">
        <v>674</v>
      </c>
      <c r="I202" s="18" t="s">
        <v>667</v>
      </c>
      <c r="J202" s="18" t="s">
        <v>976</v>
      </c>
      <c r="K202" s="18"/>
      <c r="L202" s="18"/>
      <c r="M202" s="84"/>
      <c r="N202" s="93"/>
      <c r="O202" s="84"/>
      <c r="P202" s="6"/>
      <c r="Q202" s="6"/>
      <c r="R202" s="6"/>
      <c r="S202" s="6"/>
      <c r="T202" s="18"/>
      <c r="U202" s="84"/>
    </row>
    <row r="203" spans="1:21" s="30" customFormat="1" ht="38.1" customHeight="1" x14ac:dyDescent="0.25">
      <c r="A203" s="56" t="s">
        <v>14</v>
      </c>
      <c r="B203" s="57" t="s">
        <v>247</v>
      </c>
      <c r="C203" s="58" t="s">
        <v>168</v>
      </c>
      <c r="D203" s="57" t="s">
        <v>378</v>
      </c>
      <c r="E203" s="74" t="s">
        <v>586</v>
      </c>
      <c r="F203" s="18" t="s">
        <v>644</v>
      </c>
      <c r="G203" s="59" t="s">
        <v>653</v>
      </c>
      <c r="H203" s="18" t="s">
        <v>674</v>
      </c>
      <c r="I203" s="18" t="s">
        <v>667</v>
      </c>
      <c r="J203" s="18" t="s">
        <v>976</v>
      </c>
      <c r="K203" s="18"/>
      <c r="L203" s="18"/>
      <c r="M203" s="84"/>
      <c r="N203" s="93"/>
      <c r="O203" s="84"/>
      <c r="P203" s="6"/>
      <c r="Q203" s="6"/>
      <c r="R203" s="6"/>
      <c r="S203" s="6"/>
      <c r="T203" s="18"/>
      <c r="U203" s="84"/>
    </row>
    <row r="204" spans="1:21" s="30" customFormat="1" ht="38.1" customHeight="1" x14ac:dyDescent="0.25">
      <c r="A204" s="56" t="s">
        <v>14</v>
      </c>
      <c r="B204" s="57" t="s">
        <v>247</v>
      </c>
      <c r="C204" s="58" t="s">
        <v>169</v>
      </c>
      <c r="D204" s="57" t="s">
        <v>379</v>
      </c>
      <c r="E204" s="74" t="s">
        <v>587</v>
      </c>
      <c r="F204" s="57" t="s">
        <v>635</v>
      </c>
      <c r="G204" s="57" t="s">
        <v>661</v>
      </c>
      <c r="H204" s="18" t="s">
        <v>674</v>
      </c>
      <c r="I204" s="86">
        <v>0</v>
      </c>
      <c r="J204" s="18" t="s">
        <v>976</v>
      </c>
      <c r="K204" s="18"/>
      <c r="L204" s="18"/>
      <c r="M204" s="84"/>
      <c r="N204" s="93"/>
      <c r="O204" s="84"/>
      <c r="P204" s="6"/>
      <c r="Q204" s="6"/>
      <c r="R204" s="6"/>
      <c r="S204" s="6"/>
      <c r="T204" s="18"/>
      <c r="U204" s="84"/>
    </row>
    <row r="205" spans="1:21" s="30" customFormat="1" ht="38.1" customHeight="1" x14ac:dyDescent="0.25">
      <c r="A205" s="56" t="s">
        <v>14</v>
      </c>
      <c r="B205" s="57" t="s">
        <v>247</v>
      </c>
      <c r="C205" s="58" t="s">
        <v>170</v>
      </c>
      <c r="D205" s="57" t="s">
        <v>380</v>
      </c>
      <c r="E205" s="74" t="s">
        <v>588</v>
      </c>
      <c r="F205" s="18" t="s">
        <v>644</v>
      </c>
      <c r="G205" s="59" t="s">
        <v>653</v>
      </c>
      <c r="H205" s="18" t="s">
        <v>674</v>
      </c>
      <c r="I205" s="18" t="s">
        <v>667</v>
      </c>
      <c r="J205" s="18" t="s">
        <v>976</v>
      </c>
      <c r="K205" s="18"/>
      <c r="L205" s="18"/>
      <c r="M205" s="84"/>
      <c r="N205" s="93"/>
      <c r="O205" s="84"/>
      <c r="P205" s="6"/>
      <c r="Q205" s="6"/>
      <c r="R205" s="6"/>
      <c r="S205" s="6"/>
      <c r="T205" s="18"/>
      <c r="U205" s="84"/>
    </row>
    <row r="206" spans="1:21" s="30" customFormat="1" ht="38.1" customHeight="1" x14ac:dyDescent="0.25">
      <c r="A206" s="56" t="s">
        <v>14</v>
      </c>
      <c r="B206" s="57" t="s">
        <v>247</v>
      </c>
      <c r="C206" s="58" t="s">
        <v>171</v>
      </c>
      <c r="D206" s="57" t="s">
        <v>381</v>
      </c>
      <c r="E206" s="74" t="s">
        <v>589</v>
      </c>
      <c r="F206" s="18" t="s">
        <v>644</v>
      </c>
      <c r="G206" s="59" t="s">
        <v>653</v>
      </c>
      <c r="H206" s="18" t="s">
        <v>674</v>
      </c>
      <c r="I206" s="18" t="s">
        <v>667</v>
      </c>
      <c r="J206" s="18" t="s">
        <v>976</v>
      </c>
      <c r="K206" s="18"/>
      <c r="L206" s="18"/>
      <c r="M206" s="84"/>
      <c r="N206" s="93"/>
      <c r="O206" s="84"/>
      <c r="P206" s="6"/>
      <c r="Q206" s="6"/>
      <c r="R206" s="6"/>
      <c r="S206" s="6"/>
      <c r="T206" s="18"/>
      <c r="U206" s="84"/>
    </row>
    <row r="207" spans="1:21" s="30" customFormat="1" ht="38.1" customHeight="1" x14ac:dyDescent="0.25">
      <c r="A207" s="56" t="s">
        <v>14</v>
      </c>
      <c r="B207" s="57" t="s">
        <v>247</v>
      </c>
      <c r="C207" s="58" t="s">
        <v>172</v>
      </c>
      <c r="D207" s="57" t="s">
        <v>382</v>
      </c>
      <c r="E207" s="74" t="s">
        <v>590</v>
      </c>
      <c r="F207" s="18" t="s">
        <v>644</v>
      </c>
      <c r="G207" s="59" t="s">
        <v>653</v>
      </c>
      <c r="H207" s="18" t="s">
        <v>674</v>
      </c>
      <c r="I207" s="18" t="s">
        <v>667</v>
      </c>
      <c r="J207" s="18" t="s">
        <v>976</v>
      </c>
      <c r="K207" s="18"/>
      <c r="L207" s="18"/>
      <c r="M207" s="84"/>
      <c r="N207" s="93"/>
      <c r="O207" s="84"/>
      <c r="P207" s="6"/>
      <c r="Q207" s="6"/>
      <c r="R207" s="6"/>
      <c r="S207" s="6"/>
      <c r="T207" s="18"/>
      <c r="U207" s="84"/>
    </row>
    <row r="208" spans="1:21" s="30" customFormat="1" ht="38.1" customHeight="1" x14ac:dyDescent="0.25">
      <c r="A208" s="56" t="s">
        <v>14</v>
      </c>
      <c r="B208" s="57" t="s">
        <v>247</v>
      </c>
      <c r="C208" s="58" t="s">
        <v>173</v>
      </c>
      <c r="D208" s="57" t="s">
        <v>383</v>
      </c>
      <c r="E208" s="74" t="s">
        <v>591</v>
      </c>
      <c r="F208" s="18" t="s">
        <v>644</v>
      </c>
      <c r="G208" s="59" t="s">
        <v>653</v>
      </c>
      <c r="H208" s="18" t="s">
        <v>674</v>
      </c>
      <c r="I208" s="18" t="s">
        <v>667</v>
      </c>
      <c r="J208" s="18" t="s">
        <v>976</v>
      </c>
      <c r="K208" s="18"/>
      <c r="L208" s="18"/>
      <c r="M208" s="84"/>
      <c r="N208" s="97"/>
      <c r="O208" s="94"/>
      <c r="P208" s="6"/>
      <c r="Q208" s="6"/>
      <c r="R208" s="6"/>
      <c r="S208" s="6"/>
      <c r="T208" s="18"/>
      <c r="U208" s="84"/>
    </row>
    <row r="209" spans="1:21" s="30" customFormat="1" ht="38.1" customHeight="1" x14ac:dyDescent="0.25">
      <c r="A209" s="56" t="s">
        <v>14</v>
      </c>
      <c r="B209" s="57" t="s">
        <v>247</v>
      </c>
      <c r="C209" s="58" t="s">
        <v>174</v>
      </c>
      <c r="D209" s="57" t="s">
        <v>384</v>
      </c>
      <c r="E209" s="74" t="s">
        <v>384</v>
      </c>
      <c r="F209" s="18" t="s">
        <v>635</v>
      </c>
      <c r="G209" s="57" t="s">
        <v>656</v>
      </c>
      <c r="H209" s="18" t="s">
        <v>674</v>
      </c>
      <c r="I209" s="87">
        <v>4054380000</v>
      </c>
      <c r="J209" s="18" t="s">
        <v>976</v>
      </c>
      <c r="K209" s="18" t="s">
        <v>1124</v>
      </c>
      <c r="L209" s="18" t="s">
        <v>978</v>
      </c>
      <c r="M209" s="84">
        <v>141</v>
      </c>
      <c r="N209" s="97">
        <v>43649</v>
      </c>
      <c r="O209" s="94" t="s">
        <v>1125</v>
      </c>
      <c r="P209" s="6" t="s">
        <v>876</v>
      </c>
      <c r="Q209" s="6" t="s">
        <v>877</v>
      </c>
      <c r="R209" s="6" t="s">
        <v>877</v>
      </c>
      <c r="S209" s="6" t="s">
        <v>877</v>
      </c>
      <c r="T209" s="18" t="s">
        <v>1070</v>
      </c>
      <c r="U209" s="84"/>
    </row>
    <row r="210" spans="1:21" s="30" customFormat="1" ht="38.1" customHeight="1" x14ac:dyDescent="0.25">
      <c r="A210" s="56" t="s">
        <v>14</v>
      </c>
      <c r="B210" s="57" t="s">
        <v>247</v>
      </c>
      <c r="C210" s="58" t="s">
        <v>175</v>
      </c>
      <c r="D210" s="57" t="s">
        <v>385</v>
      </c>
      <c r="E210" s="74" t="s">
        <v>385</v>
      </c>
      <c r="F210" s="18" t="s">
        <v>635</v>
      </c>
      <c r="G210" s="57" t="s">
        <v>656</v>
      </c>
      <c r="H210" s="18" t="s">
        <v>674</v>
      </c>
      <c r="I210" s="87">
        <v>2086659.8044261499</v>
      </c>
      <c r="J210" s="18" t="s">
        <v>976</v>
      </c>
      <c r="K210" s="18" t="s">
        <v>1124</v>
      </c>
      <c r="L210" s="18" t="s">
        <v>978</v>
      </c>
      <c r="M210" s="84" t="s">
        <v>1127</v>
      </c>
      <c r="N210" s="97">
        <v>43649</v>
      </c>
      <c r="O210" s="95" t="s">
        <v>1126</v>
      </c>
      <c r="P210" s="6" t="s">
        <v>876</v>
      </c>
      <c r="Q210" s="6" t="s">
        <v>877</v>
      </c>
      <c r="R210" s="6" t="s">
        <v>877</v>
      </c>
      <c r="S210" s="6" t="s">
        <v>877</v>
      </c>
      <c r="T210" s="18" t="s">
        <v>1070</v>
      </c>
      <c r="U210" s="84"/>
    </row>
    <row r="211" spans="1:21" s="30" customFormat="1" ht="38.1" customHeight="1" x14ac:dyDescent="0.25">
      <c r="A211" s="56" t="s">
        <v>14</v>
      </c>
      <c r="B211" s="57" t="s">
        <v>247</v>
      </c>
      <c r="C211" s="58" t="s">
        <v>176</v>
      </c>
      <c r="D211" s="57" t="s">
        <v>386</v>
      </c>
      <c r="E211" s="74" t="s">
        <v>386</v>
      </c>
      <c r="F211" s="18" t="s">
        <v>635</v>
      </c>
      <c r="G211" s="57" t="s">
        <v>656</v>
      </c>
      <c r="H211" s="18" t="s">
        <v>674</v>
      </c>
      <c r="I211" s="86" t="s">
        <v>1128</v>
      </c>
      <c r="J211" s="18" t="s">
        <v>976</v>
      </c>
      <c r="K211" s="18" t="s">
        <v>1065</v>
      </c>
      <c r="L211" s="18" t="s">
        <v>978</v>
      </c>
      <c r="M211" s="84" t="s">
        <v>1018</v>
      </c>
      <c r="N211" s="97">
        <v>43649</v>
      </c>
      <c r="O211" s="94" t="s">
        <v>1017</v>
      </c>
      <c r="P211" s="6" t="s">
        <v>876</v>
      </c>
      <c r="Q211" s="6" t="s">
        <v>877</v>
      </c>
      <c r="R211" s="6" t="s">
        <v>877</v>
      </c>
      <c r="S211" s="6" t="s">
        <v>877</v>
      </c>
      <c r="T211" s="18" t="s">
        <v>1070</v>
      </c>
      <c r="U211" s="84"/>
    </row>
    <row r="212" spans="1:21" s="30" customFormat="1" ht="38.1" customHeight="1" x14ac:dyDescent="0.25">
      <c r="A212" s="56" t="s">
        <v>14</v>
      </c>
      <c r="B212" s="57" t="s">
        <v>247</v>
      </c>
      <c r="C212" s="58" t="s">
        <v>178</v>
      </c>
      <c r="D212" s="57" t="s">
        <v>388</v>
      </c>
      <c r="E212" s="74" t="s">
        <v>593</v>
      </c>
      <c r="F212" s="18" t="s">
        <v>635</v>
      </c>
      <c r="G212" s="57" t="s">
        <v>649</v>
      </c>
      <c r="H212" s="18" t="s">
        <v>674</v>
      </c>
      <c r="I212" s="92">
        <v>738531.11</v>
      </c>
      <c r="J212" s="18" t="s">
        <v>976</v>
      </c>
      <c r="K212" s="18" t="s">
        <v>989</v>
      </c>
      <c r="L212" s="18" t="s">
        <v>978</v>
      </c>
      <c r="M212" s="84">
        <v>111</v>
      </c>
      <c r="N212" s="97">
        <v>43649</v>
      </c>
      <c r="O212" s="94" t="s">
        <v>1066</v>
      </c>
      <c r="P212" s="6" t="s">
        <v>877</v>
      </c>
      <c r="Q212" s="6" t="s">
        <v>876</v>
      </c>
      <c r="R212" s="6" t="s">
        <v>877</v>
      </c>
      <c r="S212" s="6" t="s">
        <v>877</v>
      </c>
      <c r="T212" s="18"/>
      <c r="U212" s="84"/>
    </row>
    <row r="213" spans="1:21" s="30" customFormat="1" ht="38.1" customHeight="1" x14ac:dyDescent="0.25">
      <c r="A213" s="56" t="s">
        <v>14</v>
      </c>
      <c r="B213" s="57" t="s">
        <v>247</v>
      </c>
      <c r="C213" s="58" t="s">
        <v>179</v>
      </c>
      <c r="D213" s="57" t="s">
        <v>389</v>
      </c>
      <c r="E213" s="74" t="s">
        <v>594</v>
      </c>
      <c r="F213" s="18" t="s">
        <v>635</v>
      </c>
      <c r="G213" s="57" t="s">
        <v>649</v>
      </c>
      <c r="H213" s="18" t="s">
        <v>674</v>
      </c>
      <c r="I213" s="67">
        <v>639619.77</v>
      </c>
      <c r="J213" s="18" t="s">
        <v>976</v>
      </c>
      <c r="K213" s="18" t="s">
        <v>989</v>
      </c>
      <c r="L213" s="18" t="s">
        <v>978</v>
      </c>
      <c r="M213" s="84">
        <v>111</v>
      </c>
      <c r="N213" s="97">
        <v>43649</v>
      </c>
      <c r="O213" s="94" t="s">
        <v>1066</v>
      </c>
      <c r="P213" s="6" t="s">
        <v>877</v>
      </c>
      <c r="Q213" s="6" t="s">
        <v>876</v>
      </c>
      <c r="R213" s="6" t="s">
        <v>877</v>
      </c>
      <c r="S213" s="6" t="s">
        <v>877</v>
      </c>
      <c r="T213" s="18"/>
      <c r="U213" s="84"/>
    </row>
    <row r="214" spans="1:21" s="30" customFormat="1" ht="38.1" customHeight="1" x14ac:dyDescent="0.25">
      <c r="A214" s="56" t="s">
        <v>14</v>
      </c>
      <c r="B214" s="57" t="s">
        <v>247</v>
      </c>
      <c r="C214" s="58" t="s">
        <v>180</v>
      </c>
      <c r="D214" s="57" t="s">
        <v>390</v>
      </c>
      <c r="E214" s="74" t="s">
        <v>390</v>
      </c>
      <c r="F214" s="18" t="s">
        <v>638</v>
      </c>
      <c r="G214" s="57" t="s">
        <v>638</v>
      </c>
      <c r="H214" s="18" t="s">
        <v>674</v>
      </c>
      <c r="I214" s="86">
        <v>12</v>
      </c>
      <c r="J214" s="18" t="s">
        <v>976</v>
      </c>
      <c r="K214" s="18" t="s">
        <v>989</v>
      </c>
      <c r="L214" s="18" t="s">
        <v>978</v>
      </c>
      <c r="M214" s="84">
        <v>111</v>
      </c>
      <c r="N214" s="97">
        <v>43649</v>
      </c>
      <c r="O214" s="94" t="s">
        <v>1066</v>
      </c>
      <c r="P214" s="6" t="s">
        <v>877</v>
      </c>
      <c r="Q214" s="6" t="s">
        <v>876</v>
      </c>
      <c r="R214" s="6" t="s">
        <v>877</v>
      </c>
      <c r="S214" s="6" t="s">
        <v>877</v>
      </c>
      <c r="T214" s="18"/>
      <c r="U214" s="84"/>
    </row>
    <row r="215" spans="1:21" s="30" customFormat="1" ht="38.1" customHeight="1" x14ac:dyDescent="0.25">
      <c r="A215" s="56" t="s">
        <v>14</v>
      </c>
      <c r="B215" s="57" t="s">
        <v>247</v>
      </c>
      <c r="C215" s="58" t="s">
        <v>181</v>
      </c>
      <c r="D215" s="57" t="s">
        <v>391</v>
      </c>
      <c r="E215" s="74" t="s">
        <v>595</v>
      </c>
      <c r="F215" s="18" t="s">
        <v>635</v>
      </c>
      <c r="G215" s="57" t="s">
        <v>656</v>
      </c>
      <c r="H215" s="18" t="s">
        <v>674</v>
      </c>
      <c r="I215" s="92">
        <v>6852000</v>
      </c>
      <c r="J215" s="18" t="s">
        <v>976</v>
      </c>
      <c r="K215" s="18" t="s">
        <v>1065</v>
      </c>
      <c r="L215" s="18" t="s">
        <v>978</v>
      </c>
      <c r="M215" s="84" t="s">
        <v>1018</v>
      </c>
      <c r="N215" s="97">
        <v>43649</v>
      </c>
      <c r="O215" s="94" t="s">
        <v>1017</v>
      </c>
      <c r="P215" s="6" t="s">
        <v>876</v>
      </c>
      <c r="Q215" s="6" t="s">
        <v>877</v>
      </c>
      <c r="R215" s="6" t="s">
        <v>877</v>
      </c>
      <c r="S215" s="6" t="s">
        <v>877</v>
      </c>
      <c r="T215" s="18" t="s">
        <v>1070</v>
      </c>
      <c r="U215" s="84"/>
    </row>
    <row r="216" spans="1:21" s="30" customFormat="1" ht="38.1" customHeight="1" x14ac:dyDescent="0.25">
      <c r="A216" s="56" t="s">
        <v>14</v>
      </c>
      <c r="B216" s="57" t="s">
        <v>247</v>
      </c>
      <c r="C216" s="58" t="s">
        <v>182</v>
      </c>
      <c r="D216" s="57" t="s">
        <v>392</v>
      </c>
      <c r="E216" s="74" t="s">
        <v>392</v>
      </c>
      <c r="F216" s="18" t="s">
        <v>635</v>
      </c>
      <c r="G216" s="57" t="s">
        <v>656</v>
      </c>
      <c r="H216" s="18" t="s">
        <v>674</v>
      </c>
      <c r="I216" s="92">
        <v>7200000</v>
      </c>
      <c r="J216" s="18" t="s">
        <v>976</v>
      </c>
      <c r="K216" s="18" t="s">
        <v>1068</v>
      </c>
      <c r="L216" s="18" t="s">
        <v>1067</v>
      </c>
      <c r="M216" s="98"/>
      <c r="N216" s="97">
        <v>43284</v>
      </c>
      <c r="O216" s="94" t="s">
        <v>1017</v>
      </c>
      <c r="P216" s="6" t="s">
        <v>876</v>
      </c>
      <c r="Q216" s="6" t="s">
        <v>877</v>
      </c>
      <c r="R216" s="6" t="s">
        <v>877</v>
      </c>
      <c r="S216" s="6" t="s">
        <v>877</v>
      </c>
      <c r="T216" s="18" t="s">
        <v>1070</v>
      </c>
      <c r="U216" s="84"/>
    </row>
    <row r="217" spans="1:21" s="30" customFormat="1" ht="38.1" customHeight="1" x14ac:dyDescent="0.25">
      <c r="A217" s="56" t="s">
        <v>14</v>
      </c>
      <c r="B217" s="57" t="s">
        <v>247</v>
      </c>
      <c r="C217" s="58" t="s">
        <v>183</v>
      </c>
      <c r="D217" s="57" t="s">
        <v>393</v>
      </c>
      <c r="E217" s="74" t="s">
        <v>393</v>
      </c>
      <c r="F217" s="18" t="s">
        <v>638</v>
      </c>
      <c r="G217" s="57" t="s">
        <v>638</v>
      </c>
      <c r="H217" s="18" t="s">
        <v>674</v>
      </c>
      <c r="I217" s="86">
        <v>-4.83</v>
      </c>
      <c r="J217" s="18" t="s">
        <v>976</v>
      </c>
      <c r="K217" s="18" t="s">
        <v>1065</v>
      </c>
      <c r="L217" s="18" t="s">
        <v>978</v>
      </c>
      <c r="M217" s="84" t="s">
        <v>1018</v>
      </c>
      <c r="N217" s="97">
        <v>43649</v>
      </c>
      <c r="O217" s="94" t="s">
        <v>1017</v>
      </c>
      <c r="P217" s="6" t="s">
        <v>876</v>
      </c>
      <c r="Q217" s="6" t="s">
        <v>877</v>
      </c>
      <c r="R217" s="6" t="s">
        <v>877</v>
      </c>
      <c r="S217" s="6" t="s">
        <v>877</v>
      </c>
      <c r="T217" s="18" t="s">
        <v>1070</v>
      </c>
      <c r="U217" s="84"/>
    </row>
    <row r="218" spans="1:21" s="30" customFormat="1" ht="38.1" customHeight="1" x14ac:dyDescent="0.25">
      <c r="A218" s="56" t="s">
        <v>14</v>
      </c>
      <c r="B218" s="57" t="s">
        <v>248</v>
      </c>
      <c r="C218" s="58" t="s">
        <v>201</v>
      </c>
      <c r="D218" s="57" t="s">
        <v>411</v>
      </c>
      <c r="E218" s="74" t="s">
        <v>609</v>
      </c>
      <c r="F218" s="18" t="s">
        <v>644</v>
      </c>
      <c r="G218" s="59" t="s">
        <v>653</v>
      </c>
      <c r="H218" s="18" t="s">
        <v>674</v>
      </c>
      <c r="I218" s="18" t="s">
        <v>667</v>
      </c>
      <c r="J218" s="18" t="s">
        <v>976</v>
      </c>
      <c r="K218" s="18"/>
      <c r="L218" s="18"/>
      <c r="M218" s="84"/>
      <c r="N218" s="93"/>
      <c r="O218" s="84"/>
      <c r="P218" s="6"/>
      <c r="Q218" s="6"/>
      <c r="R218" s="6"/>
      <c r="S218" s="6"/>
      <c r="T218" s="18"/>
      <c r="U218" s="84"/>
    </row>
    <row r="219" spans="1:21" s="30" customFormat="1" ht="38.1" customHeight="1" x14ac:dyDescent="0.25">
      <c r="A219" s="56" t="s">
        <v>14</v>
      </c>
      <c r="B219" s="57" t="s">
        <v>248</v>
      </c>
      <c r="C219" s="58" t="s">
        <v>205</v>
      </c>
      <c r="D219" s="57" t="s">
        <v>415</v>
      </c>
      <c r="E219" s="74" t="s">
        <v>611</v>
      </c>
      <c r="F219" s="57" t="s">
        <v>638</v>
      </c>
      <c r="G219" s="57" t="s">
        <v>640</v>
      </c>
      <c r="H219" s="18" t="s">
        <v>674</v>
      </c>
      <c r="I219" s="86">
        <v>0</v>
      </c>
      <c r="J219" s="18" t="s">
        <v>976</v>
      </c>
      <c r="K219" s="18" t="s">
        <v>1051</v>
      </c>
      <c r="L219" s="18" t="s">
        <v>978</v>
      </c>
      <c r="M219" s="84" t="s">
        <v>1015</v>
      </c>
      <c r="N219" s="97">
        <v>43649</v>
      </c>
      <c r="O219" s="94" t="s">
        <v>1008</v>
      </c>
      <c r="P219" s="6" t="s">
        <v>876</v>
      </c>
      <c r="Q219" s="6" t="s">
        <v>877</v>
      </c>
      <c r="R219" s="6" t="s">
        <v>877</v>
      </c>
      <c r="S219" s="6" t="s">
        <v>877</v>
      </c>
      <c r="T219" s="18" t="s">
        <v>1070</v>
      </c>
      <c r="U219" s="84"/>
    </row>
    <row r="220" spans="1:21" s="30" customFormat="1" ht="38.1" customHeight="1" x14ac:dyDescent="0.25">
      <c r="A220" s="56" t="s">
        <v>14</v>
      </c>
      <c r="B220" s="57" t="s">
        <v>240</v>
      </c>
      <c r="C220" s="58" t="s">
        <v>214</v>
      </c>
      <c r="D220" s="57" t="s">
        <v>424</v>
      </c>
      <c r="E220" s="74" t="s">
        <v>614</v>
      </c>
      <c r="F220" s="57" t="s">
        <v>644</v>
      </c>
      <c r="G220" s="59" t="s">
        <v>653</v>
      </c>
      <c r="H220" s="18" t="s">
        <v>674</v>
      </c>
      <c r="I220" s="18" t="s">
        <v>666</v>
      </c>
      <c r="J220" s="18" t="s">
        <v>976</v>
      </c>
      <c r="K220" s="18" t="s">
        <v>989</v>
      </c>
      <c r="L220" s="18" t="s">
        <v>978</v>
      </c>
      <c r="M220" s="84">
        <v>131</v>
      </c>
      <c r="N220" s="97">
        <v>43649</v>
      </c>
      <c r="O220" s="94" t="s">
        <v>1129</v>
      </c>
      <c r="P220" s="6" t="s">
        <v>877</v>
      </c>
      <c r="Q220" s="6" t="s">
        <v>876</v>
      </c>
      <c r="R220" s="6" t="s">
        <v>877</v>
      </c>
      <c r="S220" s="6" t="s">
        <v>877</v>
      </c>
      <c r="T220" s="18"/>
      <c r="U220" s="84"/>
    </row>
    <row r="221" spans="1:21" s="30" customFormat="1" ht="38.1" customHeight="1" x14ac:dyDescent="0.25">
      <c r="A221" s="56" t="s">
        <v>14</v>
      </c>
      <c r="B221" s="57" t="s">
        <v>240</v>
      </c>
      <c r="C221" s="58" t="s">
        <v>215</v>
      </c>
      <c r="D221" s="57" t="s">
        <v>425</v>
      </c>
      <c r="E221" s="74" t="s">
        <v>615</v>
      </c>
      <c r="F221" s="18" t="s">
        <v>644</v>
      </c>
      <c r="G221" s="59" t="s">
        <v>653</v>
      </c>
      <c r="H221" s="18" t="s">
        <v>674</v>
      </c>
      <c r="I221" s="18" t="s">
        <v>666</v>
      </c>
      <c r="J221" s="18" t="s">
        <v>976</v>
      </c>
      <c r="K221" s="18" t="s">
        <v>989</v>
      </c>
      <c r="L221" s="18" t="s">
        <v>978</v>
      </c>
      <c r="M221" s="84">
        <v>79</v>
      </c>
      <c r="N221" s="97">
        <v>43649</v>
      </c>
      <c r="O221" s="94" t="s">
        <v>1069</v>
      </c>
      <c r="P221" s="6" t="s">
        <v>876</v>
      </c>
      <c r="Q221" s="6" t="s">
        <v>877</v>
      </c>
      <c r="R221" s="6" t="s">
        <v>877</v>
      </c>
      <c r="S221" s="6" t="s">
        <v>877</v>
      </c>
      <c r="T221" s="18" t="s">
        <v>1070</v>
      </c>
      <c r="U221" s="84"/>
    </row>
    <row r="222" spans="1:21" s="30" customFormat="1" ht="38.1" customHeight="1" x14ac:dyDescent="0.25">
      <c r="A222" s="56" t="s">
        <v>14</v>
      </c>
      <c r="B222" s="57" t="s">
        <v>240</v>
      </c>
      <c r="C222" s="58" t="s">
        <v>216</v>
      </c>
      <c r="D222" s="57" t="s">
        <v>426</v>
      </c>
      <c r="E222" s="74" t="s">
        <v>616</v>
      </c>
      <c r="F222" s="18" t="s">
        <v>644</v>
      </c>
      <c r="G222" s="59" t="s">
        <v>653</v>
      </c>
      <c r="H222" s="18" t="s">
        <v>674</v>
      </c>
      <c r="I222" s="18" t="s">
        <v>667</v>
      </c>
      <c r="J222" s="18" t="s">
        <v>976</v>
      </c>
      <c r="K222" s="18"/>
      <c r="L222" s="18"/>
      <c r="M222" s="84"/>
      <c r="N222" s="93"/>
      <c r="O222" s="84"/>
      <c r="P222" s="6"/>
      <c r="Q222" s="6"/>
      <c r="R222" s="6"/>
      <c r="S222" s="6"/>
      <c r="T222" s="18"/>
      <c r="U222" s="84"/>
    </row>
    <row r="223" spans="1:21" s="30" customFormat="1" ht="38.1" customHeight="1" x14ac:dyDescent="0.25">
      <c r="A223" s="56" t="s">
        <v>14</v>
      </c>
      <c r="B223" s="57" t="s">
        <v>240</v>
      </c>
      <c r="C223" s="58" t="s">
        <v>217</v>
      </c>
      <c r="D223" s="57" t="s">
        <v>427</v>
      </c>
      <c r="E223" s="74" t="s">
        <v>617</v>
      </c>
      <c r="F223" s="18" t="s">
        <v>644</v>
      </c>
      <c r="G223" s="59" t="s">
        <v>653</v>
      </c>
      <c r="H223" s="18" t="s">
        <v>674</v>
      </c>
      <c r="I223" s="18" t="s">
        <v>667</v>
      </c>
      <c r="J223" s="18" t="s">
        <v>976</v>
      </c>
      <c r="K223" s="18"/>
      <c r="L223" s="18"/>
      <c r="M223" s="84"/>
      <c r="N223" s="93"/>
      <c r="O223" s="84"/>
      <c r="P223" s="6"/>
      <c r="Q223" s="6"/>
      <c r="R223" s="6"/>
      <c r="S223" s="6"/>
      <c r="T223" s="18"/>
      <c r="U223" s="84"/>
    </row>
    <row r="224" spans="1:21" s="30" customFormat="1" ht="38.1" customHeight="1" x14ac:dyDescent="0.25">
      <c r="A224" s="56" t="s">
        <v>14</v>
      </c>
      <c r="B224" s="57" t="s">
        <v>240</v>
      </c>
      <c r="C224" s="58" t="s">
        <v>218</v>
      </c>
      <c r="D224" s="57" t="s">
        <v>428</v>
      </c>
      <c r="E224" s="74" t="s">
        <v>618</v>
      </c>
      <c r="F224" s="18" t="s">
        <v>644</v>
      </c>
      <c r="G224" s="59" t="s">
        <v>653</v>
      </c>
      <c r="H224" s="18" t="s">
        <v>674</v>
      </c>
      <c r="I224" s="18" t="s">
        <v>667</v>
      </c>
      <c r="J224" s="18" t="s">
        <v>976</v>
      </c>
      <c r="K224" s="18"/>
      <c r="L224" s="18"/>
      <c r="M224" s="84"/>
      <c r="N224" s="93"/>
      <c r="O224" s="84"/>
      <c r="P224" s="6"/>
      <c r="Q224" s="6"/>
      <c r="R224" s="6"/>
      <c r="S224" s="6"/>
      <c r="T224" s="18"/>
      <c r="U224" s="84"/>
    </row>
    <row r="225" spans="1:21" s="30" customFormat="1" ht="38.1" customHeight="1" x14ac:dyDescent="0.25">
      <c r="A225" s="56" t="s">
        <v>14</v>
      </c>
      <c r="B225" s="57" t="s">
        <v>240</v>
      </c>
      <c r="C225" s="58" t="s">
        <v>219</v>
      </c>
      <c r="D225" s="57" t="s">
        <v>429</v>
      </c>
      <c r="E225" s="74" t="s">
        <v>619</v>
      </c>
      <c r="F225" s="18" t="s">
        <v>644</v>
      </c>
      <c r="G225" s="59" t="s">
        <v>653</v>
      </c>
      <c r="H225" s="18" t="s">
        <v>674</v>
      </c>
      <c r="I225" s="18" t="s">
        <v>667</v>
      </c>
      <c r="J225" s="18" t="s">
        <v>976</v>
      </c>
      <c r="K225" s="18"/>
      <c r="L225" s="18"/>
      <c r="M225" s="84"/>
      <c r="N225" s="93"/>
      <c r="O225" s="84"/>
      <c r="P225" s="6"/>
      <c r="Q225" s="6"/>
      <c r="R225" s="6"/>
      <c r="S225" s="6"/>
      <c r="T225" s="18"/>
      <c r="U225" s="84"/>
    </row>
    <row r="226" spans="1:21" s="30" customFormat="1" ht="38.1" customHeight="1" x14ac:dyDescent="0.25">
      <c r="A226" s="56" t="s">
        <v>14</v>
      </c>
      <c r="B226" s="57" t="s">
        <v>240</v>
      </c>
      <c r="C226" s="58" t="s">
        <v>220</v>
      </c>
      <c r="D226" s="57" t="s">
        <v>430</v>
      </c>
      <c r="E226" s="74" t="s">
        <v>620</v>
      </c>
      <c r="F226" s="18" t="s">
        <v>644</v>
      </c>
      <c r="G226" s="59" t="s">
        <v>653</v>
      </c>
      <c r="H226" s="18" t="s">
        <v>674</v>
      </c>
      <c r="I226" s="18" t="s">
        <v>667</v>
      </c>
      <c r="J226" s="18" t="s">
        <v>976</v>
      </c>
      <c r="K226" s="18"/>
      <c r="L226" s="18"/>
      <c r="M226" s="84"/>
      <c r="N226" s="93"/>
      <c r="O226" s="84"/>
      <c r="P226" s="6"/>
      <c r="Q226" s="6"/>
      <c r="R226" s="6"/>
      <c r="S226" s="6"/>
      <c r="T226" s="18"/>
      <c r="U226" s="84"/>
    </row>
    <row r="227" spans="1:21" s="30" customFormat="1" ht="38.1" customHeight="1" x14ac:dyDescent="0.25">
      <c r="A227" s="56" t="s">
        <v>14</v>
      </c>
      <c r="B227" s="57" t="s">
        <v>240</v>
      </c>
      <c r="C227" s="58" t="s">
        <v>221</v>
      </c>
      <c r="D227" s="57" t="s">
        <v>431</v>
      </c>
      <c r="E227" s="74" t="s">
        <v>621</v>
      </c>
      <c r="F227" s="18" t="s">
        <v>644</v>
      </c>
      <c r="G227" s="59" t="s">
        <v>653</v>
      </c>
      <c r="H227" s="18" t="s">
        <v>674</v>
      </c>
      <c r="I227" s="18" t="s">
        <v>667</v>
      </c>
      <c r="J227" s="18" t="s">
        <v>976</v>
      </c>
      <c r="K227" s="18"/>
      <c r="L227" s="18"/>
      <c r="M227" s="84"/>
      <c r="N227" s="93"/>
      <c r="O227" s="84"/>
      <c r="P227" s="6"/>
      <c r="Q227" s="6"/>
      <c r="R227" s="6"/>
      <c r="S227" s="6"/>
      <c r="T227" s="18"/>
      <c r="U227" s="84"/>
    </row>
    <row r="228" spans="1:21" s="30" customFormat="1" ht="38.1" customHeight="1" x14ac:dyDescent="0.25">
      <c r="A228" s="56" t="s">
        <v>14</v>
      </c>
      <c r="B228" s="57" t="s">
        <v>240</v>
      </c>
      <c r="C228" s="58" t="s">
        <v>222</v>
      </c>
      <c r="D228" s="57" t="s">
        <v>432</v>
      </c>
      <c r="E228" s="74" t="s">
        <v>622</v>
      </c>
      <c r="F228" s="18" t="s">
        <v>644</v>
      </c>
      <c r="G228" s="59" t="s">
        <v>653</v>
      </c>
      <c r="H228" s="18" t="s">
        <v>674</v>
      </c>
      <c r="I228" s="18" t="s">
        <v>667</v>
      </c>
      <c r="J228" s="18" t="s">
        <v>976</v>
      </c>
      <c r="K228" s="18"/>
      <c r="L228" s="18"/>
      <c r="M228" s="84"/>
      <c r="N228" s="93"/>
      <c r="O228" s="84"/>
      <c r="P228" s="6"/>
      <c r="Q228" s="6"/>
      <c r="R228" s="6"/>
      <c r="S228" s="6"/>
      <c r="T228" s="18"/>
      <c r="U228" s="84"/>
    </row>
    <row r="229" spans="1:21" s="30" customFormat="1" ht="38.1" customHeight="1" x14ac:dyDescent="0.25">
      <c r="A229" s="56" t="s">
        <v>14</v>
      </c>
      <c r="B229" s="57" t="s">
        <v>240</v>
      </c>
      <c r="C229" s="58" t="s">
        <v>223</v>
      </c>
      <c r="D229" s="57" t="s">
        <v>433</v>
      </c>
      <c r="E229" s="74" t="s">
        <v>623</v>
      </c>
      <c r="F229" s="18" t="s">
        <v>644</v>
      </c>
      <c r="G229" s="59" t="s">
        <v>653</v>
      </c>
      <c r="H229" s="18" t="s">
        <v>674</v>
      </c>
      <c r="I229" s="18" t="s">
        <v>667</v>
      </c>
      <c r="J229" s="18" t="s">
        <v>976</v>
      </c>
      <c r="K229" s="18"/>
      <c r="L229" s="18"/>
      <c r="M229" s="84"/>
      <c r="N229" s="93"/>
      <c r="O229" s="84"/>
      <c r="P229" s="6"/>
      <c r="Q229" s="6"/>
      <c r="R229" s="6"/>
      <c r="S229" s="6"/>
      <c r="T229" s="18"/>
      <c r="U229" s="84"/>
    </row>
    <row r="230" spans="1:21" s="30" customFormat="1" ht="38.1" customHeight="1" x14ac:dyDescent="0.25">
      <c r="A230" s="56" t="s">
        <v>14</v>
      </c>
      <c r="B230" s="57" t="s">
        <v>240</v>
      </c>
      <c r="C230" s="58" t="s">
        <v>224</v>
      </c>
      <c r="D230" s="57" t="s">
        <v>434</v>
      </c>
      <c r="E230" s="74" t="s">
        <v>624</v>
      </c>
      <c r="F230" s="18" t="s">
        <v>644</v>
      </c>
      <c r="G230" s="59" t="s">
        <v>653</v>
      </c>
      <c r="H230" s="18" t="s">
        <v>674</v>
      </c>
      <c r="I230" s="18" t="s">
        <v>666</v>
      </c>
      <c r="J230" s="18" t="s">
        <v>976</v>
      </c>
      <c r="K230" s="18" t="s">
        <v>989</v>
      </c>
      <c r="L230" s="18" t="s">
        <v>978</v>
      </c>
      <c r="M230" s="84">
        <v>85</v>
      </c>
      <c r="N230" s="97">
        <v>43649</v>
      </c>
      <c r="O230" s="94" t="s">
        <v>1130</v>
      </c>
      <c r="P230" s="6" t="s">
        <v>877</v>
      </c>
      <c r="Q230" s="6" t="s">
        <v>876</v>
      </c>
      <c r="R230" s="6" t="s">
        <v>877</v>
      </c>
      <c r="S230" s="6" t="s">
        <v>877</v>
      </c>
      <c r="T230" s="18"/>
      <c r="U230" s="84"/>
    </row>
    <row r="231" spans="1:21" s="30" customFormat="1" ht="38.1" customHeight="1" x14ac:dyDescent="0.25">
      <c r="A231" s="56" t="s">
        <v>14</v>
      </c>
      <c r="B231" s="57" t="s">
        <v>240</v>
      </c>
      <c r="C231" s="58" t="s">
        <v>225</v>
      </c>
      <c r="D231" s="57" t="s">
        <v>435</v>
      </c>
      <c r="E231" s="74" t="s">
        <v>625</v>
      </c>
      <c r="F231" s="18" t="s">
        <v>644</v>
      </c>
      <c r="G231" s="59" t="s">
        <v>653</v>
      </c>
      <c r="H231" s="18" t="s">
        <v>674</v>
      </c>
      <c r="I231" s="18" t="s">
        <v>667</v>
      </c>
      <c r="J231" s="18" t="s">
        <v>976</v>
      </c>
      <c r="K231" s="18"/>
      <c r="L231" s="18"/>
      <c r="M231" s="84"/>
      <c r="N231" s="93"/>
      <c r="O231" s="84"/>
      <c r="P231" s="6"/>
      <c r="Q231" s="6"/>
      <c r="R231" s="6"/>
      <c r="S231" s="6"/>
      <c r="T231" s="18"/>
      <c r="U231" s="84"/>
    </row>
    <row r="232" spans="1:21" s="30" customFormat="1" ht="38.1" customHeight="1" x14ac:dyDescent="0.25">
      <c r="A232" s="56" t="s">
        <v>14</v>
      </c>
      <c r="B232" s="57" t="s">
        <v>240</v>
      </c>
      <c r="C232" s="58" t="s">
        <v>226</v>
      </c>
      <c r="D232" s="57" t="s">
        <v>436</v>
      </c>
      <c r="E232" s="74" t="s">
        <v>626</v>
      </c>
      <c r="F232" s="18" t="s">
        <v>644</v>
      </c>
      <c r="G232" s="59" t="s">
        <v>653</v>
      </c>
      <c r="H232" s="18" t="s">
        <v>674</v>
      </c>
      <c r="I232" s="18" t="s">
        <v>667</v>
      </c>
      <c r="J232" s="18" t="s">
        <v>976</v>
      </c>
      <c r="K232" s="18"/>
      <c r="L232" s="18"/>
      <c r="M232" s="84"/>
      <c r="N232" s="93"/>
      <c r="O232" s="84"/>
      <c r="P232" s="6"/>
      <c r="Q232" s="6"/>
      <c r="R232" s="6"/>
      <c r="S232" s="6"/>
      <c r="T232" s="18"/>
      <c r="U232" s="84"/>
    </row>
    <row r="233" spans="1:21" s="30" customFormat="1" ht="38.1" customHeight="1" x14ac:dyDescent="0.25">
      <c r="A233" s="56" t="s">
        <v>14</v>
      </c>
      <c r="B233" s="57" t="s">
        <v>240</v>
      </c>
      <c r="C233" s="58" t="s">
        <v>227</v>
      </c>
      <c r="D233" s="57" t="s">
        <v>437</v>
      </c>
      <c r="E233" s="74" t="s">
        <v>627</v>
      </c>
      <c r="F233" s="18" t="s">
        <v>644</v>
      </c>
      <c r="G233" s="59" t="s">
        <v>653</v>
      </c>
      <c r="H233" s="18" t="s">
        <v>674</v>
      </c>
      <c r="I233" s="18" t="s">
        <v>667</v>
      </c>
      <c r="J233" s="18" t="s">
        <v>976</v>
      </c>
      <c r="K233" s="18"/>
      <c r="L233" s="18"/>
      <c r="M233" s="84"/>
      <c r="N233" s="93"/>
      <c r="O233" s="84"/>
      <c r="P233" s="6"/>
      <c r="Q233" s="6"/>
      <c r="R233" s="6"/>
      <c r="S233" s="6"/>
      <c r="T233" s="18"/>
      <c r="U233" s="84"/>
    </row>
    <row r="234" spans="1:21" s="30" customFormat="1" ht="38.1" customHeight="1" x14ac:dyDescent="0.25">
      <c r="A234" s="56" t="s">
        <v>14</v>
      </c>
      <c r="B234" s="57" t="s">
        <v>240</v>
      </c>
      <c r="C234" s="58" t="s">
        <v>228</v>
      </c>
      <c r="D234" s="57" t="s">
        <v>438</v>
      </c>
      <c r="E234" s="74" t="s">
        <v>628</v>
      </c>
      <c r="F234" s="18" t="s">
        <v>644</v>
      </c>
      <c r="G234" s="59" t="s">
        <v>653</v>
      </c>
      <c r="H234" s="18" t="s">
        <v>674</v>
      </c>
      <c r="I234" s="18" t="s">
        <v>666</v>
      </c>
      <c r="J234" s="18" t="s">
        <v>976</v>
      </c>
      <c r="K234" s="18" t="s">
        <v>989</v>
      </c>
      <c r="L234" s="18" t="s">
        <v>978</v>
      </c>
      <c r="M234" s="84">
        <v>96</v>
      </c>
      <c r="N234" s="97">
        <v>43649</v>
      </c>
      <c r="O234" s="94" t="s">
        <v>1131</v>
      </c>
      <c r="P234" s="6" t="s">
        <v>877</v>
      </c>
      <c r="Q234" s="6" t="s">
        <v>876</v>
      </c>
      <c r="R234" s="6" t="s">
        <v>877</v>
      </c>
      <c r="S234" s="6" t="s">
        <v>877</v>
      </c>
      <c r="T234" s="18"/>
      <c r="U234" s="84"/>
    </row>
    <row r="235" spans="1:21" s="30" customFormat="1" ht="38.1" customHeight="1" x14ac:dyDescent="0.25">
      <c r="A235" s="56" t="s">
        <v>14</v>
      </c>
      <c r="B235" s="57" t="s">
        <v>240</v>
      </c>
      <c r="C235" s="58" t="s">
        <v>229</v>
      </c>
      <c r="D235" s="57" t="s">
        <v>439</v>
      </c>
      <c r="E235" s="74" t="s">
        <v>629</v>
      </c>
      <c r="F235" s="18" t="s">
        <v>644</v>
      </c>
      <c r="G235" s="59" t="s">
        <v>653</v>
      </c>
      <c r="H235" s="18" t="s">
        <v>674</v>
      </c>
      <c r="I235" s="18" t="s">
        <v>667</v>
      </c>
      <c r="J235" s="18" t="s">
        <v>976</v>
      </c>
      <c r="K235" s="18"/>
      <c r="L235" s="18"/>
      <c r="M235" s="84"/>
      <c r="N235" s="93"/>
      <c r="O235" s="84"/>
      <c r="P235" s="6"/>
      <c r="Q235" s="6"/>
      <c r="R235" s="6"/>
      <c r="S235" s="6"/>
      <c r="T235" s="18"/>
      <c r="U235" s="84"/>
    </row>
    <row r="236" spans="1:21" s="30" customFormat="1" ht="38.1" customHeight="1" x14ac:dyDescent="0.25">
      <c r="A236" s="56" t="s">
        <v>14</v>
      </c>
      <c r="B236" s="57" t="s">
        <v>240</v>
      </c>
      <c r="C236" s="58" t="s">
        <v>230</v>
      </c>
      <c r="D236" s="57" t="s">
        <v>440</v>
      </c>
      <c r="E236" s="74" t="s">
        <v>630</v>
      </c>
      <c r="F236" s="18" t="s">
        <v>644</v>
      </c>
      <c r="G236" s="59" t="s">
        <v>653</v>
      </c>
      <c r="H236" s="18" t="s">
        <v>674</v>
      </c>
      <c r="I236" s="18" t="s">
        <v>667</v>
      </c>
      <c r="J236" s="18" t="s">
        <v>976</v>
      </c>
      <c r="K236" s="18"/>
      <c r="L236" s="18"/>
      <c r="M236" s="84"/>
      <c r="N236" s="93"/>
      <c r="O236" s="84"/>
      <c r="P236" s="6"/>
      <c r="Q236" s="6"/>
      <c r="R236" s="6"/>
      <c r="S236" s="6"/>
      <c r="T236" s="18"/>
      <c r="U236" s="84"/>
    </row>
    <row r="237" spans="1:21" s="30" customFormat="1" ht="38.1" customHeight="1" x14ac:dyDescent="0.25">
      <c r="A237" s="56" t="s">
        <v>14</v>
      </c>
      <c r="B237" s="57" t="s">
        <v>240</v>
      </c>
      <c r="C237" s="58" t="s">
        <v>231</v>
      </c>
      <c r="D237" s="57" t="s">
        <v>441</v>
      </c>
      <c r="E237" s="74" t="s">
        <v>631</v>
      </c>
      <c r="F237" s="18" t="s">
        <v>644</v>
      </c>
      <c r="G237" s="59" t="s">
        <v>653</v>
      </c>
      <c r="H237" s="18" t="s">
        <v>674</v>
      </c>
      <c r="I237" s="18" t="s">
        <v>667</v>
      </c>
      <c r="J237" s="18" t="s">
        <v>976</v>
      </c>
      <c r="K237" s="18"/>
      <c r="L237" s="18"/>
      <c r="M237" s="84"/>
      <c r="N237" s="93"/>
      <c r="O237" s="84"/>
      <c r="P237" s="6"/>
      <c r="Q237" s="6"/>
      <c r="R237" s="6"/>
      <c r="S237" s="6"/>
      <c r="T237" s="18"/>
      <c r="U237" s="84"/>
    </row>
    <row r="238" spans="1:21" s="30" customFormat="1" ht="38.1" customHeight="1" x14ac:dyDescent="0.25">
      <c r="A238" s="56" t="s">
        <v>14</v>
      </c>
      <c r="B238" s="57" t="s">
        <v>240</v>
      </c>
      <c r="C238" s="58" t="s">
        <v>232</v>
      </c>
      <c r="D238" s="57" t="s">
        <v>442</v>
      </c>
      <c r="E238" s="74" t="s">
        <v>632</v>
      </c>
      <c r="F238" s="18" t="s">
        <v>644</v>
      </c>
      <c r="G238" s="59" t="s">
        <v>653</v>
      </c>
      <c r="H238" s="18" t="s">
        <v>674</v>
      </c>
      <c r="I238" s="18" t="s">
        <v>667</v>
      </c>
      <c r="J238" s="18" t="s">
        <v>976</v>
      </c>
      <c r="K238" s="18"/>
      <c r="L238" s="18"/>
      <c r="M238" s="84"/>
      <c r="N238" s="93"/>
      <c r="O238" s="84"/>
      <c r="P238" s="6"/>
      <c r="Q238" s="6"/>
      <c r="R238" s="6"/>
      <c r="S238" s="6"/>
      <c r="T238" s="18"/>
      <c r="U238" s="84"/>
    </row>
    <row r="239" spans="1:21" s="30" customFormat="1" ht="38.1" customHeight="1" x14ac:dyDescent="0.25">
      <c r="A239" s="56" t="s">
        <v>14</v>
      </c>
      <c r="B239" s="57" t="s">
        <v>240</v>
      </c>
      <c r="C239" s="58" t="s">
        <v>233</v>
      </c>
      <c r="D239" s="57" t="s">
        <v>443</v>
      </c>
      <c r="E239" s="74" t="s">
        <v>633</v>
      </c>
      <c r="F239" s="57" t="s">
        <v>635</v>
      </c>
      <c r="G239" s="57" t="s">
        <v>636</v>
      </c>
      <c r="H239" s="18" t="s">
        <v>674</v>
      </c>
      <c r="I239" s="86">
        <v>3</v>
      </c>
      <c r="J239" s="18" t="s">
        <v>976</v>
      </c>
      <c r="K239" s="18" t="s">
        <v>989</v>
      </c>
      <c r="L239" s="18" t="s">
        <v>978</v>
      </c>
      <c r="M239" s="84">
        <v>79</v>
      </c>
      <c r="N239" s="97">
        <v>43649</v>
      </c>
      <c r="O239" s="94" t="s">
        <v>1132</v>
      </c>
      <c r="P239" s="6" t="s">
        <v>877</v>
      </c>
      <c r="Q239" s="6" t="s">
        <v>876</v>
      </c>
      <c r="R239" s="6" t="s">
        <v>877</v>
      </c>
      <c r="S239" s="6" t="s">
        <v>877</v>
      </c>
      <c r="T239" s="18"/>
      <c r="U239" s="84"/>
    </row>
    <row r="240" spans="1:21" s="30" customFormat="1" ht="38.1" customHeight="1" x14ac:dyDescent="0.25">
      <c r="A240" s="56" t="s">
        <v>14</v>
      </c>
      <c r="B240" s="57" t="s">
        <v>240</v>
      </c>
      <c r="C240" s="58" t="s">
        <v>234</v>
      </c>
      <c r="D240" s="57" t="s">
        <v>444</v>
      </c>
      <c r="E240" s="74" t="s">
        <v>634</v>
      </c>
      <c r="F240" s="18" t="s">
        <v>644</v>
      </c>
      <c r="G240" s="59" t="s">
        <v>653</v>
      </c>
      <c r="H240" s="18" t="s">
        <v>674</v>
      </c>
      <c r="I240" s="18" t="s">
        <v>666</v>
      </c>
      <c r="J240" s="18" t="s">
        <v>976</v>
      </c>
      <c r="K240" s="18" t="s">
        <v>989</v>
      </c>
      <c r="L240" s="18" t="s">
        <v>978</v>
      </c>
      <c r="M240" s="84">
        <v>54</v>
      </c>
      <c r="N240" s="97">
        <v>43649</v>
      </c>
      <c r="O240" s="94" t="s">
        <v>1106</v>
      </c>
      <c r="P240" s="6" t="s">
        <v>877</v>
      </c>
      <c r="Q240" s="6" t="s">
        <v>876</v>
      </c>
      <c r="R240" s="6" t="s">
        <v>877</v>
      </c>
      <c r="S240" s="6" t="s">
        <v>877</v>
      </c>
      <c r="T240" s="18"/>
      <c r="U240" s="84"/>
    </row>
    <row r="241" spans="1:21" s="30" customFormat="1" ht="38.1" customHeight="1" x14ac:dyDescent="0.25">
      <c r="A241" s="64" t="s">
        <v>14</v>
      </c>
      <c r="B241" s="34" t="s">
        <v>246</v>
      </c>
      <c r="C241" s="58" t="s">
        <v>133</v>
      </c>
      <c r="D241" s="34" t="s">
        <v>343</v>
      </c>
      <c r="E241" s="3" t="s">
        <v>551</v>
      </c>
      <c r="F241" s="65" t="s">
        <v>635</v>
      </c>
      <c r="G241" s="65" t="s">
        <v>650</v>
      </c>
      <c r="H241" s="18" t="s">
        <v>673</v>
      </c>
      <c r="I241" s="86">
        <v>6</v>
      </c>
      <c r="J241" s="78">
        <v>43921</v>
      </c>
      <c r="K241" s="18" t="s">
        <v>1028</v>
      </c>
      <c r="L241" s="18" t="s">
        <v>934</v>
      </c>
      <c r="M241" s="84">
        <v>101</v>
      </c>
      <c r="N241" s="93">
        <v>44088</v>
      </c>
      <c r="O241" s="94" t="s">
        <v>1027</v>
      </c>
      <c r="P241" s="6" t="s">
        <v>876</v>
      </c>
      <c r="Q241" s="6" t="s">
        <v>877</v>
      </c>
      <c r="R241" s="6" t="s">
        <v>877</v>
      </c>
      <c r="S241" s="6" t="s">
        <v>877</v>
      </c>
      <c r="T241" s="18" t="s">
        <v>1070</v>
      </c>
      <c r="U241" s="84"/>
    </row>
    <row r="242" spans="1:21" s="30" customFormat="1" ht="38.1" customHeight="1" x14ac:dyDescent="0.25">
      <c r="A242" s="64" t="s">
        <v>14</v>
      </c>
      <c r="B242" s="34" t="s">
        <v>246</v>
      </c>
      <c r="C242" s="58" t="s">
        <v>136</v>
      </c>
      <c r="D242" s="34" t="s">
        <v>346</v>
      </c>
      <c r="E242" s="3" t="s">
        <v>554</v>
      </c>
      <c r="F242" s="65" t="s">
        <v>635</v>
      </c>
      <c r="G242" s="65" t="s">
        <v>650</v>
      </c>
      <c r="H242" s="18" t="s">
        <v>673</v>
      </c>
      <c r="I242" s="86">
        <v>6</v>
      </c>
      <c r="J242" s="78">
        <v>43921</v>
      </c>
      <c r="K242" s="18" t="s">
        <v>1028</v>
      </c>
      <c r="L242" s="18" t="s">
        <v>934</v>
      </c>
      <c r="M242" s="84">
        <v>101</v>
      </c>
      <c r="N242" s="93">
        <v>44088</v>
      </c>
      <c r="O242" s="94" t="s">
        <v>1027</v>
      </c>
      <c r="P242" s="6" t="s">
        <v>876</v>
      </c>
      <c r="Q242" s="6" t="s">
        <v>877</v>
      </c>
      <c r="R242" s="6" t="s">
        <v>877</v>
      </c>
      <c r="S242" s="6" t="s">
        <v>877</v>
      </c>
      <c r="T242" s="18" t="s">
        <v>1070</v>
      </c>
      <c r="U242" s="84"/>
    </row>
    <row r="243" spans="1:21" s="30" customFormat="1" ht="38.1" customHeight="1" x14ac:dyDescent="0.25">
      <c r="A243" s="64" t="s">
        <v>14</v>
      </c>
      <c r="B243" s="34" t="s">
        <v>246</v>
      </c>
      <c r="C243" s="58" t="s">
        <v>133</v>
      </c>
      <c r="D243" s="34" t="s">
        <v>343</v>
      </c>
      <c r="E243" s="3" t="s">
        <v>551</v>
      </c>
      <c r="F243" s="65" t="s">
        <v>635</v>
      </c>
      <c r="G243" s="65" t="s">
        <v>650</v>
      </c>
      <c r="H243" s="18" t="s">
        <v>674</v>
      </c>
      <c r="I243" s="86">
        <v>6</v>
      </c>
      <c r="J243" s="18" t="s">
        <v>976</v>
      </c>
      <c r="K243" s="18" t="s">
        <v>1056</v>
      </c>
      <c r="L243" s="18" t="s">
        <v>978</v>
      </c>
      <c r="M243" s="84">
        <v>78</v>
      </c>
      <c r="N243" s="97">
        <v>43649</v>
      </c>
      <c r="O243" s="94" t="s">
        <v>997</v>
      </c>
      <c r="P243" s="6" t="s">
        <v>876</v>
      </c>
      <c r="Q243" s="6" t="s">
        <v>877</v>
      </c>
      <c r="R243" s="6" t="s">
        <v>877</v>
      </c>
      <c r="S243" s="6" t="s">
        <v>877</v>
      </c>
      <c r="T243" s="18" t="s">
        <v>1070</v>
      </c>
      <c r="U243" s="84"/>
    </row>
    <row r="244" spans="1:21" s="30" customFormat="1" ht="38.1" customHeight="1" x14ac:dyDescent="0.25">
      <c r="A244" s="64" t="s">
        <v>14</v>
      </c>
      <c r="B244" s="34" t="s">
        <v>246</v>
      </c>
      <c r="C244" s="58" t="s">
        <v>136</v>
      </c>
      <c r="D244" s="34" t="s">
        <v>346</v>
      </c>
      <c r="E244" s="3" t="s">
        <v>554</v>
      </c>
      <c r="F244" s="65" t="s">
        <v>635</v>
      </c>
      <c r="G244" s="65" t="s">
        <v>650</v>
      </c>
      <c r="H244" s="18" t="s">
        <v>674</v>
      </c>
      <c r="I244" s="86">
        <v>6</v>
      </c>
      <c r="J244" s="18" t="s">
        <v>976</v>
      </c>
      <c r="K244" s="18" t="s">
        <v>1056</v>
      </c>
      <c r="L244" s="18" t="s">
        <v>978</v>
      </c>
      <c r="M244" s="84">
        <v>78</v>
      </c>
      <c r="N244" s="97">
        <v>43649</v>
      </c>
      <c r="O244" s="94" t="s">
        <v>997</v>
      </c>
      <c r="P244" s="6" t="s">
        <v>876</v>
      </c>
      <c r="Q244" s="6" t="s">
        <v>877</v>
      </c>
      <c r="R244" s="6" t="s">
        <v>877</v>
      </c>
      <c r="S244" s="6" t="s">
        <v>877</v>
      </c>
      <c r="T244" s="18" t="s">
        <v>1070</v>
      </c>
      <c r="U244" s="84"/>
    </row>
    <row r="245" spans="1:21" s="30" customFormat="1" ht="38.1" customHeight="1" x14ac:dyDescent="0.25">
      <c r="A245" s="14"/>
      <c r="B245" s="14"/>
      <c r="C245" s="14"/>
      <c r="D245" s="14"/>
      <c r="E245" s="73"/>
      <c r="F245" s="14"/>
      <c r="G245" s="14"/>
      <c r="H245" s="14"/>
      <c r="I245" s="14"/>
      <c r="K245" s="14"/>
      <c r="L245" s="14"/>
      <c r="M245" s="26"/>
      <c r="N245" s="26"/>
      <c r="O245" s="26"/>
      <c r="P245" s="14"/>
      <c r="Q245" s="14"/>
      <c r="R245" s="14"/>
      <c r="S245" s="14"/>
      <c r="T245" s="14"/>
      <c r="U245" s="26"/>
    </row>
    <row r="246" spans="1:21" s="30" customFormat="1" ht="38.1" customHeight="1" x14ac:dyDescent="0.25">
      <c r="A246" s="14"/>
      <c r="B246" s="14"/>
      <c r="C246" s="14"/>
      <c r="D246" s="14"/>
      <c r="E246" s="73"/>
      <c r="F246" s="14"/>
      <c r="G246" s="14"/>
      <c r="H246" s="14"/>
      <c r="I246" s="14"/>
      <c r="K246" s="14"/>
      <c r="L246" s="14"/>
      <c r="M246" s="26"/>
      <c r="N246" s="26"/>
      <c r="O246" s="26"/>
      <c r="P246" s="14"/>
      <c r="Q246" s="14"/>
      <c r="R246" s="14"/>
      <c r="S246" s="14"/>
      <c r="T246" s="14"/>
      <c r="U246" s="26"/>
    </row>
    <row r="247" spans="1:21" s="30" customFormat="1" ht="38.1" customHeight="1" x14ac:dyDescent="0.25">
      <c r="A247" s="14"/>
      <c r="B247" s="14"/>
      <c r="C247" s="14"/>
      <c r="D247" s="14"/>
      <c r="E247" s="73"/>
      <c r="F247" s="14"/>
      <c r="G247" s="14"/>
      <c r="H247" s="14"/>
      <c r="I247" s="14"/>
      <c r="K247" s="14"/>
      <c r="L247" s="14"/>
      <c r="M247" s="26"/>
      <c r="N247" s="26"/>
      <c r="O247" s="26"/>
      <c r="P247" s="14"/>
      <c r="Q247" s="14"/>
      <c r="R247" s="14"/>
      <c r="S247" s="14"/>
      <c r="T247" s="14"/>
      <c r="U247" s="26"/>
    </row>
    <row r="248" spans="1:21" s="30" customFormat="1" ht="38.1" customHeight="1" x14ac:dyDescent="0.25">
      <c r="A248" s="14"/>
      <c r="B248" s="14"/>
      <c r="C248" s="14"/>
      <c r="D248" s="14"/>
      <c r="E248" s="73"/>
      <c r="F248" s="14"/>
      <c r="G248" s="14"/>
      <c r="H248" s="14"/>
      <c r="I248" s="14"/>
      <c r="K248" s="14"/>
      <c r="L248" s="14"/>
      <c r="M248" s="26"/>
      <c r="N248" s="26"/>
      <c r="O248" s="26"/>
      <c r="P248" s="14"/>
      <c r="Q248" s="14"/>
      <c r="R248" s="14"/>
      <c r="S248" s="14"/>
      <c r="T248" s="14"/>
      <c r="U248" s="26"/>
    </row>
    <row r="249" spans="1:21" s="30" customFormat="1" ht="38.1" customHeight="1" x14ac:dyDescent="0.25">
      <c r="A249" s="14"/>
      <c r="B249" s="14"/>
      <c r="C249" s="14"/>
      <c r="D249" s="14"/>
      <c r="E249" s="73"/>
      <c r="F249" s="14"/>
      <c r="G249" s="14"/>
      <c r="H249" s="14"/>
      <c r="I249" s="14"/>
      <c r="K249" s="14"/>
      <c r="L249" s="14"/>
      <c r="M249" s="26"/>
      <c r="N249" s="26"/>
      <c r="O249" s="26"/>
      <c r="P249" s="14"/>
      <c r="Q249" s="14"/>
      <c r="R249" s="14"/>
      <c r="S249" s="14"/>
      <c r="T249" s="14"/>
      <c r="U249" s="26"/>
    </row>
    <row r="250" spans="1:21" s="30" customFormat="1" ht="38.1" customHeight="1" x14ac:dyDescent="0.25">
      <c r="A250" s="14"/>
      <c r="B250" s="14"/>
      <c r="C250" s="14"/>
      <c r="D250" s="14"/>
      <c r="E250" s="73"/>
      <c r="F250" s="14"/>
      <c r="G250" s="14"/>
      <c r="H250" s="14"/>
      <c r="I250" s="14"/>
      <c r="K250" s="14"/>
      <c r="L250" s="14"/>
      <c r="M250" s="26"/>
      <c r="N250" s="26"/>
      <c r="O250" s="26"/>
      <c r="P250" s="14"/>
      <c r="Q250" s="14"/>
      <c r="R250" s="14"/>
      <c r="S250" s="14"/>
      <c r="T250" s="14"/>
      <c r="U250" s="26"/>
    </row>
    <row r="251" spans="1:21" s="30" customFormat="1" ht="38.1" customHeight="1" x14ac:dyDescent="0.25">
      <c r="A251" s="14"/>
      <c r="B251" s="14"/>
      <c r="C251" s="14"/>
      <c r="D251" s="14"/>
      <c r="E251" s="73"/>
      <c r="F251" s="14"/>
      <c r="G251" s="14"/>
      <c r="H251" s="14"/>
      <c r="I251" s="14"/>
      <c r="K251" s="14"/>
      <c r="L251" s="14"/>
      <c r="M251" s="26"/>
      <c r="N251" s="26"/>
      <c r="O251" s="26"/>
      <c r="P251" s="14"/>
      <c r="Q251" s="14"/>
      <c r="R251" s="14"/>
      <c r="S251" s="14"/>
      <c r="T251" s="14"/>
      <c r="U251" s="26"/>
    </row>
    <row r="252" spans="1:21" s="30" customFormat="1" ht="38.1" customHeight="1" x14ac:dyDescent="0.25">
      <c r="A252" s="14"/>
      <c r="B252" s="14"/>
      <c r="C252" s="14"/>
      <c r="D252" s="14"/>
      <c r="E252" s="73"/>
      <c r="F252" s="14"/>
      <c r="G252" s="14"/>
      <c r="H252" s="14"/>
      <c r="I252" s="14"/>
      <c r="K252" s="14"/>
      <c r="L252" s="14"/>
      <c r="M252" s="26"/>
      <c r="N252" s="26"/>
      <c r="O252" s="26"/>
      <c r="P252" s="14"/>
      <c r="Q252" s="14"/>
      <c r="R252" s="14"/>
      <c r="S252" s="14"/>
      <c r="T252" s="14"/>
      <c r="U252" s="26"/>
    </row>
    <row r="253" spans="1:21" s="30" customFormat="1" ht="38.1" customHeight="1" x14ac:dyDescent="0.25">
      <c r="A253" s="14"/>
      <c r="B253" s="14"/>
      <c r="C253" s="14"/>
      <c r="D253" s="14"/>
      <c r="E253" s="73"/>
      <c r="F253" s="14"/>
      <c r="G253" s="14"/>
      <c r="H253" s="14"/>
      <c r="I253" s="14"/>
      <c r="K253" s="14"/>
      <c r="L253" s="14"/>
      <c r="M253" s="26"/>
      <c r="N253" s="26"/>
      <c r="O253" s="26"/>
      <c r="P253" s="14"/>
      <c r="Q253" s="14"/>
      <c r="R253" s="14"/>
      <c r="S253" s="14"/>
      <c r="T253" s="14"/>
      <c r="U253" s="26"/>
    </row>
    <row r="254" spans="1:21" s="30" customFormat="1" ht="38.1" customHeight="1" x14ac:dyDescent="0.25">
      <c r="A254" s="14"/>
      <c r="B254" s="14"/>
      <c r="C254" s="14"/>
      <c r="D254" s="14"/>
      <c r="E254" s="73"/>
      <c r="F254" s="14"/>
      <c r="G254" s="14"/>
      <c r="H254" s="14"/>
      <c r="I254" s="14"/>
      <c r="K254" s="14"/>
      <c r="L254" s="14"/>
      <c r="M254" s="26"/>
      <c r="N254" s="26"/>
      <c r="O254" s="26"/>
      <c r="P254" s="14"/>
      <c r="Q254" s="14"/>
      <c r="R254" s="14"/>
      <c r="S254" s="14"/>
      <c r="T254" s="14"/>
      <c r="U254" s="26"/>
    </row>
    <row r="255" spans="1:21" s="30" customFormat="1" ht="38.1" customHeight="1" x14ac:dyDescent="0.25">
      <c r="A255" s="14"/>
      <c r="B255" s="14"/>
      <c r="C255" s="14"/>
      <c r="D255" s="14"/>
      <c r="E255" s="73"/>
      <c r="F255" s="14"/>
      <c r="G255" s="14"/>
      <c r="H255" s="14"/>
      <c r="I255" s="14"/>
      <c r="K255" s="14"/>
      <c r="L255" s="14"/>
      <c r="M255" s="26"/>
      <c r="N255" s="26"/>
      <c r="O255" s="26"/>
      <c r="P255" s="14"/>
      <c r="Q255" s="14"/>
      <c r="R255" s="14"/>
      <c r="S255" s="14"/>
      <c r="T255" s="14"/>
      <c r="U255" s="26"/>
    </row>
    <row r="256" spans="1:21" s="30" customFormat="1" ht="38.1" customHeight="1" x14ac:dyDescent="0.25">
      <c r="A256" s="14"/>
      <c r="B256" s="14"/>
      <c r="C256" s="14"/>
      <c r="D256" s="14"/>
      <c r="E256" s="73"/>
      <c r="F256" s="14"/>
      <c r="G256" s="14"/>
      <c r="H256" s="14"/>
      <c r="I256" s="14"/>
      <c r="K256" s="14"/>
      <c r="L256" s="14"/>
      <c r="M256" s="26"/>
      <c r="N256" s="26"/>
      <c r="O256" s="26"/>
      <c r="P256" s="14"/>
      <c r="Q256" s="14"/>
      <c r="R256" s="14"/>
      <c r="S256" s="14"/>
      <c r="T256" s="14"/>
      <c r="U256" s="26"/>
    </row>
    <row r="257" spans="1:21" s="30" customFormat="1" ht="38.1" customHeight="1" x14ac:dyDescent="0.25">
      <c r="A257" s="14"/>
      <c r="B257" s="14"/>
      <c r="C257" s="14"/>
      <c r="D257" s="14"/>
      <c r="E257" s="73"/>
      <c r="F257" s="14"/>
      <c r="G257" s="14"/>
      <c r="H257" s="14"/>
      <c r="I257" s="14"/>
      <c r="K257" s="14"/>
      <c r="L257" s="14"/>
      <c r="M257" s="26"/>
      <c r="N257" s="26"/>
      <c r="O257" s="26"/>
      <c r="P257" s="14"/>
      <c r="Q257" s="14"/>
      <c r="R257" s="14"/>
      <c r="S257" s="14"/>
      <c r="T257" s="14"/>
      <c r="U257" s="26"/>
    </row>
    <row r="258" spans="1:21" s="30" customFormat="1" ht="38.1" customHeight="1" x14ac:dyDescent="0.25">
      <c r="A258" s="14"/>
      <c r="B258" s="14"/>
      <c r="C258" s="14"/>
      <c r="D258" s="14"/>
      <c r="E258" s="73"/>
      <c r="F258" s="14"/>
      <c r="G258" s="14"/>
      <c r="H258" s="14"/>
      <c r="I258" s="14"/>
      <c r="K258" s="14"/>
      <c r="L258" s="14"/>
      <c r="M258" s="26"/>
      <c r="N258" s="26"/>
      <c r="O258" s="26"/>
      <c r="P258" s="14"/>
      <c r="Q258" s="14"/>
      <c r="R258" s="14"/>
      <c r="S258" s="14"/>
      <c r="T258" s="14"/>
      <c r="U258" s="26"/>
    </row>
    <row r="259" spans="1:21" s="30" customFormat="1" ht="38.1" customHeight="1" x14ac:dyDescent="0.25">
      <c r="A259" s="14"/>
      <c r="B259" s="14"/>
      <c r="C259" s="14"/>
      <c r="D259" s="14"/>
      <c r="E259" s="73"/>
      <c r="F259" s="14"/>
      <c r="G259" s="14"/>
      <c r="H259" s="14"/>
      <c r="I259" s="14"/>
      <c r="K259" s="14"/>
      <c r="L259" s="14"/>
      <c r="M259" s="26"/>
      <c r="N259" s="26"/>
      <c r="O259" s="26"/>
      <c r="P259" s="14"/>
      <c r="Q259" s="14"/>
      <c r="R259" s="14"/>
      <c r="S259" s="14"/>
      <c r="T259" s="14"/>
      <c r="U259" s="26"/>
    </row>
  </sheetData>
  <phoneticPr fontId="4" type="noConversion"/>
  <conditionalFormatting sqref="C241:C242">
    <cfRule type="duplicateValues" dxfId="39" priority="17"/>
    <cfRule type="duplicateValues" dxfId="38" priority="18"/>
  </conditionalFormatting>
  <conditionalFormatting sqref="D241:D242">
    <cfRule type="duplicateValues" dxfId="37" priority="19"/>
  </conditionalFormatting>
  <conditionalFormatting sqref="E241:E242">
    <cfRule type="duplicateValues" dxfId="36" priority="20"/>
  </conditionalFormatting>
  <conditionalFormatting sqref="C243:C244">
    <cfRule type="duplicateValues" dxfId="35" priority="13"/>
    <cfRule type="duplicateValues" dxfId="34" priority="14"/>
  </conditionalFormatting>
  <conditionalFormatting sqref="D243:D244">
    <cfRule type="duplicateValues" dxfId="33" priority="15"/>
  </conditionalFormatting>
  <conditionalFormatting sqref="E243:E244">
    <cfRule type="duplicateValues" dxfId="32" priority="16"/>
  </conditionalFormatting>
  <dataValidations count="8">
    <dataValidation type="whole" operator="greaterThanOrEqual" allowBlank="1" showInputMessage="1" showErrorMessage="1" sqref="I15 I26:I28 I39 I50 I52 I84 I119 I128 I135 I148 I159 I170 I172 I204 I239 I241:I244">
      <formula1>0</formula1>
    </dataValidation>
    <dataValidation allowBlank="1" showInputMessage="1" showErrorMessage="1" prompt="Revenue in millions (INR)" sqref="I212"/>
    <dataValidation type="decimal" operator="greaterThan" allowBlank="1" showInputMessage="1" showErrorMessage="1" prompt="Data in percentage" sqref="I16 I51 I171 I77 I197 I214 I53 I136 I173">
      <formula1>0</formula1>
    </dataValidation>
    <dataValidation type="decimal" operator="greaterThanOrEqual" allowBlank="1" showInputMessage="1" showErrorMessage="1" sqref="I70:I71 I209:I210 I195:I196 I190:I191">
      <formula1>0</formula1>
    </dataValidation>
    <dataValidation type="list" allowBlank="1" showInputMessage="1" showErrorMessage="1" sqref="I137:I144 I29:I38 I149:I158 I240 I72:I74 I192:I194 I2:I14 I78:I83 I40:I49 I54:I69 I85:I88 I100:I118 I129:I134 I160:I169 I174:I189 I205:I208 I220:I238 I218 I198:I203 I98 I17:I24 I120:I127">
      <formula1>#REF!</formula1>
    </dataValidation>
    <dataValidation type="date" showInputMessage="1" showErrorMessage="1" sqref="C241:C244">
      <formula1>1</formula1>
      <formula2>43831</formula2>
    </dataValidation>
    <dataValidation operator="greaterThan" allowBlank="1" showInputMessage="1" showErrorMessage="1" prompt="Data in percentage" sqref="I25 I99 I94 I97 I217"/>
    <dataValidation operator="greaterThanOrEqual" allowBlank="1" showInputMessage="1" showErrorMessage="1" sqref="I75:I76 I219 I95:I96 I145:I147 I211 I215:I216 I89:I91"/>
  </dataValidations>
  <hyperlinks>
    <hyperlink ref="L35" r:id="rId1"/>
    <hyperlink ref="L32" r:id="rId2"/>
    <hyperlink ref="L16" r:id="rId3"/>
    <hyperlink ref="L36" r:id="rId4"/>
    <hyperlink ref="L33" r:id="rId5"/>
  </hyperlinks>
  <pageMargins left="0.7" right="0.7" top="0.75" bottom="0.75" header="0.3" footer="0.3"/>
  <pageSetup paperSize="9" orientation="portrait" horizontalDpi="4294967293" verticalDpi="0" r:id="rId6"/>
  <legacyDrawing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'NIC industry'!$C$3:$C$4</xm:f>
          </x14:formula1>
          <xm:sqref>P2:S244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9"/>
  <sheetViews>
    <sheetView topLeftCell="AI1" zoomScale="81" zoomScaleNormal="57" workbookViewId="0">
      <selection activeCell="AM46" sqref="AM46"/>
    </sheetView>
  </sheetViews>
  <sheetFormatPr defaultColWidth="10.875" defaultRowHeight="15.75" x14ac:dyDescent="0.25"/>
  <cols>
    <col min="1" max="1" width="35" style="1" customWidth="1"/>
    <col min="2" max="2" width="21.5" style="1" customWidth="1"/>
    <col min="3" max="3" width="13.875" style="1" customWidth="1"/>
    <col min="4" max="4" width="34" style="1" customWidth="1"/>
    <col min="5" max="5" width="47" style="1" customWidth="1"/>
    <col min="6" max="6" width="10.875" style="1"/>
    <col min="7" max="7" width="22.5" style="1" customWidth="1"/>
    <col min="8" max="8" width="16.5" style="1" customWidth="1"/>
    <col min="9" max="9" width="18.5" style="1" customWidth="1"/>
    <col min="10" max="10" width="20.125" style="1" customWidth="1"/>
    <col min="11" max="11" width="21.625" style="1" customWidth="1"/>
    <col min="12" max="12" width="18.125" style="1" bestFit="1" customWidth="1"/>
    <col min="13" max="13" width="18.625" style="1" customWidth="1"/>
    <col min="14" max="14" width="19.125" style="1" customWidth="1"/>
    <col min="15" max="15" width="18" style="1" customWidth="1"/>
    <col min="16" max="16" width="17.625" style="1" customWidth="1"/>
    <col min="17" max="17" width="20.625" style="1" customWidth="1"/>
    <col min="18" max="18" width="16.125" style="1" customWidth="1"/>
    <col min="19" max="19" width="15.5" style="1" customWidth="1"/>
    <col min="20" max="20" width="18" style="1" customWidth="1"/>
    <col min="21" max="21" width="18.375" style="72" customWidth="1"/>
    <col min="22" max="22" width="20.875" style="72" customWidth="1"/>
    <col min="23" max="23" width="15.875" style="72" customWidth="1"/>
    <col min="24" max="24" width="17.5" style="72" customWidth="1"/>
    <col min="25" max="25" width="19.625" style="1" customWidth="1"/>
    <col min="26" max="26" width="21.375" style="1" customWidth="1"/>
    <col min="27" max="27" width="31.5" style="1" customWidth="1"/>
    <col min="28" max="28" width="39.375" style="1" customWidth="1"/>
    <col min="29" max="29" width="12" style="1" bestFit="1" customWidth="1"/>
    <col min="30" max="30" width="42.5" style="1" customWidth="1"/>
    <col min="31" max="31" width="45.625" style="1" customWidth="1"/>
    <col min="32" max="32" width="16" style="1" customWidth="1"/>
    <col min="33" max="33" width="16.5" style="1" customWidth="1"/>
    <col min="34" max="34" width="19" style="1" customWidth="1"/>
    <col min="35" max="35" width="18.625" style="1" customWidth="1"/>
    <col min="36" max="36" width="39.875" style="1" customWidth="1"/>
    <col min="37" max="37" width="27.625" style="1" customWidth="1"/>
    <col min="38" max="38" width="14.875" style="51" customWidth="1"/>
    <col min="39" max="39" width="22.625" style="1" customWidth="1"/>
    <col min="40" max="40" width="21.125" style="1" customWidth="1"/>
    <col min="41" max="41" width="23.5" style="1" customWidth="1"/>
    <col min="42" max="42" width="14.375" style="1" customWidth="1"/>
    <col min="43" max="43" width="22.5" style="1" customWidth="1"/>
    <col min="44" max="44" width="25" style="1" customWidth="1"/>
    <col min="45" max="45" width="10.875" style="1"/>
    <col min="46" max="46" width="22" style="1" customWidth="1"/>
    <col min="47" max="47" width="34.375" style="1" customWidth="1"/>
    <col min="48" max="48" width="50" style="1" customWidth="1"/>
    <col min="49" max="16384" width="10.875" style="1"/>
  </cols>
  <sheetData>
    <row r="1" spans="1:48" ht="18.75" x14ac:dyDescent="0.25">
      <c r="A1" s="32" t="s">
        <v>4</v>
      </c>
      <c r="B1" s="32" t="s">
        <v>6</v>
      </c>
      <c r="C1" s="32" t="s">
        <v>5</v>
      </c>
      <c r="D1" s="32" t="s">
        <v>1</v>
      </c>
      <c r="E1" s="32" t="s">
        <v>664</v>
      </c>
      <c r="F1" s="32" t="s">
        <v>8</v>
      </c>
      <c r="G1" s="32" t="s">
        <v>9</v>
      </c>
      <c r="H1" s="32" t="s">
        <v>672</v>
      </c>
      <c r="I1" s="32" t="s">
        <v>928</v>
      </c>
      <c r="J1" s="101" t="s">
        <v>941</v>
      </c>
      <c r="K1" s="101" t="s">
        <v>942</v>
      </c>
      <c r="L1" s="101" t="s">
        <v>943</v>
      </c>
      <c r="M1" s="101" t="s">
        <v>944</v>
      </c>
      <c r="N1" s="101" t="s">
        <v>945</v>
      </c>
      <c r="O1" s="101" t="s">
        <v>946</v>
      </c>
      <c r="P1" s="101" t="s">
        <v>947</v>
      </c>
      <c r="Q1" s="101" t="s">
        <v>948</v>
      </c>
      <c r="R1" s="101" t="s">
        <v>949</v>
      </c>
      <c r="S1" s="101" t="s">
        <v>950</v>
      </c>
      <c r="T1" s="101" t="s">
        <v>951</v>
      </c>
      <c r="U1" s="101" t="s">
        <v>1155</v>
      </c>
      <c r="V1" s="101" t="s">
        <v>984</v>
      </c>
      <c r="W1" s="101" t="s">
        <v>1153</v>
      </c>
      <c r="X1" s="101" t="s">
        <v>986</v>
      </c>
      <c r="Y1" s="101" t="s">
        <v>952</v>
      </c>
      <c r="Z1" s="101" t="s">
        <v>953</v>
      </c>
      <c r="AA1" s="31" t="s">
        <v>10</v>
      </c>
      <c r="AB1" s="31" t="s">
        <v>2</v>
      </c>
      <c r="AC1" s="31" t="s">
        <v>3</v>
      </c>
      <c r="AD1" s="31" t="s">
        <v>11</v>
      </c>
      <c r="AE1" s="31" t="s">
        <v>671</v>
      </c>
      <c r="AF1" s="32" t="s">
        <v>669</v>
      </c>
      <c r="AG1" s="32" t="s">
        <v>871</v>
      </c>
      <c r="AH1" s="32" t="s">
        <v>872</v>
      </c>
      <c r="AI1" s="32" t="s">
        <v>873</v>
      </c>
      <c r="AJ1" s="55" t="s">
        <v>878</v>
      </c>
      <c r="AK1" s="31" t="s">
        <v>12</v>
      </c>
      <c r="AL1" s="50" t="s">
        <v>893</v>
      </c>
      <c r="AM1" s="41" t="s">
        <v>894</v>
      </c>
      <c r="AN1" s="41" t="s">
        <v>895</v>
      </c>
      <c r="AO1" s="41" t="s">
        <v>896</v>
      </c>
      <c r="AP1" s="41" t="s">
        <v>897</v>
      </c>
      <c r="AQ1" s="41" t="s">
        <v>898</v>
      </c>
      <c r="AR1" s="41" t="s">
        <v>899</v>
      </c>
      <c r="AS1" s="17"/>
      <c r="AT1" s="142" t="s">
        <v>911</v>
      </c>
      <c r="AU1" s="143"/>
      <c r="AV1" s="144"/>
    </row>
    <row r="2" spans="1:48" s="47" customFormat="1" x14ac:dyDescent="0.25">
      <c r="A2" s="64" t="s">
        <v>14</v>
      </c>
      <c r="B2" s="34" t="s">
        <v>245</v>
      </c>
      <c r="C2" s="34" t="s">
        <v>103</v>
      </c>
      <c r="D2" s="34" t="s">
        <v>236</v>
      </c>
      <c r="E2" s="34" t="s">
        <v>321</v>
      </c>
      <c r="F2" s="34" t="s">
        <v>644</v>
      </c>
      <c r="G2" s="34" t="s">
        <v>888</v>
      </c>
      <c r="H2" s="6" t="s">
        <v>673</v>
      </c>
      <c r="I2" s="103">
        <v>43921</v>
      </c>
      <c r="J2" s="47" t="s">
        <v>666</v>
      </c>
      <c r="K2" s="47" t="s">
        <v>666</v>
      </c>
      <c r="L2" s="47" t="s">
        <v>666</v>
      </c>
      <c r="M2" s="47" t="s">
        <v>666</v>
      </c>
      <c r="N2" s="47" t="s">
        <v>666</v>
      </c>
      <c r="O2" s="47" t="s">
        <v>666</v>
      </c>
      <c r="P2" s="47" t="s">
        <v>666</v>
      </c>
      <c r="Q2" s="47" t="s">
        <v>666</v>
      </c>
      <c r="R2" s="47" t="s">
        <v>666</v>
      </c>
      <c r="S2" s="47" t="s">
        <v>666</v>
      </c>
      <c r="T2" s="47" t="s">
        <v>666</v>
      </c>
      <c r="U2" s="47" t="s">
        <v>667</v>
      </c>
      <c r="V2" s="47" t="s">
        <v>667</v>
      </c>
      <c r="W2" s="47" t="s">
        <v>667</v>
      </c>
      <c r="X2" s="47" t="s">
        <v>667</v>
      </c>
      <c r="Y2" s="47" t="s">
        <v>666</v>
      </c>
      <c r="Z2" s="47" t="s">
        <v>666</v>
      </c>
      <c r="AA2" s="18" t="s">
        <v>936</v>
      </c>
      <c r="AB2" s="18" t="s">
        <v>934</v>
      </c>
      <c r="AC2" s="47" t="s">
        <v>1157</v>
      </c>
      <c r="AD2" s="78">
        <v>44088</v>
      </c>
      <c r="AE2" s="47" t="s">
        <v>954</v>
      </c>
      <c r="AF2" s="18" t="s">
        <v>877</v>
      </c>
      <c r="AG2" s="18" t="s">
        <v>877</v>
      </c>
      <c r="AH2" s="18" t="s">
        <v>877</v>
      </c>
      <c r="AI2" s="18" t="s">
        <v>877</v>
      </c>
      <c r="AK2" s="6"/>
      <c r="AL2" s="18"/>
      <c r="AM2" s="18"/>
      <c r="AN2" s="18"/>
      <c r="AO2" s="18"/>
      <c r="AP2" s="104"/>
      <c r="AQ2" s="104"/>
      <c r="AR2" s="104"/>
      <c r="AS2" s="18"/>
      <c r="AT2" s="105"/>
      <c r="AU2" s="105"/>
      <c r="AV2" s="105"/>
    </row>
    <row r="3" spans="1:48" s="47" customFormat="1" x14ac:dyDescent="0.25">
      <c r="A3" s="64" t="s">
        <v>14</v>
      </c>
      <c r="B3" s="34" t="s">
        <v>245</v>
      </c>
      <c r="C3" s="34" t="s">
        <v>104</v>
      </c>
      <c r="D3" s="34" t="s">
        <v>236</v>
      </c>
      <c r="E3" s="34" t="s">
        <v>322</v>
      </c>
      <c r="F3" s="34" t="s">
        <v>644</v>
      </c>
      <c r="G3" s="34" t="s">
        <v>888</v>
      </c>
      <c r="H3" s="6" t="s">
        <v>673</v>
      </c>
      <c r="I3" s="103">
        <v>43921</v>
      </c>
      <c r="J3" s="47" t="s">
        <v>666</v>
      </c>
      <c r="K3" s="47" t="s">
        <v>666</v>
      </c>
      <c r="L3" s="47" t="s">
        <v>666</v>
      </c>
      <c r="M3" s="47" t="s">
        <v>666</v>
      </c>
      <c r="N3" s="47" t="s">
        <v>666</v>
      </c>
      <c r="O3" s="47" t="s">
        <v>666</v>
      </c>
      <c r="P3" s="47" t="s">
        <v>666</v>
      </c>
      <c r="Q3" s="47" t="s">
        <v>666</v>
      </c>
      <c r="R3" s="47" t="s">
        <v>666</v>
      </c>
      <c r="S3" s="47" t="s">
        <v>666</v>
      </c>
      <c r="T3" s="47" t="s">
        <v>666</v>
      </c>
      <c r="U3" s="47" t="s">
        <v>666</v>
      </c>
      <c r="V3" s="47" t="s">
        <v>666</v>
      </c>
      <c r="W3" s="47" t="s">
        <v>666</v>
      </c>
      <c r="X3" s="47" t="s">
        <v>666</v>
      </c>
      <c r="Y3" s="47" t="s">
        <v>666</v>
      </c>
      <c r="Z3" s="47" t="s">
        <v>666</v>
      </c>
      <c r="AA3" s="18" t="s">
        <v>936</v>
      </c>
      <c r="AB3" s="80" t="s">
        <v>934</v>
      </c>
      <c r="AC3" s="47" t="s">
        <v>1157</v>
      </c>
      <c r="AD3" s="78">
        <v>44088</v>
      </c>
      <c r="AE3" s="47" t="s">
        <v>954</v>
      </c>
      <c r="AF3" s="18" t="s">
        <v>877</v>
      </c>
      <c r="AG3" s="18" t="s">
        <v>876</v>
      </c>
      <c r="AH3" s="18" t="s">
        <v>877</v>
      </c>
      <c r="AI3" s="18" t="s">
        <v>877</v>
      </c>
      <c r="AK3" s="6"/>
      <c r="AL3" s="18"/>
      <c r="AM3" s="18"/>
      <c r="AN3" s="18"/>
      <c r="AO3" s="18"/>
      <c r="AP3" s="104"/>
      <c r="AQ3" s="18"/>
      <c r="AR3" s="18"/>
      <c r="AS3" s="18"/>
      <c r="AT3" s="106" t="s">
        <v>912</v>
      </c>
      <c r="AU3" s="106" t="s">
        <v>913</v>
      </c>
      <c r="AV3" s="106" t="s">
        <v>914</v>
      </c>
    </row>
    <row r="4" spans="1:48" s="47" customFormat="1" x14ac:dyDescent="0.25">
      <c r="A4" s="64" t="s">
        <v>14</v>
      </c>
      <c r="B4" s="34" t="s">
        <v>245</v>
      </c>
      <c r="C4" s="34" t="s">
        <v>117</v>
      </c>
      <c r="D4" s="34" t="s">
        <v>236</v>
      </c>
      <c r="E4" s="34" t="s">
        <v>330</v>
      </c>
      <c r="F4" s="34" t="s">
        <v>635</v>
      </c>
      <c r="G4" s="34" t="s">
        <v>645</v>
      </c>
      <c r="H4" s="6" t="s">
        <v>673</v>
      </c>
      <c r="I4" s="103">
        <v>43921</v>
      </c>
      <c r="AD4" s="107"/>
      <c r="AF4" s="18" t="s">
        <v>877</v>
      </c>
      <c r="AG4" s="18" t="s">
        <v>877</v>
      </c>
      <c r="AH4" s="18" t="s">
        <v>877</v>
      </c>
      <c r="AI4" s="18" t="s">
        <v>877</v>
      </c>
      <c r="AK4" s="6"/>
      <c r="AL4" s="18"/>
      <c r="AM4" s="18"/>
      <c r="AN4" s="18"/>
      <c r="AO4" s="18"/>
      <c r="AP4" s="104"/>
      <c r="AQ4" s="18"/>
      <c r="AR4" s="18"/>
      <c r="AS4" s="18"/>
      <c r="AT4" s="48" t="s">
        <v>915</v>
      </c>
      <c r="AU4" s="48" t="s">
        <v>900</v>
      </c>
      <c r="AV4" s="48" t="s">
        <v>926</v>
      </c>
    </row>
    <row r="5" spans="1:48" s="47" customFormat="1" x14ac:dyDescent="0.25">
      <c r="A5" s="64" t="s">
        <v>14</v>
      </c>
      <c r="B5" s="34" t="s">
        <v>243</v>
      </c>
      <c r="C5" s="34" t="s">
        <v>60</v>
      </c>
      <c r="D5" s="34" t="s">
        <v>236</v>
      </c>
      <c r="E5" s="34" t="s">
        <v>488</v>
      </c>
      <c r="F5" s="34" t="s">
        <v>644</v>
      </c>
      <c r="G5" s="34" t="s">
        <v>889</v>
      </c>
      <c r="H5" s="6" t="s">
        <v>673</v>
      </c>
      <c r="I5" s="103">
        <v>43921</v>
      </c>
      <c r="J5" s="102" t="s">
        <v>668</v>
      </c>
      <c r="K5" s="102" t="s">
        <v>668</v>
      </c>
      <c r="L5" s="102" t="s">
        <v>668</v>
      </c>
      <c r="M5" s="102" t="s">
        <v>665</v>
      </c>
      <c r="N5" s="108" t="s">
        <v>668</v>
      </c>
      <c r="O5" s="108" t="s">
        <v>668</v>
      </c>
      <c r="P5" s="108" t="s">
        <v>668</v>
      </c>
      <c r="Q5" s="108" t="s">
        <v>668</v>
      </c>
      <c r="R5" s="108" t="s">
        <v>668</v>
      </c>
      <c r="S5" s="108" t="s">
        <v>668</v>
      </c>
      <c r="T5" s="108" t="s">
        <v>668</v>
      </c>
      <c r="U5" s="108" t="s">
        <v>668</v>
      </c>
      <c r="V5" s="108" t="s">
        <v>668</v>
      </c>
      <c r="W5" s="102" t="s">
        <v>665</v>
      </c>
      <c r="X5" s="108" t="s">
        <v>668</v>
      </c>
      <c r="Y5" s="108" t="s">
        <v>668</v>
      </c>
      <c r="Z5" s="108" t="s">
        <v>668</v>
      </c>
      <c r="AA5" s="18" t="s">
        <v>936</v>
      </c>
      <c r="AB5" s="18" t="s">
        <v>934</v>
      </c>
      <c r="AC5" s="47" t="s">
        <v>1157</v>
      </c>
      <c r="AD5" s="78">
        <v>44088</v>
      </c>
      <c r="AE5" s="47" t="s">
        <v>954</v>
      </c>
      <c r="AF5" s="18" t="s">
        <v>877</v>
      </c>
      <c r="AG5" s="18" t="s">
        <v>876</v>
      </c>
      <c r="AH5" s="18" t="s">
        <v>877</v>
      </c>
      <c r="AI5" s="18" t="s">
        <v>877</v>
      </c>
      <c r="AK5" s="6"/>
      <c r="AL5" s="18"/>
      <c r="AM5" s="18"/>
      <c r="AN5" s="18"/>
      <c r="AO5" s="18"/>
      <c r="AP5" s="104"/>
      <c r="AQ5" s="18"/>
      <c r="AR5" s="18"/>
      <c r="AS5" s="18"/>
      <c r="AT5" s="48" t="s">
        <v>915</v>
      </c>
      <c r="AU5" s="39" t="s">
        <v>901</v>
      </c>
      <c r="AV5" s="40" t="s">
        <v>916</v>
      </c>
    </row>
    <row r="6" spans="1:48" s="47" customFormat="1" x14ac:dyDescent="0.25">
      <c r="A6" s="64" t="s">
        <v>14</v>
      </c>
      <c r="B6" s="34" t="s">
        <v>243</v>
      </c>
      <c r="C6" s="34" t="s">
        <v>55</v>
      </c>
      <c r="D6" s="34" t="s">
        <v>236</v>
      </c>
      <c r="E6" s="34" t="s">
        <v>483</v>
      </c>
      <c r="F6" s="34" t="s">
        <v>644</v>
      </c>
      <c r="G6" s="34" t="s">
        <v>888</v>
      </c>
      <c r="H6" s="6" t="s">
        <v>673</v>
      </c>
      <c r="I6" s="103">
        <v>43921</v>
      </c>
      <c r="J6" s="47" t="s">
        <v>667</v>
      </c>
      <c r="K6" s="47" t="s">
        <v>667</v>
      </c>
      <c r="L6" s="47" t="s">
        <v>667</v>
      </c>
      <c r="M6" s="47" t="s">
        <v>667</v>
      </c>
      <c r="N6" s="47" t="s">
        <v>667</v>
      </c>
      <c r="O6" s="47" t="s">
        <v>667</v>
      </c>
      <c r="P6" s="47" t="s">
        <v>667</v>
      </c>
      <c r="Q6" s="47" t="s">
        <v>667</v>
      </c>
      <c r="R6" s="47" t="s">
        <v>667</v>
      </c>
      <c r="S6" s="47" t="s">
        <v>667</v>
      </c>
      <c r="T6" s="47" t="s">
        <v>667</v>
      </c>
      <c r="U6" s="47" t="s">
        <v>667</v>
      </c>
      <c r="V6" s="47" t="s">
        <v>667</v>
      </c>
      <c r="W6" s="47" t="s">
        <v>667</v>
      </c>
      <c r="X6" s="47" t="s">
        <v>667</v>
      </c>
      <c r="Y6" s="47" t="s">
        <v>667</v>
      </c>
      <c r="Z6" s="47" t="s">
        <v>667</v>
      </c>
      <c r="AA6" s="18" t="s">
        <v>936</v>
      </c>
      <c r="AB6" s="18" t="s">
        <v>934</v>
      </c>
      <c r="AC6" s="47" t="s">
        <v>1157</v>
      </c>
      <c r="AD6" s="78">
        <v>44088</v>
      </c>
      <c r="AE6" s="47" t="s">
        <v>954</v>
      </c>
      <c r="AF6" s="18" t="s">
        <v>877</v>
      </c>
      <c r="AG6" s="18" t="s">
        <v>876</v>
      </c>
      <c r="AH6" s="18" t="s">
        <v>877</v>
      </c>
      <c r="AI6" s="18" t="s">
        <v>877</v>
      </c>
      <c r="AK6" s="6"/>
      <c r="AL6" s="18"/>
      <c r="AM6" s="18"/>
      <c r="AN6" s="18"/>
      <c r="AO6" s="18"/>
      <c r="AP6" s="104"/>
      <c r="AQ6" s="18"/>
      <c r="AR6" s="18"/>
      <c r="AS6" s="18"/>
      <c r="AT6" s="48" t="s">
        <v>915</v>
      </c>
      <c r="AU6" s="40" t="s">
        <v>902</v>
      </c>
      <c r="AV6" s="40" t="s">
        <v>917</v>
      </c>
    </row>
    <row r="7" spans="1:48" s="47" customFormat="1" x14ac:dyDescent="0.25">
      <c r="A7" s="64" t="s">
        <v>14</v>
      </c>
      <c r="B7" s="34" t="s">
        <v>245</v>
      </c>
      <c r="C7" s="34" t="s">
        <v>105</v>
      </c>
      <c r="D7" s="34" t="s">
        <v>236</v>
      </c>
      <c r="E7" s="34" t="s">
        <v>526</v>
      </c>
      <c r="F7" s="34" t="s">
        <v>644</v>
      </c>
      <c r="G7" s="34" t="s">
        <v>888</v>
      </c>
      <c r="H7" s="6" t="s">
        <v>673</v>
      </c>
      <c r="I7" s="103">
        <v>43921</v>
      </c>
      <c r="J7" s="47" t="s">
        <v>666</v>
      </c>
      <c r="K7" s="47" t="s">
        <v>667</v>
      </c>
      <c r="L7" s="47" t="s">
        <v>667</v>
      </c>
      <c r="M7" s="47" t="s">
        <v>667</v>
      </c>
      <c r="N7" s="47" t="s">
        <v>667</v>
      </c>
      <c r="O7" s="47" t="s">
        <v>666</v>
      </c>
      <c r="P7" s="47" t="s">
        <v>667</v>
      </c>
      <c r="Q7" s="47" t="s">
        <v>667</v>
      </c>
      <c r="R7" s="47" t="s">
        <v>667</v>
      </c>
      <c r="S7" s="47" t="s">
        <v>667</v>
      </c>
      <c r="T7" s="47" t="s">
        <v>667</v>
      </c>
      <c r="U7" s="47" t="s">
        <v>667</v>
      </c>
      <c r="V7" s="47" t="s">
        <v>667</v>
      </c>
      <c r="W7" s="47" t="s">
        <v>667</v>
      </c>
      <c r="X7" s="47" t="s">
        <v>667</v>
      </c>
      <c r="Y7" s="47" t="s">
        <v>667</v>
      </c>
      <c r="Z7" s="47" t="s">
        <v>667</v>
      </c>
      <c r="AA7" s="18" t="s">
        <v>936</v>
      </c>
      <c r="AB7" s="80" t="s">
        <v>934</v>
      </c>
      <c r="AC7" s="47" t="s">
        <v>1157</v>
      </c>
      <c r="AD7" s="78">
        <v>44088</v>
      </c>
      <c r="AE7" s="47" t="s">
        <v>954</v>
      </c>
      <c r="AF7" s="18" t="s">
        <v>876</v>
      </c>
      <c r="AG7" s="18" t="s">
        <v>877</v>
      </c>
      <c r="AH7" s="18" t="s">
        <v>877</v>
      </c>
      <c r="AI7" s="18" t="s">
        <v>877</v>
      </c>
      <c r="AK7" s="6"/>
      <c r="AL7" s="18"/>
      <c r="AM7" s="18"/>
      <c r="AN7" s="18"/>
      <c r="AO7" s="18"/>
      <c r="AP7" s="104"/>
      <c r="AQ7" s="18"/>
      <c r="AR7" s="18"/>
      <c r="AS7" s="18"/>
      <c r="AT7" s="48" t="s">
        <v>915</v>
      </c>
      <c r="AU7" s="40" t="s">
        <v>903</v>
      </c>
      <c r="AV7" s="40" t="s">
        <v>918</v>
      </c>
    </row>
    <row r="8" spans="1:48" s="47" customFormat="1" x14ac:dyDescent="0.25">
      <c r="A8" s="64" t="s">
        <v>14</v>
      </c>
      <c r="B8" s="34" t="s">
        <v>245</v>
      </c>
      <c r="C8" s="34" t="s">
        <v>106</v>
      </c>
      <c r="D8" s="34" t="s">
        <v>236</v>
      </c>
      <c r="E8" s="34" t="s">
        <v>527</v>
      </c>
      <c r="F8" s="34" t="s">
        <v>644</v>
      </c>
      <c r="G8" s="34" t="s">
        <v>888</v>
      </c>
      <c r="H8" s="6" t="s">
        <v>673</v>
      </c>
      <c r="I8" s="103">
        <v>43921</v>
      </c>
      <c r="J8" s="47" t="s">
        <v>666</v>
      </c>
      <c r="K8" s="47" t="s">
        <v>667</v>
      </c>
      <c r="L8" s="47" t="s">
        <v>667</v>
      </c>
      <c r="M8" s="47" t="s">
        <v>666</v>
      </c>
      <c r="N8" s="47" t="s">
        <v>666</v>
      </c>
      <c r="O8" s="47" t="s">
        <v>667</v>
      </c>
      <c r="P8" s="47" t="s">
        <v>667</v>
      </c>
      <c r="Q8" s="47" t="s">
        <v>666</v>
      </c>
      <c r="R8" s="47" t="s">
        <v>667</v>
      </c>
      <c r="S8" s="47" t="s">
        <v>667</v>
      </c>
      <c r="T8" s="47" t="s">
        <v>667</v>
      </c>
      <c r="U8" s="47" t="s">
        <v>667</v>
      </c>
      <c r="V8" s="47" t="s">
        <v>667</v>
      </c>
      <c r="W8" s="47" t="s">
        <v>667</v>
      </c>
      <c r="X8" s="47" t="s">
        <v>667</v>
      </c>
      <c r="Y8" s="47" t="s">
        <v>667</v>
      </c>
      <c r="Z8" s="47" t="s">
        <v>666</v>
      </c>
      <c r="AA8" s="18" t="s">
        <v>936</v>
      </c>
      <c r="AB8" s="18" t="s">
        <v>934</v>
      </c>
      <c r="AC8" s="47" t="s">
        <v>1157</v>
      </c>
      <c r="AD8" s="78">
        <v>44088</v>
      </c>
      <c r="AE8" s="47" t="s">
        <v>954</v>
      </c>
      <c r="AF8" s="18" t="s">
        <v>877</v>
      </c>
      <c r="AG8" s="18" t="s">
        <v>876</v>
      </c>
      <c r="AH8" s="18" t="s">
        <v>877</v>
      </c>
      <c r="AI8" s="18" t="s">
        <v>877</v>
      </c>
      <c r="AK8" s="6"/>
      <c r="AL8" s="18"/>
      <c r="AM8" s="18"/>
      <c r="AN8" s="18"/>
      <c r="AO8" s="18"/>
      <c r="AP8" s="104"/>
      <c r="AQ8" s="18"/>
      <c r="AR8" s="18"/>
      <c r="AS8" s="18"/>
      <c r="AT8" s="48" t="s">
        <v>915</v>
      </c>
      <c r="AU8" s="40" t="s">
        <v>904</v>
      </c>
      <c r="AV8" s="40" t="s">
        <v>919</v>
      </c>
    </row>
    <row r="9" spans="1:48" s="47" customFormat="1" x14ac:dyDescent="0.25">
      <c r="A9" s="64" t="s">
        <v>14</v>
      </c>
      <c r="B9" s="34" t="s">
        <v>244</v>
      </c>
      <c r="C9" s="34" t="s">
        <v>86</v>
      </c>
      <c r="D9" s="34" t="s">
        <v>236</v>
      </c>
      <c r="E9" s="34" t="s">
        <v>510</v>
      </c>
      <c r="F9" s="34" t="s">
        <v>646</v>
      </c>
      <c r="G9" s="34" t="s">
        <v>890</v>
      </c>
      <c r="H9" s="6" t="s">
        <v>673</v>
      </c>
      <c r="I9" s="103">
        <v>43921</v>
      </c>
      <c r="J9" s="107">
        <v>43009</v>
      </c>
      <c r="K9" s="107">
        <v>42095</v>
      </c>
      <c r="L9" s="107">
        <v>43657</v>
      </c>
      <c r="M9" s="109">
        <v>43753</v>
      </c>
      <c r="N9" s="107">
        <v>43235</v>
      </c>
      <c r="O9" s="107">
        <v>42682</v>
      </c>
      <c r="P9" s="107">
        <v>43838</v>
      </c>
      <c r="Q9" s="107">
        <v>43755</v>
      </c>
      <c r="R9" s="107">
        <v>43658</v>
      </c>
      <c r="S9" s="107">
        <v>42986</v>
      </c>
      <c r="T9" s="107">
        <v>42986</v>
      </c>
      <c r="U9" s="107">
        <v>43063</v>
      </c>
      <c r="V9" s="107">
        <v>43063</v>
      </c>
      <c r="W9" s="107">
        <v>42766</v>
      </c>
      <c r="X9" s="107">
        <v>43472</v>
      </c>
      <c r="Y9" s="107">
        <v>42986</v>
      </c>
      <c r="Z9" s="107">
        <v>43658</v>
      </c>
      <c r="AA9" s="18" t="s">
        <v>956</v>
      </c>
      <c r="AB9" s="18" t="s">
        <v>934</v>
      </c>
      <c r="AC9" s="47" t="s">
        <v>955</v>
      </c>
      <c r="AD9" s="78">
        <v>44088</v>
      </c>
      <c r="AE9" s="110" t="s">
        <v>957</v>
      </c>
      <c r="AF9" s="18" t="s">
        <v>876</v>
      </c>
      <c r="AG9" s="18" t="s">
        <v>877</v>
      </c>
      <c r="AH9" s="18" t="s">
        <v>877</v>
      </c>
      <c r="AI9" s="18" t="s">
        <v>877</v>
      </c>
      <c r="AJ9" s="47" t="s">
        <v>1070</v>
      </c>
      <c r="AK9" s="6"/>
      <c r="AL9" s="18"/>
      <c r="AM9" s="18"/>
      <c r="AN9" s="18"/>
      <c r="AO9" s="18"/>
      <c r="AP9" s="104"/>
      <c r="AQ9" s="18"/>
      <c r="AR9" s="18"/>
      <c r="AS9" s="18"/>
      <c r="AT9" s="48" t="s">
        <v>915</v>
      </c>
      <c r="AU9" s="40" t="s">
        <v>905</v>
      </c>
      <c r="AV9" s="40" t="s">
        <v>920</v>
      </c>
    </row>
    <row r="10" spans="1:48" s="47" customFormat="1" x14ac:dyDescent="0.25">
      <c r="A10" s="64" t="s">
        <v>14</v>
      </c>
      <c r="B10" s="34" t="s">
        <v>244</v>
      </c>
      <c r="C10" s="34" t="s">
        <v>87</v>
      </c>
      <c r="D10" s="34" t="s">
        <v>236</v>
      </c>
      <c r="E10" s="34" t="s">
        <v>511</v>
      </c>
      <c r="F10" s="34" t="s">
        <v>646</v>
      </c>
      <c r="G10" s="34" t="s">
        <v>890</v>
      </c>
      <c r="H10" s="6" t="s">
        <v>673</v>
      </c>
      <c r="I10" s="103">
        <v>43921</v>
      </c>
      <c r="U10" s="107">
        <v>43755</v>
      </c>
      <c r="V10" s="109">
        <v>43838</v>
      </c>
      <c r="W10" s="107">
        <v>43861</v>
      </c>
      <c r="X10" s="107">
        <v>43860</v>
      </c>
      <c r="AA10" s="18" t="s">
        <v>956</v>
      </c>
      <c r="AB10" s="18" t="s">
        <v>934</v>
      </c>
      <c r="AC10" s="47" t="s">
        <v>955</v>
      </c>
      <c r="AD10" s="78">
        <v>44088</v>
      </c>
      <c r="AE10" s="110" t="s">
        <v>957</v>
      </c>
      <c r="AF10" s="18" t="s">
        <v>876</v>
      </c>
      <c r="AG10" s="18" t="s">
        <v>877</v>
      </c>
      <c r="AH10" s="18" t="s">
        <v>877</v>
      </c>
      <c r="AI10" s="18" t="s">
        <v>877</v>
      </c>
      <c r="AJ10" s="47" t="s">
        <v>1070</v>
      </c>
      <c r="AK10" s="6"/>
      <c r="AL10" s="18" t="s">
        <v>876</v>
      </c>
      <c r="AM10" s="18" t="s">
        <v>902</v>
      </c>
      <c r="AN10" s="18" t="s">
        <v>1076</v>
      </c>
      <c r="AO10" s="18"/>
      <c r="AP10" s="104"/>
      <c r="AQ10" s="18"/>
      <c r="AR10" s="18"/>
      <c r="AS10" s="18"/>
      <c r="AT10" s="48" t="s">
        <v>915</v>
      </c>
      <c r="AU10" s="40" t="s">
        <v>906</v>
      </c>
      <c r="AV10" s="40" t="s">
        <v>927</v>
      </c>
    </row>
    <row r="11" spans="1:48" s="47" customFormat="1" x14ac:dyDescent="0.25">
      <c r="A11" s="64" t="s">
        <v>14</v>
      </c>
      <c r="B11" s="34" t="s">
        <v>244</v>
      </c>
      <c r="C11" s="34" t="s">
        <v>88</v>
      </c>
      <c r="D11" s="34" t="s">
        <v>236</v>
      </c>
      <c r="E11" s="34" t="s">
        <v>512</v>
      </c>
      <c r="F11" s="34" t="s">
        <v>635</v>
      </c>
      <c r="G11" s="34" t="s">
        <v>636</v>
      </c>
      <c r="H11" s="6" t="s">
        <v>673</v>
      </c>
      <c r="I11" s="103">
        <v>43921</v>
      </c>
      <c r="J11" s="94">
        <f>2020-2017</f>
        <v>3</v>
      </c>
      <c r="K11" s="94">
        <f>2020-2015</f>
        <v>5</v>
      </c>
      <c r="L11" s="94">
        <f>2020-2019</f>
        <v>1</v>
      </c>
      <c r="M11" s="94">
        <f>2020-2019</f>
        <v>1</v>
      </c>
      <c r="N11" s="94">
        <v>2</v>
      </c>
      <c r="O11" s="94">
        <v>4</v>
      </c>
      <c r="P11" s="94">
        <v>0</v>
      </c>
      <c r="Q11" s="94">
        <v>1</v>
      </c>
      <c r="R11" s="94">
        <v>1</v>
      </c>
      <c r="S11" s="94">
        <v>3</v>
      </c>
      <c r="T11" s="94">
        <v>3</v>
      </c>
      <c r="U11" s="94">
        <v>2</v>
      </c>
      <c r="V11" s="94">
        <v>3</v>
      </c>
      <c r="W11" s="94">
        <v>3</v>
      </c>
      <c r="X11" s="94">
        <v>1</v>
      </c>
      <c r="Y11" s="94">
        <v>3</v>
      </c>
      <c r="Z11" s="94">
        <v>1</v>
      </c>
      <c r="AA11" s="84" t="s">
        <v>956</v>
      </c>
      <c r="AB11" s="18" t="s">
        <v>934</v>
      </c>
      <c r="AC11" s="47" t="s">
        <v>955</v>
      </c>
      <c r="AD11" s="78">
        <v>44088</v>
      </c>
      <c r="AE11" s="110" t="s">
        <v>957</v>
      </c>
      <c r="AF11" s="18" t="s">
        <v>876</v>
      </c>
      <c r="AG11" s="18" t="s">
        <v>877</v>
      </c>
      <c r="AH11" s="18" t="s">
        <v>877</v>
      </c>
      <c r="AI11" s="18" t="s">
        <v>877</v>
      </c>
      <c r="AJ11" s="47" t="s">
        <v>1070</v>
      </c>
      <c r="AK11" s="6"/>
      <c r="AL11" s="18"/>
      <c r="AM11" s="18"/>
      <c r="AN11" s="111" t="s">
        <v>1167</v>
      </c>
      <c r="AO11" s="18"/>
      <c r="AP11" s="104"/>
      <c r="AQ11" s="18"/>
      <c r="AR11" s="18"/>
      <c r="AS11" s="18"/>
      <c r="AT11" s="40" t="s">
        <v>921</v>
      </c>
      <c r="AU11" s="40" t="s">
        <v>907</v>
      </c>
      <c r="AV11" s="40" t="s">
        <v>922</v>
      </c>
    </row>
    <row r="12" spans="1:48" s="47" customFormat="1" x14ac:dyDescent="0.25">
      <c r="A12" s="64" t="s">
        <v>14</v>
      </c>
      <c r="B12" s="34" t="s">
        <v>244</v>
      </c>
      <c r="C12" s="34" t="s">
        <v>89</v>
      </c>
      <c r="D12" s="34" t="s">
        <v>236</v>
      </c>
      <c r="E12" s="34" t="s">
        <v>309</v>
      </c>
      <c r="F12" s="34" t="s">
        <v>635</v>
      </c>
      <c r="G12" s="34" t="s">
        <v>891</v>
      </c>
      <c r="H12" s="6" t="s">
        <v>673</v>
      </c>
      <c r="I12" s="103">
        <v>43921</v>
      </c>
      <c r="J12" s="47">
        <v>7</v>
      </c>
      <c r="K12" s="47">
        <v>4</v>
      </c>
      <c r="L12" s="47">
        <v>2</v>
      </c>
      <c r="M12" s="47">
        <v>2</v>
      </c>
      <c r="N12" s="47">
        <v>6</v>
      </c>
      <c r="O12" s="47">
        <v>6</v>
      </c>
      <c r="P12" s="47">
        <v>1</v>
      </c>
      <c r="Q12" s="47">
        <v>2</v>
      </c>
      <c r="R12" s="47">
        <v>0</v>
      </c>
      <c r="S12" s="47">
        <v>0</v>
      </c>
      <c r="T12" s="47">
        <v>0</v>
      </c>
      <c r="U12" s="47">
        <v>0</v>
      </c>
      <c r="V12" s="47">
        <v>0</v>
      </c>
      <c r="W12" s="47">
        <v>0</v>
      </c>
      <c r="X12" s="47">
        <v>1</v>
      </c>
      <c r="Y12" s="47">
        <v>0</v>
      </c>
      <c r="Z12" s="47">
        <v>0</v>
      </c>
      <c r="AA12" s="18" t="s">
        <v>936</v>
      </c>
      <c r="AB12" s="18" t="s">
        <v>934</v>
      </c>
      <c r="AC12" s="47">
        <v>89</v>
      </c>
      <c r="AD12" s="78">
        <v>44088</v>
      </c>
      <c r="AE12" s="110" t="s">
        <v>1133</v>
      </c>
      <c r="AF12" s="18" t="s">
        <v>877</v>
      </c>
      <c r="AG12" s="18" t="s">
        <v>876</v>
      </c>
      <c r="AH12" s="18" t="s">
        <v>877</v>
      </c>
      <c r="AI12" s="18" t="s">
        <v>877</v>
      </c>
      <c r="AK12" s="6"/>
      <c r="AL12" s="18" t="s">
        <v>876</v>
      </c>
      <c r="AM12" s="18" t="s">
        <v>902</v>
      </c>
      <c r="AN12" s="18" t="s">
        <v>1077</v>
      </c>
      <c r="AO12" s="18"/>
      <c r="AP12" s="104"/>
      <c r="AQ12" s="18"/>
      <c r="AR12" s="18"/>
      <c r="AS12" s="18"/>
      <c r="AT12" s="40" t="s">
        <v>921</v>
      </c>
      <c r="AU12" s="40" t="s">
        <v>908</v>
      </c>
      <c r="AV12" s="40" t="s">
        <v>923</v>
      </c>
    </row>
    <row r="13" spans="1:48" s="47" customFormat="1" x14ac:dyDescent="0.25">
      <c r="A13" s="64" t="s">
        <v>14</v>
      </c>
      <c r="B13" s="34" t="s">
        <v>244</v>
      </c>
      <c r="C13" s="34" t="s">
        <v>65</v>
      </c>
      <c r="D13" s="34" t="s">
        <v>236</v>
      </c>
      <c r="E13" s="34" t="s">
        <v>493</v>
      </c>
      <c r="F13" s="34" t="s">
        <v>644</v>
      </c>
      <c r="G13" s="34" t="s">
        <v>888</v>
      </c>
      <c r="H13" s="6" t="s">
        <v>673</v>
      </c>
      <c r="I13" s="103">
        <v>43921</v>
      </c>
      <c r="J13" s="47" t="s">
        <v>667</v>
      </c>
      <c r="K13" s="47" t="s">
        <v>667</v>
      </c>
      <c r="L13" s="47" t="s">
        <v>667</v>
      </c>
      <c r="M13" s="47" t="s">
        <v>667</v>
      </c>
      <c r="N13" s="47" t="s">
        <v>667</v>
      </c>
      <c r="O13" s="47" t="s">
        <v>667</v>
      </c>
      <c r="P13" s="47" t="s">
        <v>667</v>
      </c>
      <c r="Q13" s="47" t="s">
        <v>667</v>
      </c>
      <c r="R13" s="47" t="s">
        <v>666</v>
      </c>
      <c r="S13" s="47" t="s">
        <v>666</v>
      </c>
      <c r="T13" s="47" t="s">
        <v>666</v>
      </c>
      <c r="U13" s="47" t="s">
        <v>667</v>
      </c>
      <c r="V13" s="47" t="s">
        <v>667</v>
      </c>
      <c r="W13" s="47" t="s">
        <v>666</v>
      </c>
      <c r="X13" s="47" t="s">
        <v>666</v>
      </c>
      <c r="Y13" s="47" t="s">
        <v>666</v>
      </c>
      <c r="Z13" s="47" t="s">
        <v>666</v>
      </c>
      <c r="AA13" s="18" t="s">
        <v>936</v>
      </c>
      <c r="AB13" s="18" t="s">
        <v>934</v>
      </c>
      <c r="AC13" s="47" t="s">
        <v>1157</v>
      </c>
      <c r="AD13" s="78">
        <v>44088</v>
      </c>
      <c r="AE13" s="47" t="s">
        <v>954</v>
      </c>
      <c r="AF13" s="18" t="s">
        <v>877</v>
      </c>
      <c r="AG13" s="18" t="s">
        <v>876</v>
      </c>
      <c r="AH13" s="18" t="s">
        <v>877</v>
      </c>
      <c r="AI13" s="18" t="s">
        <v>877</v>
      </c>
      <c r="AK13" s="6"/>
      <c r="AL13" s="18"/>
      <c r="AM13" s="18"/>
      <c r="AN13" s="18"/>
      <c r="AO13" s="18"/>
      <c r="AP13" s="104"/>
      <c r="AQ13" s="18"/>
      <c r="AR13" s="18"/>
      <c r="AS13" s="18"/>
      <c r="AT13" s="40" t="s">
        <v>921</v>
      </c>
      <c r="AU13" s="40" t="s">
        <v>909</v>
      </c>
      <c r="AV13" s="40" t="s">
        <v>924</v>
      </c>
    </row>
    <row r="14" spans="1:48" s="47" customFormat="1" x14ac:dyDescent="0.25">
      <c r="A14" s="64" t="s">
        <v>14</v>
      </c>
      <c r="B14" s="34" t="s">
        <v>244</v>
      </c>
      <c r="C14" s="34" t="s">
        <v>66</v>
      </c>
      <c r="D14" s="34" t="s">
        <v>236</v>
      </c>
      <c r="E14" s="47" t="s">
        <v>494</v>
      </c>
      <c r="F14" s="34" t="s">
        <v>644</v>
      </c>
      <c r="G14" s="34" t="s">
        <v>888</v>
      </c>
      <c r="H14" s="6" t="s">
        <v>673</v>
      </c>
      <c r="I14" s="103">
        <v>43921</v>
      </c>
      <c r="J14" s="47" t="s">
        <v>666</v>
      </c>
      <c r="K14" s="47" t="s">
        <v>667</v>
      </c>
      <c r="L14" s="47" t="s">
        <v>667</v>
      </c>
      <c r="M14" s="47" t="s">
        <v>667</v>
      </c>
      <c r="N14" s="47" t="s">
        <v>666</v>
      </c>
      <c r="O14" s="47" t="s">
        <v>666</v>
      </c>
      <c r="P14" s="47" t="s">
        <v>666</v>
      </c>
      <c r="Q14" s="47" t="s">
        <v>666</v>
      </c>
      <c r="R14" s="47" t="s">
        <v>666</v>
      </c>
      <c r="S14" s="47" t="s">
        <v>666</v>
      </c>
      <c r="T14" s="47" t="s">
        <v>666</v>
      </c>
      <c r="U14" s="47" t="s">
        <v>666</v>
      </c>
      <c r="V14" s="47" t="s">
        <v>666</v>
      </c>
      <c r="W14" s="47" t="s">
        <v>666</v>
      </c>
      <c r="X14" s="47" t="s">
        <v>666</v>
      </c>
      <c r="Y14" s="47" t="s">
        <v>666</v>
      </c>
      <c r="Z14" s="47" t="s">
        <v>666</v>
      </c>
      <c r="AA14" s="18" t="s">
        <v>936</v>
      </c>
      <c r="AB14" s="18" t="s">
        <v>934</v>
      </c>
      <c r="AC14" s="47" t="s">
        <v>1157</v>
      </c>
      <c r="AD14" s="78">
        <v>44088</v>
      </c>
      <c r="AE14" s="47" t="s">
        <v>954</v>
      </c>
      <c r="AF14" s="18" t="s">
        <v>877</v>
      </c>
      <c r="AG14" s="18" t="s">
        <v>876</v>
      </c>
      <c r="AH14" s="18" t="s">
        <v>877</v>
      </c>
      <c r="AI14" s="18" t="s">
        <v>877</v>
      </c>
      <c r="AK14" s="6"/>
      <c r="AL14" s="18"/>
      <c r="AM14" s="18"/>
      <c r="AN14" s="18"/>
      <c r="AO14" s="18"/>
      <c r="AP14" s="104"/>
      <c r="AQ14" s="18"/>
      <c r="AR14" s="18"/>
      <c r="AS14" s="18"/>
      <c r="AT14" s="40" t="s">
        <v>921</v>
      </c>
      <c r="AU14" s="40" t="s">
        <v>910</v>
      </c>
      <c r="AV14" s="40" t="s">
        <v>925</v>
      </c>
    </row>
    <row r="15" spans="1:48" s="47" customFormat="1" x14ac:dyDescent="0.25">
      <c r="A15" s="64" t="s">
        <v>14</v>
      </c>
      <c r="B15" s="34" t="s">
        <v>244</v>
      </c>
      <c r="C15" s="34" t="s">
        <v>67</v>
      </c>
      <c r="D15" s="34" t="s">
        <v>236</v>
      </c>
      <c r="E15" s="34" t="s">
        <v>495</v>
      </c>
      <c r="F15" s="34" t="s">
        <v>644</v>
      </c>
      <c r="G15" s="34" t="s">
        <v>888</v>
      </c>
      <c r="H15" s="6" t="s">
        <v>673</v>
      </c>
      <c r="I15" s="103">
        <v>43921</v>
      </c>
      <c r="J15" s="47" t="s">
        <v>667</v>
      </c>
      <c r="K15" s="47" t="s">
        <v>667</v>
      </c>
      <c r="L15" s="47" t="s">
        <v>667</v>
      </c>
      <c r="M15" s="47" t="s">
        <v>667</v>
      </c>
      <c r="N15" s="47" t="s">
        <v>666</v>
      </c>
      <c r="O15" s="47" t="s">
        <v>666</v>
      </c>
      <c r="P15" s="47" t="s">
        <v>666</v>
      </c>
      <c r="Q15" s="47" t="s">
        <v>666</v>
      </c>
      <c r="R15" s="47" t="s">
        <v>667</v>
      </c>
      <c r="S15" s="47" t="s">
        <v>667</v>
      </c>
      <c r="T15" s="47" t="s">
        <v>667</v>
      </c>
      <c r="U15" s="47" t="s">
        <v>667</v>
      </c>
      <c r="V15" s="47" t="s">
        <v>667</v>
      </c>
      <c r="W15" s="47" t="s">
        <v>667</v>
      </c>
      <c r="X15" s="47" t="s">
        <v>667</v>
      </c>
      <c r="Y15" s="47" t="s">
        <v>667</v>
      </c>
      <c r="Z15" s="47" t="s">
        <v>667</v>
      </c>
      <c r="AA15" s="18" t="s">
        <v>936</v>
      </c>
      <c r="AB15" s="18" t="s">
        <v>934</v>
      </c>
      <c r="AC15" s="47">
        <v>89</v>
      </c>
      <c r="AD15" s="78">
        <v>44088</v>
      </c>
      <c r="AE15" s="110" t="s">
        <v>1133</v>
      </c>
      <c r="AF15" s="18" t="s">
        <v>877</v>
      </c>
      <c r="AG15" s="18" t="s">
        <v>876</v>
      </c>
      <c r="AH15" s="18" t="s">
        <v>877</v>
      </c>
      <c r="AI15" s="18" t="s">
        <v>877</v>
      </c>
      <c r="AK15" s="6"/>
      <c r="AL15" s="18" t="s">
        <v>876</v>
      </c>
      <c r="AM15" s="18" t="s">
        <v>902</v>
      </c>
      <c r="AN15" s="18" t="s">
        <v>1079</v>
      </c>
      <c r="AO15" s="18"/>
      <c r="AP15" s="104"/>
      <c r="AQ15" s="18"/>
      <c r="AR15" s="18"/>
      <c r="AS15" s="18"/>
      <c r="AT15" s="18"/>
      <c r="AU15" s="18"/>
      <c r="AV15" s="18"/>
    </row>
    <row r="16" spans="1:48" s="47" customFormat="1" x14ac:dyDescent="0.25">
      <c r="A16" s="64" t="s">
        <v>14</v>
      </c>
      <c r="B16" s="34" t="s">
        <v>244</v>
      </c>
      <c r="C16" s="34" t="s">
        <v>68</v>
      </c>
      <c r="D16" s="34" t="s">
        <v>236</v>
      </c>
      <c r="E16" s="34" t="s">
        <v>496</v>
      </c>
      <c r="F16" s="34" t="s">
        <v>644</v>
      </c>
      <c r="G16" s="34" t="s">
        <v>888</v>
      </c>
      <c r="H16" s="6" t="s">
        <v>673</v>
      </c>
      <c r="I16" s="103">
        <v>43921</v>
      </c>
      <c r="J16" s="47" t="s">
        <v>667</v>
      </c>
      <c r="K16" s="47" t="s">
        <v>666</v>
      </c>
      <c r="L16" s="47" t="s">
        <v>666</v>
      </c>
      <c r="M16" s="47" t="s">
        <v>666</v>
      </c>
      <c r="N16" s="47" t="s">
        <v>667</v>
      </c>
      <c r="O16" s="47" t="s">
        <v>667</v>
      </c>
      <c r="P16" s="47" t="s">
        <v>667</v>
      </c>
      <c r="Q16" s="47" t="s">
        <v>667</v>
      </c>
      <c r="R16" s="47" t="s">
        <v>667</v>
      </c>
      <c r="S16" s="47" t="s">
        <v>667</v>
      </c>
      <c r="T16" s="47" t="s">
        <v>667</v>
      </c>
      <c r="U16" s="47" t="s">
        <v>667</v>
      </c>
      <c r="V16" s="47" t="s">
        <v>667</v>
      </c>
      <c r="W16" s="47" t="s">
        <v>667</v>
      </c>
      <c r="X16" s="47" t="s">
        <v>667</v>
      </c>
      <c r="Y16" s="47" t="s">
        <v>667</v>
      </c>
      <c r="Z16" s="47" t="s">
        <v>667</v>
      </c>
      <c r="AA16" s="18" t="s">
        <v>936</v>
      </c>
      <c r="AB16" s="18" t="s">
        <v>934</v>
      </c>
      <c r="AC16" s="47" t="s">
        <v>1157</v>
      </c>
      <c r="AD16" s="78">
        <v>44088</v>
      </c>
      <c r="AE16" s="47" t="s">
        <v>954</v>
      </c>
      <c r="AF16" s="18" t="s">
        <v>877</v>
      </c>
      <c r="AG16" s="18" t="s">
        <v>876</v>
      </c>
      <c r="AH16" s="18" t="s">
        <v>877</v>
      </c>
      <c r="AI16" s="18" t="s">
        <v>877</v>
      </c>
      <c r="AK16" s="6"/>
      <c r="AL16" s="18"/>
      <c r="AM16" s="18"/>
      <c r="AN16" s="18"/>
      <c r="AO16" s="18"/>
      <c r="AP16" s="104"/>
      <c r="AQ16" s="18"/>
      <c r="AR16" s="18"/>
      <c r="AS16" s="18"/>
      <c r="AT16" s="18"/>
      <c r="AU16" s="18"/>
      <c r="AV16" s="18"/>
    </row>
    <row r="17" spans="1:48" s="47" customFormat="1" x14ac:dyDescent="0.25">
      <c r="A17" s="64" t="s">
        <v>14</v>
      </c>
      <c r="B17" s="34" t="s">
        <v>244</v>
      </c>
      <c r="C17" s="34" t="s">
        <v>69</v>
      </c>
      <c r="D17" s="34" t="s">
        <v>236</v>
      </c>
      <c r="E17" s="34" t="s">
        <v>497</v>
      </c>
      <c r="F17" s="34" t="s">
        <v>644</v>
      </c>
      <c r="G17" s="34" t="s">
        <v>888</v>
      </c>
      <c r="H17" s="6" t="s">
        <v>673</v>
      </c>
      <c r="I17" s="103">
        <v>43921</v>
      </c>
      <c r="J17" s="47" t="s">
        <v>667</v>
      </c>
      <c r="K17" s="47" t="s">
        <v>667</v>
      </c>
      <c r="L17" s="47" t="s">
        <v>667</v>
      </c>
      <c r="M17" s="47" t="s">
        <v>667</v>
      </c>
      <c r="N17" s="47" t="s">
        <v>667</v>
      </c>
      <c r="O17" s="47" t="s">
        <v>667</v>
      </c>
      <c r="P17" s="47" t="s">
        <v>667</v>
      </c>
      <c r="Q17" s="47" t="s">
        <v>667</v>
      </c>
      <c r="R17" s="47" t="s">
        <v>667</v>
      </c>
      <c r="S17" s="47" t="s">
        <v>667</v>
      </c>
      <c r="T17" s="47" t="s">
        <v>667</v>
      </c>
      <c r="U17" s="47" t="s">
        <v>667</v>
      </c>
      <c r="V17" s="47" t="s">
        <v>667</v>
      </c>
      <c r="W17" s="47" t="s">
        <v>667</v>
      </c>
      <c r="X17" s="47" t="s">
        <v>667</v>
      </c>
      <c r="Y17" s="47" t="s">
        <v>667</v>
      </c>
      <c r="Z17" s="47" t="s">
        <v>667</v>
      </c>
      <c r="AA17" s="18" t="s">
        <v>936</v>
      </c>
      <c r="AB17" s="18" t="s">
        <v>934</v>
      </c>
      <c r="AC17" s="47">
        <v>99</v>
      </c>
      <c r="AD17" s="78">
        <v>44088</v>
      </c>
      <c r="AE17" s="110" t="s">
        <v>958</v>
      </c>
      <c r="AF17" s="18" t="s">
        <v>877</v>
      </c>
      <c r="AG17" s="18" t="s">
        <v>876</v>
      </c>
      <c r="AH17" s="18" t="s">
        <v>877</v>
      </c>
      <c r="AI17" s="18" t="s">
        <v>877</v>
      </c>
      <c r="AK17" s="6"/>
      <c r="AL17" s="18"/>
      <c r="AM17" s="18"/>
      <c r="AN17" s="18"/>
      <c r="AO17" s="18"/>
      <c r="AP17" s="104"/>
      <c r="AQ17" s="18"/>
      <c r="AR17" s="18"/>
      <c r="AS17" s="18"/>
      <c r="AT17" s="18"/>
      <c r="AU17" s="18"/>
      <c r="AV17" s="18"/>
    </row>
    <row r="18" spans="1:48" s="47" customFormat="1" x14ac:dyDescent="0.25">
      <c r="A18" s="64" t="s">
        <v>14</v>
      </c>
      <c r="B18" s="34" t="s">
        <v>244</v>
      </c>
      <c r="C18" s="34" t="s">
        <v>90</v>
      </c>
      <c r="D18" s="34" t="s">
        <v>236</v>
      </c>
      <c r="E18" s="34" t="s">
        <v>513</v>
      </c>
      <c r="F18" s="34" t="s">
        <v>635</v>
      </c>
      <c r="G18" s="34" t="s">
        <v>647</v>
      </c>
      <c r="H18" s="6" t="s">
        <v>673</v>
      </c>
      <c r="I18" s="103">
        <v>43921</v>
      </c>
      <c r="J18" s="47">
        <v>0</v>
      </c>
      <c r="K18" s="47">
        <v>0</v>
      </c>
      <c r="L18" s="47">
        <v>200</v>
      </c>
      <c r="M18" s="47">
        <v>0</v>
      </c>
      <c r="N18" s="47">
        <v>0</v>
      </c>
      <c r="O18" s="47">
        <v>0</v>
      </c>
      <c r="P18" s="47">
        <v>0</v>
      </c>
      <c r="Q18" s="47">
        <v>0</v>
      </c>
      <c r="R18" s="47">
        <v>0</v>
      </c>
      <c r="S18" s="47">
        <v>0</v>
      </c>
      <c r="T18" s="47">
        <v>0</v>
      </c>
      <c r="U18" s="47">
        <v>0</v>
      </c>
      <c r="V18" s="47">
        <v>0</v>
      </c>
      <c r="W18" s="47">
        <v>0</v>
      </c>
      <c r="X18" s="47">
        <v>0</v>
      </c>
      <c r="Y18" s="47">
        <v>0</v>
      </c>
      <c r="Z18" s="47">
        <v>0</v>
      </c>
      <c r="AA18" s="18" t="s">
        <v>936</v>
      </c>
      <c r="AB18" s="18" t="s">
        <v>934</v>
      </c>
      <c r="AC18" s="47">
        <v>99</v>
      </c>
      <c r="AD18" s="78">
        <v>44088</v>
      </c>
      <c r="AE18" s="110" t="s">
        <v>959</v>
      </c>
      <c r="AF18" s="18" t="s">
        <v>877</v>
      </c>
      <c r="AG18" s="18" t="s">
        <v>876</v>
      </c>
      <c r="AH18" s="18" t="s">
        <v>877</v>
      </c>
      <c r="AI18" s="18" t="s">
        <v>877</v>
      </c>
      <c r="AK18" s="6"/>
      <c r="AL18" s="18"/>
      <c r="AM18" s="18"/>
      <c r="AN18" s="18"/>
      <c r="AO18" s="18"/>
      <c r="AP18" s="104"/>
      <c r="AQ18" s="18"/>
      <c r="AR18" s="18"/>
      <c r="AS18" s="18"/>
      <c r="AT18" s="18"/>
      <c r="AU18" s="18"/>
      <c r="AV18" s="18"/>
    </row>
    <row r="19" spans="1:48" s="47" customFormat="1" x14ac:dyDescent="0.25">
      <c r="A19" s="64" t="s">
        <v>14</v>
      </c>
      <c r="B19" s="34" t="s">
        <v>244</v>
      </c>
      <c r="C19" s="34" t="s">
        <v>92</v>
      </c>
      <c r="D19" s="34" t="s">
        <v>236</v>
      </c>
      <c r="E19" s="34" t="s">
        <v>515</v>
      </c>
      <c r="F19" s="34" t="s">
        <v>638</v>
      </c>
      <c r="G19" s="34" t="s">
        <v>640</v>
      </c>
      <c r="H19" s="6" t="s">
        <v>673</v>
      </c>
      <c r="I19" s="103">
        <v>43921</v>
      </c>
      <c r="J19" s="47">
        <v>0</v>
      </c>
      <c r="K19" s="47">
        <v>0</v>
      </c>
      <c r="L19" s="47">
        <v>1.14E-7</v>
      </c>
      <c r="M19" s="47">
        <v>0</v>
      </c>
      <c r="N19" s="47">
        <v>0</v>
      </c>
      <c r="O19" s="47">
        <v>0</v>
      </c>
      <c r="P19" s="47">
        <v>0</v>
      </c>
      <c r="Q19" s="47">
        <v>0</v>
      </c>
      <c r="R19" s="47">
        <v>0</v>
      </c>
      <c r="S19" s="47">
        <v>0</v>
      </c>
      <c r="T19" s="47">
        <v>0</v>
      </c>
      <c r="U19" s="47">
        <v>0</v>
      </c>
      <c r="V19" s="47">
        <v>0</v>
      </c>
      <c r="W19" s="47">
        <v>0</v>
      </c>
      <c r="X19" s="47">
        <v>0</v>
      </c>
      <c r="Y19" s="47">
        <v>0</v>
      </c>
      <c r="Z19" s="47">
        <v>0</v>
      </c>
      <c r="AA19" s="18" t="s">
        <v>936</v>
      </c>
      <c r="AB19" s="18" t="s">
        <v>934</v>
      </c>
      <c r="AC19" s="47">
        <v>65</v>
      </c>
      <c r="AD19" s="78">
        <v>44088</v>
      </c>
      <c r="AE19" s="110" t="s">
        <v>960</v>
      </c>
      <c r="AF19" s="18" t="s">
        <v>877</v>
      </c>
      <c r="AG19" s="18" t="s">
        <v>876</v>
      </c>
      <c r="AH19" s="18" t="s">
        <v>877</v>
      </c>
      <c r="AI19" s="18" t="s">
        <v>877</v>
      </c>
      <c r="AK19" s="6"/>
      <c r="AL19" s="18"/>
      <c r="AM19" s="18"/>
      <c r="AN19" s="18"/>
      <c r="AO19" s="18"/>
      <c r="AP19" s="104"/>
      <c r="AQ19" s="18"/>
      <c r="AR19" s="18"/>
      <c r="AS19" s="18"/>
      <c r="AT19" s="18"/>
      <c r="AU19" s="18"/>
      <c r="AV19" s="18"/>
    </row>
    <row r="20" spans="1:48" s="47" customFormat="1" x14ac:dyDescent="0.25">
      <c r="A20" s="64" t="s">
        <v>14</v>
      </c>
      <c r="B20" s="34" t="s">
        <v>245</v>
      </c>
      <c r="C20" s="34" t="s">
        <v>118</v>
      </c>
      <c r="D20" s="34" t="s">
        <v>236</v>
      </c>
      <c r="E20" s="34" t="s">
        <v>537</v>
      </c>
      <c r="F20" s="34" t="s">
        <v>635</v>
      </c>
      <c r="G20" s="34" t="s">
        <v>642</v>
      </c>
      <c r="H20" s="6" t="s">
        <v>673</v>
      </c>
      <c r="I20" s="103">
        <v>43921</v>
      </c>
      <c r="J20" s="47">
        <v>6</v>
      </c>
      <c r="K20" s="47">
        <v>6</v>
      </c>
      <c r="L20" s="47">
        <v>3</v>
      </c>
      <c r="M20" s="47">
        <v>2</v>
      </c>
      <c r="N20" s="47">
        <v>6</v>
      </c>
      <c r="O20" s="47">
        <v>6</v>
      </c>
      <c r="P20" s="47">
        <v>1</v>
      </c>
      <c r="Q20" s="47">
        <v>1</v>
      </c>
      <c r="R20" s="47">
        <v>6</v>
      </c>
      <c r="S20" s="47">
        <v>6</v>
      </c>
      <c r="T20" s="47">
        <v>6</v>
      </c>
      <c r="U20" s="47">
        <v>3</v>
      </c>
      <c r="V20" s="47">
        <v>2</v>
      </c>
      <c r="W20" s="47">
        <v>5</v>
      </c>
      <c r="X20" s="47">
        <v>5</v>
      </c>
      <c r="Y20" s="47">
        <v>6</v>
      </c>
      <c r="Z20" s="47">
        <v>3</v>
      </c>
      <c r="AA20" s="18" t="s">
        <v>961</v>
      </c>
      <c r="AB20" s="18" t="s">
        <v>934</v>
      </c>
      <c r="AC20" s="47">
        <v>98</v>
      </c>
      <c r="AD20" s="78">
        <v>44088</v>
      </c>
      <c r="AE20" s="110" t="s">
        <v>964</v>
      </c>
      <c r="AF20" s="18" t="s">
        <v>876</v>
      </c>
      <c r="AG20" s="18" t="s">
        <v>877</v>
      </c>
      <c r="AH20" s="18" t="s">
        <v>877</v>
      </c>
      <c r="AI20" s="18" t="s">
        <v>877</v>
      </c>
      <c r="AJ20" s="47" t="s">
        <v>1070</v>
      </c>
      <c r="AK20" s="6"/>
      <c r="AL20" s="18"/>
      <c r="AM20" s="18"/>
      <c r="AN20" s="18"/>
      <c r="AO20" s="18"/>
      <c r="AP20" s="104"/>
      <c r="AQ20" s="18"/>
      <c r="AR20" s="18"/>
      <c r="AS20" s="18"/>
      <c r="AT20" s="18"/>
      <c r="AU20" s="18"/>
      <c r="AV20" s="18"/>
    </row>
    <row r="21" spans="1:48" s="47" customFormat="1" x14ac:dyDescent="0.25">
      <c r="A21" s="64" t="s">
        <v>14</v>
      </c>
      <c r="B21" s="34" t="s">
        <v>241</v>
      </c>
      <c r="C21" s="34" t="s">
        <v>29</v>
      </c>
      <c r="D21" s="34" t="s">
        <v>236</v>
      </c>
      <c r="E21" s="34" t="s">
        <v>459</v>
      </c>
      <c r="F21" s="34" t="s">
        <v>644</v>
      </c>
      <c r="G21" s="34" t="s">
        <v>888</v>
      </c>
      <c r="H21" s="6" t="s">
        <v>673</v>
      </c>
      <c r="I21" s="103">
        <v>43921</v>
      </c>
      <c r="J21" s="47" t="s">
        <v>667</v>
      </c>
      <c r="K21" s="47" t="s">
        <v>667</v>
      </c>
      <c r="L21" s="47" t="s">
        <v>667</v>
      </c>
      <c r="M21" s="47" t="s">
        <v>667</v>
      </c>
      <c r="N21" s="47" t="s">
        <v>667</v>
      </c>
      <c r="O21" s="47" t="s">
        <v>667</v>
      </c>
      <c r="P21" s="47" t="s">
        <v>667</v>
      </c>
      <c r="Q21" s="112" t="s">
        <v>666</v>
      </c>
      <c r="R21" s="112" t="s">
        <v>666</v>
      </c>
      <c r="S21" s="47" t="s">
        <v>667</v>
      </c>
      <c r="T21" s="47" t="s">
        <v>666</v>
      </c>
      <c r="U21" s="112" t="s">
        <v>666</v>
      </c>
      <c r="V21" s="47" t="s">
        <v>667</v>
      </c>
      <c r="W21" s="47" t="s">
        <v>667</v>
      </c>
      <c r="X21" s="112" t="s">
        <v>666</v>
      </c>
      <c r="Y21" s="47" t="s">
        <v>666</v>
      </c>
      <c r="Z21" s="47" t="s">
        <v>666</v>
      </c>
      <c r="AA21" s="18" t="s">
        <v>962</v>
      </c>
      <c r="AB21" s="18" t="s">
        <v>934</v>
      </c>
      <c r="AC21" s="47">
        <v>99</v>
      </c>
      <c r="AD21" s="78">
        <v>44088</v>
      </c>
      <c r="AE21" s="110" t="s">
        <v>939</v>
      </c>
      <c r="AF21" s="18" t="s">
        <v>876</v>
      </c>
      <c r="AG21" s="18" t="s">
        <v>877</v>
      </c>
      <c r="AH21" s="18" t="s">
        <v>877</v>
      </c>
      <c r="AI21" s="18" t="s">
        <v>877</v>
      </c>
      <c r="AJ21" s="47" t="s">
        <v>1070</v>
      </c>
      <c r="AK21" s="6"/>
      <c r="AL21" s="18"/>
      <c r="AM21" s="18"/>
      <c r="AN21" s="18"/>
      <c r="AO21" s="18"/>
      <c r="AP21" s="104"/>
      <c r="AQ21" s="18"/>
      <c r="AR21" s="18"/>
      <c r="AS21" s="18"/>
      <c r="AT21" s="18"/>
      <c r="AU21" s="18"/>
      <c r="AV21" s="18"/>
    </row>
    <row r="22" spans="1:48" s="47" customFormat="1" x14ac:dyDescent="0.25">
      <c r="A22" s="64" t="s">
        <v>14</v>
      </c>
      <c r="B22" s="34" t="s">
        <v>246</v>
      </c>
      <c r="C22" s="34" t="s">
        <v>131</v>
      </c>
      <c r="D22" s="34" t="s">
        <v>236</v>
      </c>
      <c r="E22" s="34" t="s">
        <v>549</v>
      </c>
      <c r="F22" s="34" t="s">
        <v>644</v>
      </c>
      <c r="G22" s="34" t="s">
        <v>888</v>
      </c>
      <c r="H22" s="6" t="s">
        <v>673</v>
      </c>
      <c r="I22" s="103">
        <v>43921</v>
      </c>
      <c r="J22" s="47" t="s">
        <v>667</v>
      </c>
      <c r="K22" s="47" t="s">
        <v>667</v>
      </c>
      <c r="L22" s="47" t="s">
        <v>667</v>
      </c>
      <c r="M22" s="47" t="s">
        <v>667</v>
      </c>
      <c r="N22" s="47" t="s">
        <v>667</v>
      </c>
      <c r="O22" s="47" t="s">
        <v>667</v>
      </c>
      <c r="P22" s="47" t="s">
        <v>667</v>
      </c>
      <c r="Q22" s="47" t="s">
        <v>667</v>
      </c>
      <c r="R22" s="47" t="s">
        <v>666</v>
      </c>
      <c r="S22" s="112" t="s">
        <v>666</v>
      </c>
      <c r="T22" s="47" t="s">
        <v>666</v>
      </c>
      <c r="U22" s="112" t="s">
        <v>666</v>
      </c>
      <c r="V22" s="47" t="s">
        <v>667</v>
      </c>
      <c r="W22" s="112" t="s">
        <v>666</v>
      </c>
      <c r="X22" s="47" t="s">
        <v>667</v>
      </c>
      <c r="Y22" s="47" t="s">
        <v>666</v>
      </c>
      <c r="Z22" s="47" t="s">
        <v>667</v>
      </c>
      <c r="AA22" s="18" t="s">
        <v>963</v>
      </c>
      <c r="AB22" s="18" t="s">
        <v>934</v>
      </c>
      <c r="AC22" s="47">
        <v>101</v>
      </c>
      <c r="AD22" s="78">
        <v>44088</v>
      </c>
      <c r="AE22" s="110" t="s">
        <v>965</v>
      </c>
      <c r="AF22" s="18" t="s">
        <v>876</v>
      </c>
      <c r="AG22" s="18" t="s">
        <v>877</v>
      </c>
      <c r="AH22" s="18" t="s">
        <v>877</v>
      </c>
      <c r="AI22" s="18" t="s">
        <v>877</v>
      </c>
      <c r="AJ22" s="47" t="s">
        <v>1070</v>
      </c>
      <c r="AK22" s="6"/>
      <c r="AL22" s="18"/>
      <c r="AM22" s="18"/>
      <c r="AN22" s="18"/>
      <c r="AO22" s="18"/>
      <c r="AP22" s="104"/>
      <c r="AQ22" s="18"/>
      <c r="AR22" s="18"/>
      <c r="AS22" s="18"/>
      <c r="AT22" s="18"/>
      <c r="AU22" s="18"/>
      <c r="AV22" s="18"/>
    </row>
    <row r="23" spans="1:48" s="47" customFormat="1" x14ac:dyDescent="0.25">
      <c r="A23" s="64" t="s">
        <v>14</v>
      </c>
      <c r="B23" s="34" t="s">
        <v>246</v>
      </c>
      <c r="C23" s="34" t="s">
        <v>132</v>
      </c>
      <c r="D23" s="34" t="s">
        <v>236</v>
      </c>
      <c r="E23" s="34" t="s">
        <v>550</v>
      </c>
      <c r="F23" s="34" t="s">
        <v>644</v>
      </c>
      <c r="G23" s="34" t="s">
        <v>888</v>
      </c>
      <c r="H23" s="6" t="s">
        <v>673</v>
      </c>
      <c r="I23" s="103">
        <v>43921</v>
      </c>
      <c r="J23" s="47" t="s">
        <v>667</v>
      </c>
      <c r="K23" s="47" t="s">
        <v>667</v>
      </c>
      <c r="L23" s="47" t="s">
        <v>667</v>
      </c>
      <c r="M23" s="47" t="s">
        <v>667</v>
      </c>
      <c r="N23" s="47" t="s">
        <v>667</v>
      </c>
      <c r="O23" s="47" t="s">
        <v>667</v>
      </c>
      <c r="P23" s="47" t="s">
        <v>667</v>
      </c>
      <c r="Q23" s="47" t="s">
        <v>667</v>
      </c>
      <c r="R23" s="47" t="s">
        <v>666</v>
      </c>
      <c r="S23" s="112" t="s">
        <v>666</v>
      </c>
      <c r="T23" s="47" t="s">
        <v>666</v>
      </c>
      <c r="U23" s="112" t="s">
        <v>666</v>
      </c>
      <c r="V23" s="47" t="s">
        <v>667</v>
      </c>
      <c r="W23" s="112" t="s">
        <v>666</v>
      </c>
      <c r="X23" s="47" t="s">
        <v>667</v>
      </c>
      <c r="Y23" s="47" t="s">
        <v>666</v>
      </c>
      <c r="Z23" s="47" t="s">
        <v>667</v>
      </c>
      <c r="AA23" s="18" t="s">
        <v>963</v>
      </c>
      <c r="AB23" s="18" t="s">
        <v>934</v>
      </c>
      <c r="AC23" s="47">
        <v>101</v>
      </c>
      <c r="AD23" s="78">
        <v>44088</v>
      </c>
      <c r="AE23" s="110" t="s">
        <v>965</v>
      </c>
      <c r="AF23" s="18" t="s">
        <v>876</v>
      </c>
      <c r="AG23" s="18" t="s">
        <v>877</v>
      </c>
      <c r="AH23" s="18" t="s">
        <v>877</v>
      </c>
      <c r="AI23" s="18" t="s">
        <v>877</v>
      </c>
      <c r="AJ23" s="47" t="s">
        <v>1070</v>
      </c>
      <c r="AK23" s="6"/>
      <c r="AL23" s="18"/>
      <c r="AM23" s="18"/>
      <c r="AN23" s="18"/>
      <c r="AO23" s="18"/>
      <c r="AP23" s="104"/>
      <c r="AQ23" s="18"/>
      <c r="AR23" s="18"/>
      <c r="AS23" s="18"/>
      <c r="AT23" s="18"/>
      <c r="AU23" s="18"/>
      <c r="AV23" s="18"/>
    </row>
    <row r="24" spans="1:48" s="47" customFormat="1" x14ac:dyDescent="0.25">
      <c r="A24" s="64" t="s">
        <v>14</v>
      </c>
      <c r="B24" s="34" t="s">
        <v>245</v>
      </c>
      <c r="C24" s="34" t="s">
        <v>107</v>
      </c>
      <c r="D24" s="34" t="s">
        <v>236</v>
      </c>
      <c r="E24" s="34" t="s">
        <v>528</v>
      </c>
      <c r="F24" s="34" t="s">
        <v>644</v>
      </c>
      <c r="G24" s="34" t="s">
        <v>888</v>
      </c>
      <c r="H24" s="6" t="s">
        <v>673</v>
      </c>
      <c r="I24" s="103">
        <v>43921</v>
      </c>
      <c r="J24" s="47" t="s">
        <v>667</v>
      </c>
      <c r="K24" s="47" t="s">
        <v>667</v>
      </c>
      <c r="L24" s="47" t="s">
        <v>667</v>
      </c>
      <c r="M24" s="47" t="s">
        <v>667</v>
      </c>
      <c r="N24" s="47" t="s">
        <v>667</v>
      </c>
      <c r="O24" s="47" t="s">
        <v>667</v>
      </c>
      <c r="P24" s="47" t="s">
        <v>667</v>
      </c>
      <c r="Q24" s="47" t="s">
        <v>667</v>
      </c>
      <c r="R24" s="47" t="s">
        <v>667</v>
      </c>
      <c r="S24" s="47" t="s">
        <v>667</v>
      </c>
      <c r="T24" s="47" t="s">
        <v>667</v>
      </c>
      <c r="U24" s="47" t="s">
        <v>667</v>
      </c>
      <c r="V24" s="47" t="s">
        <v>667</v>
      </c>
      <c r="W24" s="47" t="s">
        <v>667</v>
      </c>
      <c r="X24" s="47" t="s">
        <v>667</v>
      </c>
      <c r="Y24" s="47" t="s">
        <v>667</v>
      </c>
      <c r="Z24" s="47" t="s">
        <v>667</v>
      </c>
      <c r="AD24" s="107"/>
      <c r="AF24" s="18"/>
      <c r="AG24" s="18"/>
      <c r="AH24" s="18"/>
      <c r="AI24" s="18"/>
      <c r="AK24" s="6"/>
      <c r="AL24" s="18"/>
      <c r="AM24" s="18"/>
      <c r="AN24" s="18"/>
      <c r="AO24" s="18"/>
      <c r="AP24" s="104"/>
      <c r="AQ24" s="18"/>
      <c r="AR24" s="18"/>
      <c r="AS24" s="18"/>
      <c r="AT24" s="18"/>
      <c r="AU24" s="18"/>
      <c r="AV24" s="18"/>
    </row>
    <row r="25" spans="1:48" s="47" customFormat="1" x14ac:dyDescent="0.25">
      <c r="A25" s="64" t="s">
        <v>14</v>
      </c>
      <c r="B25" s="34" t="s">
        <v>245</v>
      </c>
      <c r="C25" s="34" t="s">
        <v>108</v>
      </c>
      <c r="D25" s="34" t="s">
        <v>236</v>
      </c>
      <c r="E25" s="34" t="s">
        <v>529</v>
      </c>
      <c r="F25" s="34" t="s">
        <v>644</v>
      </c>
      <c r="G25" s="34" t="s">
        <v>888</v>
      </c>
      <c r="H25" s="6" t="s">
        <v>673</v>
      </c>
      <c r="I25" s="103">
        <v>43921</v>
      </c>
      <c r="J25" s="47" t="s">
        <v>667</v>
      </c>
      <c r="K25" s="47" t="s">
        <v>666</v>
      </c>
      <c r="L25" s="47" t="s">
        <v>667</v>
      </c>
      <c r="M25" s="47" t="s">
        <v>667</v>
      </c>
      <c r="N25" s="47" t="s">
        <v>667</v>
      </c>
      <c r="O25" s="47" t="s">
        <v>667</v>
      </c>
      <c r="P25" s="47" t="s">
        <v>667</v>
      </c>
      <c r="Q25" s="47" t="s">
        <v>666</v>
      </c>
      <c r="R25" s="47" t="s">
        <v>666</v>
      </c>
      <c r="S25" s="47" t="s">
        <v>667</v>
      </c>
      <c r="T25" s="47" t="s">
        <v>667</v>
      </c>
      <c r="U25" s="47" t="s">
        <v>667</v>
      </c>
      <c r="V25" s="47" t="s">
        <v>667</v>
      </c>
      <c r="W25" s="47" t="s">
        <v>667</v>
      </c>
      <c r="X25" s="47" t="s">
        <v>667</v>
      </c>
      <c r="Y25" s="47" t="s">
        <v>667</v>
      </c>
      <c r="Z25" s="47" t="s">
        <v>667</v>
      </c>
      <c r="AA25" s="18" t="s">
        <v>966</v>
      </c>
      <c r="AB25" s="18" t="s">
        <v>934</v>
      </c>
      <c r="AC25" s="47">
        <v>30</v>
      </c>
      <c r="AD25" s="78">
        <v>44088</v>
      </c>
      <c r="AE25" s="110" t="s">
        <v>967</v>
      </c>
      <c r="AF25" s="18" t="s">
        <v>876</v>
      </c>
      <c r="AG25" s="18" t="s">
        <v>877</v>
      </c>
      <c r="AH25" s="18" t="s">
        <v>877</v>
      </c>
      <c r="AI25" s="18" t="s">
        <v>877</v>
      </c>
      <c r="AJ25" s="47" t="s">
        <v>1070</v>
      </c>
      <c r="AK25" s="6"/>
      <c r="AL25" s="18"/>
      <c r="AM25" s="18"/>
      <c r="AN25" s="18"/>
      <c r="AO25" s="18"/>
      <c r="AP25" s="104"/>
      <c r="AQ25" s="18"/>
      <c r="AR25" s="18"/>
      <c r="AS25" s="18"/>
      <c r="AT25" s="18"/>
      <c r="AU25" s="18"/>
      <c r="AV25" s="18"/>
    </row>
    <row r="26" spans="1:48" s="47" customFormat="1" x14ac:dyDescent="0.25">
      <c r="A26" s="64" t="s">
        <v>14</v>
      </c>
      <c r="B26" s="34" t="s">
        <v>245</v>
      </c>
      <c r="C26" s="34" t="s">
        <v>109</v>
      </c>
      <c r="D26" s="34" t="s">
        <v>236</v>
      </c>
      <c r="E26" s="34" t="s">
        <v>530</v>
      </c>
      <c r="F26" s="34" t="s">
        <v>644</v>
      </c>
      <c r="G26" s="34" t="s">
        <v>888</v>
      </c>
      <c r="H26" s="6" t="s">
        <v>673</v>
      </c>
      <c r="I26" s="103">
        <v>43921</v>
      </c>
      <c r="J26" s="47" t="s">
        <v>667</v>
      </c>
      <c r="K26" s="47" t="s">
        <v>667</v>
      </c>
      <c r="L26" s="47" t="s">
        <v>667</v>
      </c>
      <c r="M26" s="47" t="s">
        <v>667</v>
      </c>
      <c r="N26" s="47" t="s">
        <v>667</v>
      </c>
      <c r="O26" s="47" t="s">
        <v>667</v>
      </c>
      <c r="P26" s="47" t="s">
        <v>667</v>
      </c>
      <c r="Q26" s="47" t="s">
        <v>667</v>
      </c>
      <c r="R26" s="47" t="s">
        <v>667</v>
      </c>
      <c r="S26" s="47" t="s">
        <v>667</v>
      </c>
      <c r="T26" s="47" t="s">
        <v>667</v>
      </c>
      <c r="U26" s="47" t="s">
        <v>667</v>
      </c>
      <c r="V26" s="47" t="s">
        <v>667</v>
      </c>
      <c r="W26" s="47" t="s">
        <v>667</v>
      </c>
      <c r="X26" s="47" t="s">
        <v>667</v>
      </c>
      <c r="Y26" s="47" t="s">
        <v>667</v>
      </c>
      <c r="Z26" s="47" t="s">
        <v>667</v>
      </c>
      <c r="AD26" s="107"/>
      <c r="AF26" s="18"/>
      <c r="AG26" s="18"/>
      <c r="AH26" s="18"/>
      <c r="AI26" s="18"/>
      <c r="AK26" s="6"/>
      <c r="AL26" s="18"/>
      <c r="AM26" s="18"/>
      <c r="AN26" s="18"/>
      <c r="AO26" s="18"/>
      <c r="AP26" s="104"/>
      <c r="AQ26" s="18"/>
      <c r="AR26" s="18"/>
      <c r="AS26" s="18"/>
      <c r="AT26" s="18"/>
      <c r="AU26" s="18"/>
      <c r="AV26" s="18"/>
    </row>
    <row r="27" spans="1:48" s="47" customFormat="1" ht="14.1" customHeight="1" x14ac:dyDescent="0.25">
      <c r="A27" s="64" t="s">
        <v>14</v>
      </c>
      <c r="B27" s="34" t="s">
        <v>242</v>
      </c>
      <c r="C27" s="34" t="s">
        <v>46</v>
      </c>
      <c r="D27" s="34" t="s">
        <v>236</v>
      </c>
      <c r="E27" s="34" t="s">
        <v>476</v>
      </c>
      <c r="F27" s="34" t="s">
        <v>635</v>
      </c>
      <c r="G27" s="34" t="s">
        <v>892</v>
      </c>
      <c r="H27" s="6" t="s">
        <v>673</v>
      </c>
      <c r="I27" s="103">
        <v>43921</v>
      </c>
      <c r="J27" s="94"/>
      <c r="K27" s="94">
        <v>4330000</v>
      </c>
      <c r="L27" s="94">
        <v>2785000</v>
      </c>
      <c r="M27" s="94">
        <v>2136000</v>
      </c>
      <c r="N27" s="94"/>
      <c r="O27" s="94"/>
      <c r="P27" s="94"/>
      <c r="Q27" s="94"/>
      <c r="R27" s="94">
        <v>600000</v>
      </c>
      <c r="S27" s="94">
        <v>600000</v>
      </c>
      <c r="T27" s="94">
        <v>840000</v>
      </c>
      <c r="U27" s="94"/>
      <c r="V27" s="94"/>
      <c r="W27" s="94">
        <v>440000</v>
      </c>
      <c r="X27" s="94">
        <v>470000</v>
      </c>
      <c r="Y27" s="94">
        <v>780000</v>
      </c>
      <c r="Z27" s="94">
        <v>210000</v>
      </c>
      <c r="AA27" s="18" t="s">
        <v>968</v>
      </c>
      <c r="AB27" s="18" t="s">
        <v>934</v>
      </c>
      <c r="AC27" s="47">
        <v>102</v>
      </c>
      <c r="AD27" s="78">
        <v>44088</v>
      </c>
      <c r="AE27" s="113" t="s">
        <v>969</v>
      </c>
      <c r="AF27" s="18" t="s">
        <v>876</v>
      </c>
      <c r="AG27" s="18" t="s">
        <v>877</v>
      </c>
      <c r="AH27" s="18" t="s">
        <v>877</v>
      </c>
      <c r="AI27" s="18" t="s">
        <v>877</v>
      </c>
      <c r="AJ27" s="47" t="s">
        <v>1070</v>
      </c>
      <c r="AK27" s="114" t="s">
        <v>1162</v>
      </c>
      <c r="AL27" s="18" t="s">
        <v>876</v>
      </c>
      <c r="AM27" s="18" t="s">
        <v>906</v>
      </c>
      <c r="AN27" s="47" t="s">
        <v>1078</v>
      </c>
      <c r="AP27" s="104"/>
    </row>
    <row r="28" spans="1:48" s="47" customFormat="1" x14ac:dyDescent="0.25">
      <c r="A28" s="64" t="s">
        <v>14</v>
      </c>
      <c r="B28" s="34" t="s">
        <v>242</v>
      </c>
      <c r="C28" s="34" t="s">
        <v>47</v>
      </c>
      <c r="D28" s="34" t="s">
        <v>236</v>
      </c>
      <c r="E28" s="34" t="s">
        <v>477</v>
      </c>
      <c r="F28" s="34" t="s">
        <v>635</v>
      </c>
      <c r="G28" s="34" t="s">
        <v>892</v>
      </c>
      <c r="H28" s="6" t="s">
        <v>673</v>
      </c>
      <c r="I28" s="103">
        <v>43921</v>
      </c>
      <c r="J28" s="94"/>
      <c r="K28" s="94">
        <v>0</v>
      </c>
      <c r="L28" s="94">
        <v>0</v>
      </c>
      <c r="M28" s="94">
        <v>0</v>
      </c>
      <c r="N28" s="94"/>
      <c r="O28" s="94"/>
      <c r="P28" s="94"/>
      <c r="Q28" s="94"/>
      <c r="R28" s="94"/>
      <c r="S28" s="94"/>
      <c r="T28" s="94"/>
      <c r="U28" s="94"/>
      <c r="V28" s="94"/>
      <c r="W28" s="94"/>
      <c r="X28" s="94"/>
      <c r="Y28" s="94"/>
      <c r="Z28" s="94"/>
      <c r="AA28" s="18" t="s">
        <v>968</v>
      </c>
      <c r="AB28" s="18" t="s">
        <v>934</v>
      </c>
      <c r="AC28" s="47">
        <v>102</v>
      </c>
      <c r="AD28" s="78">
        <v>44088</v>
      </c>
      <c r="AE28" s="110" t="s">
        <v>969</v>
      </c>
      <c r="AF28" s="18" t="s">
        <v>876</v>
      </c>
      <c r="AG28" s="18" t="s">
        <v>877</v>
      </c>
      <c r="AH28" s="18" t="s">
        <v>877</v>
      </c>
      <c r="AI28" s="18" t="s">
        <v>877</v>
      </c>
      <c r="AJ28" s="47" t="s">
        <v>1070</v>
      </c>
      <c r="AK28" s="6" t="s">
        <v>970</v>
      </c>
      <c r="AL28" s="18"/>
      <c r="AM28" s="18"/>
      <c r="AP28" s="104"/>
    </row>
    <row r="29" spans="1:48" s="47" customFormat="1" x14ac:dyDescent="0.25">
      <c r="A29" s="64" t="s">
        <v>14</v>
      </c>
      <c r="B29" s="34" t="s">
        <v>242</v>
      </c>
      <c r="C29" s="34" t="s">
        <v>48</v>
      </c>
      <c r="D29" s="34" t="s">
        <v>236</v>
      </c>
      <c r="E29" s="34" t="s">
        <v>478</v>
      </c>
      <c r="F29" s="34" t="s">
        <v>635</v>
      </c>
      <c r="G29" s="34" t="s">
        <v>892</v>
      </c>
      <c r="H29" s="6" t="s">
        <v>673</v>
      </c>
      <c r="I29" s="103">
        <v>43921</v>
      </c>
      <c r="J29" s="94"/>
      <c r="K29" s="94">
        <v>618000</v>
      </c>
      <c r="L29" s="94">
        <v>392000</v>
      </c>
      <c r="M29" s="94">
        <v>13000</v>
      </c>
      <c r="N29" s="94"/>
      <c r="O29" s="94"/>
      <c r="P29" s="94"/>
      <c r="Q29" s="94"/>
      <c r="R29" s="94"/>
      <c r="S29" s="94"/>
      <c r="T29" s="94"/>
      <c r="U29" s="94"/>
      <c r="V29" s="94"/>
      <c r="W29" s="94"/>
      <c r="X29" s="94"/>
      <c r="Y29" s="94"/>
      <c r="Z29" s="94"/>
      <c r="AA29" s="18" t="s">
        <v>968</v>
      </c>
      <c r="AB29" s="18" t="s">
        <v>934</v>
      </c>
      <c r="AC29" s="47">
        <v>102</v>
      </c>
      <c r="AD29" s="78">
        <v>44088</v>
      </c>
      <c r="AE29" s="110" t="s">
        <v>969</v>
      </c>
      <c r="AF29" s="18" t="s">
        <v>876</v>
      </c>
      <c r="AG29" s="18" t="s">
        <v>877</v>
      </c>
      <c r="AH29" s="18" t="s">
        <v>877</v>
      </c>
      <c r="AI29" s="18" t="s">
        <v>877</v>
      </c>
      <c r="AJ29" s="47" t="s">
        <v>1070</v>
      </c>
      <c r="AK29" s="6" t="s">
        <v>971</v>
      </c>
      <c r="AL29" s="18"/>
      <c r="AM29" s="18"/>
      <c r="AP29" s="104"/>
    </row>
    <row r="30" spans="1:48" s="47" customFormat="1" x14ac:dyDescent="0.25">
      <c r="A30" s="64" t="s">
        <v>14</v>
      </c>
      <c r="B30" s="34" t="s">
        <v>242</v>
      </c>
      <c r="C30" s="34" t="s">
        <v>49</v>
      </c>
      <c r="D30" s="34" t="s">
        <v>236</v>
      </c>
      <c r="E30" s="34" t="s">
        <v>479</v>
      </c>
      <c r="F30" s="34" t="s">
        <v>635</v>
      </c>
      <c r="G30" s="34" t="s">
        <v>892</v>
      </c>
      <c r="H30" s="6" t="s">
        <v>673</v>
      </c>
      <c r="I30" s="103">
        <v>43921</v>
      </c>
      <c r="J30" s="94"/>
      <c r="K30" s="94">
        <v>0</v>
      </c>
      <c r="L30" s="94">
        <v>0</v>
      </c>
      <c r="M30" s="94">
        <v>0</v>
      </c>
      <c r="N30" s="94"/>
      <c r="O30" s="94"/>
      <c r="P30" s="94"/>
      <c r="Q30" s="94"/>
      <c r="R30" s="94"/>
      <c r="S30" s="94"/>
      <c r="T30" s="94"/>
      <c r="U30" s="94"/>
      <c r="V30" s="94"/>
      <c r="W30" s="94"/>
      <c r="X30" s="94"/>
      <c r="Y30" s="94"/>
      <c r="Z30" s="94"/>
      <c r="AA30" s="18" t="s">
        <v>968</v>
      </c>
      <c r="AB30" s="18" t="s">
        <v>934</v>
      </c>
      <c r="AC30" s="47">
        <v>102</v>
      </c>
      <c r="AD30" s="78">
        <v>44088</v>
      </c>
      <c r="AE30" s="110" t="s">
        <v>969</v>
      </c>
      <c r="AF30" s="18" t="s">
        <v>876</v>
      </c>
      <c r="AG30" s="18" t="s">
        <v>877</v>
      </c>
      <c r="AH30" s="18" t="s">
        <v>877</v>
      </c>
      <c r="AI30" s="18" t="s">
        <v>877</v>
      </c>
      <c r="AJ30" s="47" t="s">
        <v>1070</v>
      </c>
      <c r="AK30" s="6" t="s">
        <v>972</v>
      </c>
      <c r="AL30" s="18"/>
      <c r="AM30" s="18"/>
      <c r="AP30" s="104"/>
    </row>
    <row r="31" spans="1:48" s="47" customFormat="1" x14ac:dyDescent="0.25">
      <c r="A31" s="64" t="s">
        <v>14</v>
      </c>
      <c r="B31" s="34" t="s">
        <v>242</v>
      </c>
      <c r="C31" s="34" t="s">
        <v>50</v>
      </c>
      <c r="D31" s="34" t="s">
        <v>236</v>
      </c>
      <c r="E31" s="34" t="s">
        <v>280</v>
      </c>
      <c r="F31" s="34" t="s">
        <v>635</v>
      </c>
      <c r="G31" s="34" t="s">
        <v>892</v>
      </c>
      <c r="H31" s="6" t="s">
        <v>673</v>
      </c>
      <c r="I31" s="103">
        <v>43921</v>
      </c>
      <c r="J31" s="94"/>
      <c r="K31" s="94"/>
      <c r="L31" s="94"/>
      <c r="M31" s="94"/>
      <c r="N31" s="94"/>
      <c r="O31" s="94"/>
      <c r="P31" s="94"/>
      <c r="Q31" s="94"/>
      <c r="R31" s="94"/>
      <c r="S31" s="94"/>
      <c r="T31" s="94"/>
      <c r="U31" s="94"/>
      <c r="V31" s="94"/>
      <c r="W31" s="94"/>
      <c r="X31" s="94"/>
      <c r="Y31" s="94"/>
      <c r="Z31" s="94"/>
      <c r="AA31" s="18" t="s">
        <v>968</v>
      </c>
      <c r="AB31" s="18" t="s">
        <v>934</v>
      </c>
      <c r="AC31" s="47">
        <v>102</v>
      </c>
      <c r="AD31" s="78">
        <v>44088</v>
      </c>
      <c r="AE31" s="110" t="s">
        <v>969</v>
      </c>
      <c r="AF31" s="18" t="s">
        <v>876</v>
      </c>
      <c r="AG31" s="18" t="s">
        <v>877</v>
      </c>
      <c r="AH31" s="18" t="s">
        <v>877</v>
      </c>
      <c r="AI31" s="18" t="s">
        <v>877</v>
      </c>
      <c r="AJ31" s="47" t="s">
        <v>1070</v>
      </c>
      <c r="AK31" s="6" t="s">
        <v>973</v>
      </c>
      <c r="AL31" s="18"/>
      <c r="AM31" s="18"/>
      <c r="AP31" s="104"/>
    </row>
    <row r="32" spans="1:48" s="47" customFormat="1" x14ac:dyDescent="0.25">
      <c r="A32" s="64" t="s">
        <v>14</v>
      </c>
      <c r="B32" s="34" t="s">
        <v>242</v>
      </c>
      <c r="C32" s="34" t="s">
        <v>51</v>
      </c>
      <c r="D32" s="34" t="s">
        <v>236</v>
      </c>
      <c r="E32" s="34" t="s">
        <v>281</v>
      </c>
      <c r="F32" s="34" t="s">
        <v>635</v>
      </c>
      <c r="G32" s="34" t="s">
        <v>892</v>
      </c>
      <c r="H32" s="6" t="s">
        <v>673</v>
      </c>
      <c r="I32" s="103">
        <v>43921</v>
      </c>
      <c r="K32" s="124">
        <v>4948000</v>
      </c>
      <c r="L32" s="124">
        <v>3178000</v>
      </c>
      <c r="M32" s="124">
        <v>2150000</v>
      </c>
      <c r="R32" s="124">
        <v>600000</v>
      </c>
      <c r="S32" s="124">
        <v>600000</v>
      </c>
      <c r="T32" s="124">
        <v>840000</v>
      </c>
      <c r="W32" s="47">
        <v>440000</v>
      </c>
      <c r="X32" s="47">
        <v>470000</v>
      </c>
      <c r="Y32" s="124">
        <v>780000</v>
      </c>
      <c r="Z32" s="124">
        <v>210000</v>
      </c>
      <c r="AA32" s="18" t="s">
        <v>968</v>
      </c>
      <c r="AB32" s="18" t="s">
        <v>934</v>
      </c>
      <c r="AC32" s="47">
        <v>102</v>
      </c>
      <c r="AD32" s="78">
        <v>44088</v>
      </c>
      <c r="AE32" s="113" t="s">
        <v>969</v>
      </c>
      <c r="AF32" s="18" t="s">
        <v>876</v>
      </c>
      <c r="AG32" s="18" t="s">
        <v>877</v>
      </c>
      <c r="AH32" s="18" t="s">
        <v>877</v>
      </c>
      <c r="AI32" s="18" t="s">
        <v>877</v>
      </c>
      <c r="AJ32" s="47" t="s">
        <v>1070</v>
      </c>
      <c r="AK32" s="6"/>
      <c r="AL32" s="18"/>
      <c r="AM32" s="18"/>
      <c r="AP32" s="104"/>
    </row>
    <row r="33" spans="1:48" s="47" customFormat="1" ht="26.1" customHeight="1" x14ac:dyDescent="0.25">
      <c r="A33" s="64" t="s">
        <v>14</v>
      </c>
      <c r="B33" s="34" t="s">
        <v>245</v>
      </c>
      <c r="C33" s="58" t="s">
        <v>119</v>
      </c>
      <c r="D33" s="34" t="s">
        <v>331</v>
      </c>
      <c r="E33" s="102" t="s">
        <v>929</v>
      </c>
      <c r="F33" s="34" t="s">
        <v>635</v>
      </c>
      <c r="G33" s="115" t="s">
        <v>642</v>
      </c>
      <c r="H33" s="6" t="s">
        <v>673</v>
      </c>
      <c r="I33" s="103">
        <v>43921</v>
      </c>
      <c r="J33" s="94">
        <v>6</v>
      </c>
      <c r="K33" s="94">
        <v>6</v>
      </c>
      <c r="L33" s="94"/>
      <c r="M33" s="94"/>
      <c r="N33" s="94">
        <v>6</v>
      </c>
      <c r="O33" s="94">
        <v>6</v>
      </c>
      <c r="P33" s="94"/>
      <c r="Q33" s="94"/>
      <c r="R33" s="94">
        <v>6</v>
      </c>
      <c r="S33" s="94">
        <v>6</v>
      </c>
      <c r="T33" s="94">
        <v>6</v>
      </c>
      <c r="U33" s="94"/>
      <c r="V33" s="94"/>
      <c r="W33" s="94"/>
      <c r="X33" s="94"/>
      <c r="Y33" s="94">
        <v>6</v>
      </c>
      <c r="Z33" s="94"/>
      <c r="AA33" s="18" t="s">
        <v>1154</v>
      </c>
      <c r="AB33" s="18" t="s">
        <v>934</v>
      </c>
      <c r="AC33" s="47">
        <v>98</v>
      </c>
      <c r="AD33" s="78">
        <v>44088</v>
      </c>
      <c r="AE33" s="113" t="s">
        <v>975</v>
      </c>
      <c r="AF33" s="18" t="s">
        <v>876</v>
      </c>
      <c r="AG33" s="18" t="s">
        <v>877</v>
      </c>
      <c r="AH33" s="18" t="s">
        <v>877</v>
      </c>
      <c r="AI33" s="18" t="s">
        <v>877</v>
      </c>
      <c r="AJ33" s="47" t="s">
        <v>1070</v>
      </c>
      <c r="AK33" s="6"/>
      <c r="AL33" s="18" t="s">
        <v>876</v>
      </c>
      <c r="AM33" s="18" t="s">
        <v>906</v>
      </c>
      <c r="AN33" s="47" t="s">
        <v>1080</v>
      </c>
      <c r="AP33" s="104"/>
      <c r="AR33" s="112" t="s">
        <v>1156</v>
      </c>
    </row>
    <row r="34" spans="1:48" s="47" customFormat="1" ht="35.1" customHeight="1" x14ac:dyDescent="0.25">
      <c r="A34" s="64" t="s">
        <v>14</v>
      </c>
      <c r="B34" s="34" t="s">
        <v>245</v>
      </c>
      <c r="C34" s="58" t="s">
        <v>120</v>
      </c>
      <c r="D34" s="34" t="s">
        <v>332</v>
      </c>
      <c r="E34" s="34" t="s">
        <v>538</v>
      </c>
      <c r="F34" s="34" t="s">
        <v>638</v>
      </c>
      <c r="G34" s="115" t="s">
        <v>648</v>
      </c>
      <c r="H34" s="6" t="s">
        <v>673</v>
      </c>
      <c r="I34" s="103">
        <v>43921</v>
      </c>
      <c r="J34" s="47">
        <v>100</v>
      </c>
      <c r="K34" s="47">
        <v>100</v>
      </c>
      <c r="N34" s="47">
        <v>100</v>
      </c>
      <c r="O34" s="47">
        <v>100</v>
      </c>
      <c r="R34" s="47">
        <v>100</v>
      </c>
      <c r="S34" s="47">
        <v>100</v>
      </c>
      <c r="T34" s="47">
        <v>100</v>
      </c>
      <c r="Y34" s="47">
        <v>100</v>
      </c>
      <c r="AA34" s="18" t="s">
        <v>961</v>
      </c>
      <c r="AB34" s="18" t="s">
        <v>934</v>
      </c>
      <c r="AC34" s="47">
        <v>98</v>
      </c>
      <c r="AD34" s="78">
        <v>44088</v>
      </c>
      <c r="AE34" s="110" t="s">
        <v>975</v>
      </c>
      <c r="AF34" s="18" t="s">
        <v>876</v>
      </c>
      <c r="AG34" s="18" t="s">
        <v>877</v>
      </c>
      <c r="AH34" s="18" t="s">
        <v>877</v>
      </c>
      <c r="AI34" s="18" t="s">
        <v>877</v>
      </c>
      <c r="AJ34" s="47" t="s">
        <v>1070</v>
      </c>
      <c r="AK34" s="6"/>
      <c r="AL34" s="18"/>
      <c r="AM34" s="18"/>
      <c r="AP34" s="104"/>
    </row>
    <row r="35" spans="1:48" s="47" customFormat="1" ht="18.75" x14ac:dyDescent="0.25">
      <c r="A35" s="116" t="s">
        <v>4</v>
      </c>
      <c r="B35" s="116" t="s">
        <v>6</v>
      </c>
      <c r="C35" s="116" t="s">
        <v>5</v>
      </c>
      <c r="D35" s="116" t="s">
        <v>1</v>
      </c>
      <c r="E35" s="116" t="s">
        <v>664</v>
      </c>
      <c r="F35" s="116" t="s">
        <v>8</v>
      </c>
      <c r="G35" s="116" t="s">
        <v>9</v>
      </c>
      <c r="H35" s="116" t="s">
        <v>672</v>
      </c>
      <c r="I35" s="116" t="s">
        <v>928</v>
      </c>
      <c r="J35" s="123" t="s">
        <v>941</v>
      </c>
      <c r="K35" s="123" t="s">
        <v>981</v>
      </c>
      <c r="L35" s="123" t="s">
        <v>945</v>
      </c>
      <c r="M35" s="123" t="s">
        <v>982</v>
      </c>
      <c r="N35" s="123" t="s">
        <v>983</v>
      </c>
      <c r="O35" s="123" t="s">
        <v>984</v>
      </c>
      <c r="P35" s="123" t="s">
        <v>985</v>
      </c>
      <c r="Q35" s="123" t="s">
        <v>951</v>
      </c>
      <c r="R35" s="123" t="s">
        <v>952</v>
      </c>
      <c r="S35" s="123" t="s">
        <v>950</v>
      </c>
      <c r="T35" s="123" t="s">
        <v>949</v>
      </c>
      <c r="U35" s="123" t="s">
        <v>986</v>
      </c>
      <c r="V35" s="116" t="s">
        <v>1168</v>
      </c>
      <c r="W35" s="123" t="s">
        <v>1169</v>
      </c>
      <c r="X35" s="116"/>
      <c r="Y35" s="117"/>
      <c r="Z35" s="116"/>
      <c r="AA35" s="118" t="s">
        <v>10</v>
      </c>
      <c r="AB35" s="118" t="s">
        <v>2</v>
      </c>
      <c r="AC35" s="118" t="s">
        <v>3</v>
      </c>
      <c r="AD35" s="118" t="s">
        <v>11</v>
      </c>
      <c r="AE35" s="118" t="s">
        <v>671</v>
      </c>
      <c r="AF35" s="116" t="s">
        <v>669</v>
      </c>
      <c r="AG35" s="116" t="s">
        <v>871</v>
      </c>
      <c r="AH35" s="116" t="s">
        <v>872</v>
      </c>
      <c r="AI35" s="116" t="s">
        <v>873</v>
      </c>
      <c r="AJ35" s="119" t="s">
        <v>878</v>
      </c>
      <c r="AK35" s="118" t="s">
        <v>12</v>
      </c>
      <c r="AL35" s="120" t="s">
        <v>893</v>
      </c>
      <c r="AM35" s="120" t="s">
        <v>894</v>
      </c>
      <c r="AN35" s="120" t="s">
        <v>895</v>
      </c>
      <c r="AO35" s="120" t="s">
        <v>896</v>
      </c>
      <c r="AP35" s="120" t="s">
        <v>897</v>
      </c>
      <c r="AQ35" s="120" t="s">
        <v>898</v>
      </c>
      <c r="AR35" s="120" t="s">
        <v>899</v>
      </c>
      <c r="AS35" s="121"/>
      <c r="AT35" s="145" t="s">
        <v>911</v>
      </c>
      <c r="AU35" s="145"/>
      <c r="AV35" s="145"/>
    </row>
    <row r="36" spans="1:48" s="47" customFormat="1" x14ac:dyDescent="0.25">
      <c r="A36" s="64" t="s">
        <v>14</v>
      </c>
      <c r="B36" s="34" t="s">
        <v>245</v>
      </c>
      <c r="C36" s="34" t="s">
        <v>103</v>
      </c>
      <c r="D36" s="34" t="s">
        <v>236</v>
      </c>
      <c r="E36" s="34" t="s">
        <v>321</v>
      </c>
      <c r="F36" s="34" t="s">
        <v>644</v>
      </c>
      <c r="G36" s="34" t="s">
        <v>888</v>
      </c>
      <c r="H36" s="6" t="s">
        <v>674</v>
      </c>
      <c r="I36" s="103">
        <v>43555</v>
      </c>
      <c r="J36" s="47" t="s">
        <v>667</v>
      </c>
      <c r="K36" s="47" t="s">
        <v>667</v>
      </c>
      <c r="L36" s="47" t="s">
        <v>667</v>
      </c>
      <c r="M36" s="47" t="s">
        <v>667</v>
      </c>
      <c r="N36" s="47" t="s">
        <v>667</v>
      </c>
      <c r="O36" s="47" t="s">
        <v>667</v>
      </c>
      <c r="P36" s="47" t="s">
        <v>667</v>
      </c>
      <c r="Q36" s="47" t="s">
        <v>667</v>
      </c>
      <c r="R36" s="47" t="s">
        <v>667</v>
      </c>
      <c r="S36" s="47" t="s">
        <v>667</v>
      </c>
      <c r="T36" s="47" t="s">
        <v>667</v>
      </c>
      <c r="U36" s="47" t="s">
        <v>667</v>
      </c>
      <c r="V36" s="47" t="s">
        <v>667</v>
      </c>
      <c r="W36" s="47" t="s">
        <v>667</v>
      </c>
      <c r="AA36" s="47" t="s">
        <v>977</v>
      </c>
      <c r="AB36" s="47" t="s">
        <v>978</v>
      </c>
      <c r="AC36" s="47" t="s">
        <v>979</v>
      </c>
      <c r="AD36" s="107">
        <v>43649</v>
      </c>
      <c r="AE36" s="110" t="s">
        <v>980</v>
      </c>
      <c r="AF36" s="18" t="s">
        <v>876</v>
      </c>
      <c r="AG36" s="18" t="s">
        <v>877</v>
      </c>
      <c r="AH36" s="18" t="s">
        <v>877</v>
      </c>
      <c r="AI36" s="18" t="s">
        <v>877</v>
      </c>
      <c r="AJ36" s="47" t="s">
        <v>1070</v>
      </c>
      <c r="AK36" s="6" t="s">
        <v>1171</v>
      </c>
      <c r="AL36" s="18"/>
      <c r="AM36" s="18"/>
      <c r="AP36" s="104"/>
    </row>
    <row r="37" spans="1:48" s="47" customFormat="1" x14ac:dyDescent="0.25">
      <c r="A37" s="64" t="s">
        <v>14</v>
      </c>
      <c r="B37" s="34" t="s">
        <v>245</v>
      </c>
      <c r="C37" s="34" t="s">
        <v>104</v>
      </c>
      <c r="D37" s="34" t="s">
        <v>236</v>
      </c>
      <c r="E37" s="34" t="s">
        <v>322</v>
      </c>
      <c r="F37" s="34" t="s">
        <v>644</v>
      </c>
      <c r="G37" s="34" t="s">
        <v>644</v>
      </c>
      <c r="H37" s="6" t="s">
        <v>674</v>
      </c>
      <c r="I37" s="103">
        <v>43555</v>
      </c>
      <c r="J37" s="47" t="s">
        <v>666</v>
      </c>
      <c r="K37" s="47" t="s">
        <v>666</v>
      </c>
      <c r="L37" s="47" t="s">
        <v>666</v>
      </c>
      <c r="M37" s="47" t="s">
        <v>666</v>
      </c>
      <c r="N37" s="47" t="s">
        <v>666</v>
      </c>
      <c r="O37" s="47" t="s">
        <v>666</v>
      </c>
      <c r="P37" s="47" t="s">
        <v>666</v>
      </c>
      <c r="Q37" s="47" t="s">
        <v>666</v>
      </c>
      <c r="R37" s="47" t="s">
        <v>666</v>
      </c>
      <c r="S37" s="47" t="s">
        <v>666</v>
      </c>
      <c r="T37" s="47" t="s">
        <v>666</v>
      </c>
      <c r="U37" s="47" t="s">
        <v>666</v>
      </c>
      <c r="V37" s="47" t="s">
        <v>666</v>
      </c>
      <c r="W37" s="47" t="s">
        <v>666</v>
      </c>
      <c r="AA37" s="47" t="s">
        <v>977</v>
      </c>
      <c r="AB37" s="47" t="s">
        <v>978</v>
      </c>
      <c r="AC37" s="47" t="s">
        <v>979</v>
      </c>
      <c r="AD37" s="107">
        <v>43649</v>
      </c>
      <c r="AE37" s="110" t="s">
        <v>980</v>
      </c>
      <c r="AF37" s="18" t="s">
        <v>876</v>
      </c>
      <c r="AG37" s="18" t="s">
        <v>877</v>
      </c>
      <c r="AH37" s="18" t="s">
        <v>877</v>
      </c>
      <c r="AI37" s="18" t="s">
        <v>877</v>
      </c>
      <c r="AJ37" s="47" t="s">
        <v>1070</v>
      </c>
      <c r="AK37" s="6"/>
      <c r="AL37" s="18"/>
      <c r="AM37" s="18"/>
      <c r="AP37" s="104"/>
    </row>
    <row r="38" spans="1:48" s="47" customFormat="1" x14ac:dyDescent="0.25">
      <c r="A38" s="64" t="s">
        <v>14</v>
      </c>
      <c r="B38" s="34" t="s">
        <v>245</v>
      </c>
      <c r="C38" s="34" t="s">
        <v>117</v>
      </c>
      <c r="D38" s="34" t="s">
        <v>236</v>
      </c>
      <c r="E38" s="34" t="s">
        <v>330</v>
      </c>
      <c r="F38" s="34" t="s">
        <v>635</v>
      </c>
      <c r="G38" s="34" t="s">
        <v>645</v>
      </c>
      <c r="H38" s="6" t="s">
        <v>674</v>
      </c>
      <c r="I38" s="103">
        <v>43555</v>
      </c>
      <c r="AD38" s="107"/>
      <c r="AE38" s="110"/>
      <c r="AF38" s="18" t="s">
        <v>877</v>
      </c>
      <c r="AG38" s="18" t="s">
        <v>877</v>
      </c>
      <c r="AH38" s="18" t="s">
        <v>877</v>
      </c>
      <c r="AI38" s="18" t="s">
        <v>877</v>
      </c>
      <c r="AJ38" s="47" t="s">
        <v>1070</v>
      </c>
      <c r="AK38" s="6"/>
      <c r="AL38" s="18"/>
      <c r="AM38" s="18"/>
      <c r="AP38" s="104"/>
    </row>
    <row r="39" spans="1:48" s="47" customFormat="1" x14ac:dyDescent="0.25">
      <c r="A39" s="64" t="s">
        <v>14</v>
      </c>
      <c r="B39" s="34" t="s">
        <v>243</v>
      </c>
      <c r="C39" s="34" t="s">
        <v>60</v>
      </c>
      <c r="D39" s="34" t="s">
        <v>236</v>
      </c>
      <c r="E39" s="34" t="s">
        <v>488</v>
      </c>
      <c r="F39" s="34" t="s">
        <v>644</v>
      </c>
      <c r="G39" s="34" t="s">
        <v>889</v>
      </c>
      <c r="H39" s="6" t="s">
        <v>674</v>
      </c>
      <c r="I39" s="103">
        <v>43555</v>
      </c>
      <c r="J39" s="102" t="s">
        <v>668</v>
      </c>
      <c r="K39" s="102" t="s">
        <v>668</v>
      </c>
      <c r="L39" s="102" t="s">
        <v>668</v>
      </c>
      <c r="M39" s="102" t="s">
        <v>668</v>
      </c>
      <c r="N39" s="102" t="s">
        <v>668</v>
      </c>
      <c r="O39" s="102" t="s">
        <v>668</v>
      </c>
      <c r="P39" s="102" t="s">
        <v>665</v>
      </c>
      <c r="Q39" s="102" t="s">
        <v>668</v>
      </c>
      <c r="R39" s="102" t="s">
        <v>668</v>
      </c>
      <c r="S39" s="102" t="s">
        <v>668</v>
      </c>
      <c r="T39" s="102" t="s">
        <v>668</v>
      </c>
      <c r="U39" s="102" t="s">
        <v>668</v>
      </c>
      <c r="V39" s="102" t="s">
        <v>668</v>
      </c>
      <c r="W39" s="102" t="s">
        <v>668</v>
      </c>
      <c r="X39" s="102"/>
      <c r="Y39" s="102"/>
      <c r="Z39" s="102"/>
      <c r="AA39" s="47" t="s">
        <v>977</v>
      </c>
      <c r="AB39" s="122" t="s">
        <v>978</v>
      </c>
      <c r="AC39" s="47" t="s">
        <v>979</v>
      </c>
      <c r="AD39" s="107">
        <v>43649</v>
      </c>
      <c r="AE39" s="110" t="s">
        <v>980</v>
      </c>
      <c r="AF39" s="18" t="s">
        <v>876</v>
      </c>
      <c r="AG39" s="18" t="s">
        <v>877</v>
      </c>
      <c r="AH39" s="18" t="s">
        <v>877</v>
      </c>
      <c r="AI39" s="18" t="s">
        <v>877</v>
      </c>
      <c r="AJ39" s="47" t="s">
        <v>1070</v>
      </c>
      <c r="AK39" s="6"/>
      <c r="AL39" s="18"/>
      <c r="AM39" s="18"/>
      <c r="AP39" s="104"/>
    </row>
    <row r="40" spans="1:48" s="47" customFormat="1" x14ac:dyDescent="0.25">
      <c r="A40" s="64" t="s">
        <v>14</v>
      </c>
      <c r="B40" s="34" t="s">
        <v>243</v>
      </c>
      <c r="C40" s="34" t="s">
        <v>55</v>
      </c>
      <c r="D40" s="34" t="s">
        <v>236</v>
      </c>
      <c r="E40" s="34" t="s">
        <v>483</v>
      </c>
      <c r="F40" s="34" t="s">
        <v>644</v>
      </c>
      <c r="G40" s="34" t="s">
        <v>888</v>
      </c>
      <c r="H40" s="6" t="s">
        <v>674</v>
      </c>
      <c r="I40" s="103">
        <v>43555</v>
      </c>
      <c r="J40" s="47" t="s">
        <v>667</v>
      </c>
      <c r="K40" s="47" t="s">
        <v>667</v>
      </c>
      <c r="L40" s="47" t="s">
        <v>667</v>
      </c>
      <c r="M40" s="47" t="s">
        <v>667</v>
      </c>
      <c r="N40" s="47" t="s">
        <v>667</v>
      </c>
      <c r="O40" s="47" t="s">
        <v>667</v>
      </c>
      <c r="P40" s="47" t="s">
        <v>667</v>
      </c>
      <c r="Q40" s="47" t="s">
        <v>667</v>
      </c>
      <c r="R40" s="47" t="s">
        <v>667</v>
      </c>
      <c r="S40" s="47" t="s">
        <v>667</v>
      </c>
      <c r="T40" s="47" t="s">
        <v>667</v>
      </c>
      <c r="U40" s="47" t="s">
        <v>667</v>
      </c>
      <c r="V40" s="47" t="s">
        <v>667</v>
      </c>
      <c r="W40" s="47" t="s">
        <v>667</v>
      </c>
      <c r="AA40" s="47" t="s">
        <v>977</v>
      </c>
      <c r="AB40" s="122" t="s">
        <v>978</v>
      </c>
      <c r="AC40" s="47" t="s">
        <v>979</v>
      </c>
      <c r="AD40" s="107">
        <v>43649</v>
      </c>
      <c r="AE40" s="110" t="s">
        <v>980</v>
      </c>
      <c r="AF40" s="18" t="s">
        <v>876</v>
      </c>
      <c r="AG40" s="18" t="s">
        <v>877</v>
      </c>
      <c r="AH40" s="18" t="s">
        <v>877</v>
      </c>
      <c r="AI40" s="18" t="s">
        <v>877</v>
      </c>
      <c r="AK40" s="6"/>
      <c r="AL40" s="18"/>
      <c r="AM40" s="18"/>
      <c r="AP40" s="104"/>
    </row>
    <row r="41" spans="1:48" s="47" customFormat="1" x14ac:dyDescent="0.25">
      <c r="A41" s="64" t="s">
        <v>14</v>
      </c>
      <c r="B41" s="34" t="s">
        <v>245</v>
      </c>
      <c r="C41" s="34" t="s">
        <v>105</v>
      </c>
      <c r="D41" s="34" t="s">
        <v>236</v>
      </c>
      <c r="E41" s="34" t="s">
        <v>526</v>
      </c>
      <c r="F41" s="34" t="s">
        <v>644</v>
      </c>
      <c r="G41" s="34" t="s">
        <v>888</v>
      </c>
      <c r="H41" s="6" t="s">
        <v>674</v>
      </c>
      <c r="I41" s="103">
        <v>43555</v>
      </c>
      <c r="J41" s="47" t="s">
        <v>667</v>
      </c>
      <c r="K41" s="47" t="s">
        <v>666</v>
      </c>
      <c r="L41" s="47" t="s">
        <v>667</v>
      </c>
      <c r="M41" s="47" t="s">
        <v>667</v>
      </c>
      <c r="N41" s="47" t="s">
        <v>667</v>
      </c>
      <c r="O41" s="47" t="s">
        <v>667</v>
      </c>
      <c r="P41" s="47" t="s">
        <v>667</v>
      </c>
      <c r="Q41" s="47" t="s">
        <v>667</v>
      </c>
      <c r="R41" s="47" t="s">
        <v>667</v>
      </c>
      <c r="S41" s="47" t="s">
        <v>667</v>
      </c>
      <c r="T41" s="47" t="s">
        <v>667</v>
      </c>
      <c r="U41" s="47" t="s">
        <v>667</v>
      </c>
      <c r="V41" s="47" t="s">
        <v>666</v>
      </c>
      <c r="W41" s="47" t="s">
        <v>666</v>
      </c>
      <c r="AA41" s="47" t="s">
        <v>977</v>
      </c>
      <c r="AB41" s="122" t="s">
        <v>978</v>
      </c>
      <c r="AC41" s="47" t="s">
        <v>979</v>
      </c>
      <c r="AD41" s="107">
        <v>43649</v>
      </c>
      <c r="AE41" s="110" t="s">
        <v>980</v>
      </c>
      <c r="AF41" s="18" t="s">
        <v>876</v>
      </c>
      <c r="AG41" s="18" t="s">
        <v>877</v>
      </c>
      <c r="AH41" s="18" t="s">
        <v>877</v>
      </c>
      <c r="AI41" s="18" t="s">
        <v>877</v>
      </c>
      <c r="AJ41" s="47" t="s">
        <v>1070</v>
      </c>
      <c r="AK41" s="6" t="s">
        <v>1171</v>
      </c>
      <c r="AL41" s="18"/>
      <c r="AM41" s="18"/>
      <c r="AP41" s="104"/>
    </row>
    <row r="42" spans="1:48" s="47" customFormat="1" x14ac:dyDescent="0.25">
      <c r="A42" s="64" t="s">
        <v>14</v>
      </c>
      <c r="B42" s="34" t="s">
        <v>245</v>
      </c>
      <c r="C42" s="34" t="s">
        <v>106</v>
      </c>
      <c r="D42" s="34" t="s">
        <v>236</v>
      </c>
      <c r="E42" s="34" t="s">
        <v>527</v>
      </c>
      <c r="F42" s="34" t="s">
        <v>644</v>
      </c>
      <c r="G42" s="34" t="s">
        <v>888</v>
      </c>
      <c r="H42" s="6" t="s">
        <v>674</v>
      </c>
      <c r="I42" s="103">
        <v>43555</v>
      </c>
      <c r="J42" s="47" t="s">
        <v>667</v>
      </c>
      <c r="K42" s="47" t="s">
        <v>667</v>
      </c>
      <c r="L42" s="47" t="s">
        <v>667</v>
      </c>
      <c r="M42" s="47" t="s">
        <v>667</v>
      </c>
      <c r="N42" s="47" t="s">
        <v>667</v>
      </c>
      <c r="O42" s="47" t="s">
        <v>667</v>
      </c>
      <c r="P42" s="47" t="s">
        <v>667</v>
      </c>
      <c r="Q42" s="47" t="s">
        <v>667</v>
      </c>
      <c r="R42" s="47" t="s">
        <v>667</v>
      </c>
      <c r="S42" s="47" t="s">
        <v>667</v>
      </c>
      <c r="T42" s="47" t="s">
        <v>667</v>
      </c>
      <c r="U42" s="47" t="s">
        <v>667</v>
      </c>
      <c r="V42" s="47" t="s">
        <v>667</v>
      </c>
      <c r="W42" s="47" t="s">
        <v>667</v>
      </c>
      <c r="AA42" s="47" t="s">
        <v>977</v>
      </c>
      <c r="AB42" s="122" t="s">
        <v>978</v>
      </c>
      <c r="AC42" s="47" t="s">
        <v>979</v>
      </c>
      <c r="AD42" s="107">
        <v>43649</v>
      </c>
      <c r="AE42" s="110" t="s">
        <v>980</v>
      </c>
      <c r="AF42" s="18" t="s">
        <v>876</v>
      </c>
      <c r="AG42" s="18" t="s">
        <v>877</v>
      </c>
      <c r="AH42" s="18" t="s">
        <v>877</v>
      </c>
      <c r="AI42" s="18" t="s">
        <v>877</v>
      </c>
      <c r="AJ42" s="47" t="s">
        <v>1070</v>
      </c>
      <c r="AK42" s="6" t="s">
        <v>1171</v>
      </c>
      <c r="AL42" s="18"/>
      <c r="AM42" s="18"/>
      <c r="AP42" s="104"/>
    </row>
    <row r="43" spans="1:48" s="47" customFormat="1" x14ac:dyDescent="0.25">
      <c r="A43" s="64" t="s">
        <v>14</v>
      </c>
      <c r="B43" s="34" t="s">
        <v>244</v>
      </c>
      <c r="C43" s="34" t="s">
        <v>86</v>
      </c>
      <c r="D43" s="34" t="s">
        <v>236</v>
      </c>
      <c r="E43" s="34" t="s">
        <v>510</v>
      </c>
      <c r="F43" s="34" t="s">
        <v>646</v>
      </c>
      <c r="G43" s="34" t="s">
        <v>890</v>
      </c>
      <c r="H43" s="6" t="s">
        <v>674</v>
      </c>
      <c r="I43" s="103">
        <v>43555</v>
      </c>
      <c r="J43" s="107">
        <v>43009</v>
      </c>
      <c r="K43" s="107">
        <v>43252</v>
      </c>
      <c r="L43" s="107">
        <v>43235</v>
      </c>
      <c r="M43" s="107">
        <v>43412</v>
      </c>
      <c r="N43" s="107">
        <v>43063</v>
      </c>
      <c r="O43" s="107">
        <v>43063</v>
      </c>
      <c r="P43" s="107">
        <v>42766</v>
      </c>
      <c r="Q43" s="107">
        <v>42986</v>
      </c>
      <c r="R43" s="107">
        <v>42986</v>
      </c>
      <c r="S43" s="107">
        <v>42986</v>
      </c>
      <c r="T43" s="107">
        <v>42986</v>
      </c>
      <c r="U43" s="107">
        <v>43472</v>
      </c>
      <c r="V43" s="109">
        <v>42401</v>
      </c>
      <c r="W43" s="109">
        <v>41865</v>
      </c>
      <c r="X43" s="107"/>
      <c r="Y43" s="107"/>
      <c r="AA43" s="47" t="s">
        <v>987</v>
      </c>
      <c r="AB43" s="47" t="s">
        <v>978</v>
      </c>
      <c r="AC43" s="47">
        <v>75</v>
      </c>
      <c r="AD43" s="107">
        <v>43649</v>
      </c>
      <c r="AE43" s="110" t="s">
        <v>988</v>
      </c>
      <c r="AF43" s="18" t="s">
        <v>876</v>
      </c>
      <c r="AG43" s="18" t="s">
        <v>877</v>
      </c>
      <c r="AH43" s="18" t="s">
        <v>877</v>
      </c>
      <c r="AI43" s="18" t="s">
        <v>877</v>
      </c>
      <c r="AJ43" s="47" t="s">
        <v>1070</v>
      </c>
      <c r="AK43" s="6"/>
      <c r="AL43" s="18"/>
      <c r="AM43" s="18"/>
      <c r="AP43" s="104"/>
    </row>
    <row r="44" spans="1:48" s="47" customFormat="1" x14ac:dyDescent="0.25">
      <c r="A44" s="64" t="s">
        <v>14</v>
      </c>
      <c r="B44" s="34" t="s">
        <v>244</v>
      </c>
      <c r="C44" s="34" t="s">
        <v>87</v>
      </c>
      <c r="D44" s="34" t="s">
        <v>236</v>
      </c>
      <c r="E44" s="34" t="s">
        <v>511</v>
      </c>
      <c r="F44" s="34" t="s">
        <v>646</v>
      </c>
      <c r="G44" s="34" t="s">
        <v>890</v>
      </c>
      <c r="H44" s="6" t="s">
        <v>674</v>
      </c>
      <c r="I44" s="103">
        <v>43555</v>
      </c>
      <c r="V44" s="107">
        <v>43445</v>
      </c>
      <c r="W44" s="107">
        <v>43251</v>
      </c>
      <c r="AA44" s="47" t="s">
        <v>987</v>
      </c>
      <c r="AB44" s="47" t="s">
        <v>978</v>
      </c>
      <c r="AC44" s="47" t="s">
        <v>1134</v>
      </c>
      <c r="AD44" s="107">
        <v>43649</v>
      </c>
      <c r="AE44" s="110" t="s">
        <v>988</v>
      </c>
      <c r="AF44" s="18" t="s">
        <v>876</v>
      </c>
      <c r="AG44" s="18" t="s">
        <v>877</v>
      </c>
      <c r="AH44" s="18" t="s">
        <v>877</v>
      </c>
      <c r="AI44" s="18" t="s">
        <v>877</v>
      </c>
      <c r="AJ44" s="47" t="s">
        <v>1070</v>
      </c>
      <c r="AK44" s="6"/>
      <c r="AL44" s="18" t="s">
        <v>876</v>
      </c>
      <c r="AM44" s="18" t="s">
        <v>902</v>
      </c>
      <c r="AN44" s="47" t="s">
        <v>1072</v>
      </c>
      <c r="AP44" s="104"/>
    </row>
    <row r="45" spans="1:48" s="47" customFormat="1" x14ac:dyDescent="0.25">
      <c r="A45" s="64" t="s">
        <v>14</v>
      </c>
      <c r="B45" s="34" t="s">
        <v>244</v>
      </c>
      <c r="C45" s="34" t="s">
        <v>88</v>
      </c>
      <c r="D45" s="34" t="s">
        <v>236</v>
      </c>
      <c r="E45" s="34" t="s">
        <v>512</v>
      </c>
      <c r="F45" s="34" t="s">
        <v>635</v>
      </c>
      <c r="G45" s="34" t="s">
        <v>636</v>
      </c>
      <c r="H45" s="6" t="s">
        <v>674</v>
      </c>
      <c r="I45" s="103">
        <v>43555</v>
      </c>
      <c r="J45" s="94">
        <v>3</v>
      </c>
      <c r="K45" s="94">
        <v>2</v>
      </c>
      <c r="L45" s="94">
        <v>2</v>
      </c>
      <c r="M45" s="94">
        <v>2</v>
      </c>
      <c r="N45" s="94">
        <v>3</v>
      </c>
      <c r="O45" s="94">
        <v>3</v>
      </c>
      <c r="P45" s="94">
        <v>3</v>
      </c>
      <c r="Q45" s="94">
        <v>3</v>
      </c>
      <c r="R45" s="94">
        <v>3</v>
      </c>
      <c r="S45" s="94">
        <v>3</v>
      </c>
      <c r="T45" s="94">
        <v>3</v>
      </c>
      <c r="U45" s="94">
        <v>1</v>
      </c>
      <c r="V45" s="94">
        <v>2</v>
      </c>
      <c r="W45" s="94">
        <v>4</v>
      </c>
      <c r="X45" s="94"/>
      <c r="Y45" s="94"/>
      <c r="Z45" s="94"/>
      <c r="AA45" s="47" t="s">
        <v>987</v>
      </c>
      <c r="AB45" s="47" t="s">
        <v>978</v>
      </c>
      <c r="AC45" s="47" t="s">
        <v>1134</v>
      </c>
      <c r="AD45" s="107">
        <v>43649</v>
      </c>
      <c r="AE45" s="110" t="s">
        <v>988</v>
      </c>
      <c r="AF45" s="18" t="s">
        <v>876</v>
      </c>
      <c r="AG45" s="18" t="s">
        <v>877</v>
      </c>
      <c r="AH45" s="18" t="s">
        <v>877</v>
      </c>
      <c r="AI45" s="18" t="s">
        <v>877</v>
      </c>
      <c r="AJ45" s="47" t="s">
        <v>1070</v>
      </c>
      <c r="AK45" s="6"/>
      <c r="AL45" s="18"/>
      <c r="AM45" s="18"/>
      <c r="AN45" s="112" t="s">
        <v>1170</v>
      </c>
      <c r="AP45" s="104"/>
    </row>
    <row r="46" spans="1:48" s="47" customFormat="1" x14ac:dyDescent="0.25">
      <c r="A46" s="64" t="s">
        <v>14</v>
      </c>
      <c r="B46" s="34" t="s">
        <v>244</v>
      </c>
      <c r="C46" s="34" t="s">
        <v>89</v>
      </c>
      <c r="D46" s="34" t="s">
        <v>236</v>
      </c>
      <c r="E46" s="34" t="s">
        <v>309</v>
      </c>
      <c r="F46" s="34" t="s">
        <v>635</v>
      </c>
      <c r="G46" s="34" t="s">
        <v>891</v>
      </c>
      <c r="H46" s="6" t="s">
        <v>674</v>
      </c>
      <c r="I46" s="103">
        <v>43555</v>
      </c>
      <c r="J46" s="47">
        <v>7</v>
      </c>
      <c r="K46" s="47">
        <v>4</v>
      </c>
      <c r="L46" s="47">
        <v>6</v>
      </c>
      <c r="M46" s="47">
        <v>5</v>
      </c>
      <c r="N46" s="47">
        <v>0</v>
      </c>
      <c r="O46" s="47">
        <v>0</v>
      </c>
      <c r="P46" s="47">
        <v>0</v>
      </c>
      <c r="Q46" s="47">
        <v>0</v>
      </c>
      <c r="R46" s="47">
        <v>0</v>
      </c>
      <c r="S46" s="47">
        <v>0</v>
      </c>
      <c r="T46" s="47">
        <v>0</v>
      </c>
      <c r="U46" s="47">
        <v>1</v>
      </c>
      <c r="V46" s="47">
        <v>2</v>
      </c>
      <c r="W46" s="47">
        <v>4</v>
      </c>
      <c r="AA46" s="18" t="s">
        <v>989</v>
      </c>
      <c r="AB46" s="47" t="s">
        <v>978</v>
      </c>
      <c r="AC46" s="47" t="s">
        <v>979</v>
      </c>
      <c r="AD46" s="107">
        <v>43649</v>
      </c>
      <c r="AE46" s="110" t="s">
        <v>980</v>
      </c>
      <c r="AF46" s="18" t="s">
        <v>877</v>
      </c>
      <c r="AG46" s="18" t="s">
        <v>876</v>
      </c>
      <c r="AH46" s="18" t="s">
        <v>877</v>
      </c>
      <c r="AI46" s="18" t="s">
        <v>877</v>
      </c>
      <c r="AK46" s="6"/>
      <c r="AL46" s="18" t="s">
        <v>876</v>
      </c>
      <c r="AM46" s="18" t="s">
        <v>902</v>
      </c>
      <c r="AN46" s="47" t="s">
        <v>1072</v>
      </c>
      <c r="AP46" s="104"/>
    </row>
    <row r="47" spans="1:48" s="47" customFormat="1" x14ac:dyDescent="0.25">
      <c r="A47" s="64" t="s">
        <v>14</v>
      </c>
      <c r="B47" s="34" t="s">
        <v>244</v>
      </c>
      <c r="C47" s="34" t="s">
        <v>65</v>
      </c>
      <c r="D47" s="34" t="s">
        <v>236</v>
      </c>
      <c r="E47" s="34" t="s">
        <v>493</v>
      </c>
      <c r="F47" s="34" t="s">
        <v>644</v>
      </c>
      <c r="G47" s="34" t="s">
        <v>888</v>
      </c>
      <c r="H47" s="6" t="s">
        <v>674</v>
      </c>
      <c r="I47" s="103">
        <v>43555</v>
      </c>
      <c r="J47" s="47" t="s">
        <v>667</v>
      </c>
      <c r="K47" s="47" t="s">
        <v>667</v>
      </c>
      <c r="L47" s="47" t="s">
        <v>667</v>
      </c>
      <c r="M47" s="47" t="s">
        <v>667</v>
      </c>
      <c r="N47" s="47" t="s">
        <v>667</v>
      </c>
      <c r="O47" s="47" t="s">
        <v>667</v>
      </c>
      <c r="P47" s="47" t="s">
        <v>666</v>
      </c>
      <c r="Q47" s="47" t="s">
        <v>666</v>
      </c>
      <c r="R47" s="47" t="s">
        <v>666</v>
      </c>
      <c r="S47" s="47" t="s">
        <v>666</v>
      </c>
      <c r="T47" s="47" t="s">
        <v>666</v>
      </c>
      <c r="U47" s="47" t="s">
        <v>666</v>
      </c>
      <c r="V47" s="47" t="s">
        <v>667</v>
      </c>
      <c r="W47" s="47" t="s">
        <v>667</v>
      </c>
      <c r="AA47" s="47" t="s">
        <v>977</v>
      </c>
      <c r="AB47" s="47" t="s">
        <v>978</v>
      </c>
      <c r="AC47" s="47" t="s">
        <v>979</v>
      </c>
      <c r="AD47" s="107">
        <v>43649</v>
      </c>
      <c r="AE47" s="110" t="s">
        <v>980</v>
      </c>
      <c r="AF47" s="18" t="s">
        <v>876</v>
      </c>
      <c r="AG47" s="18" t="s">
        <v>877</v>
      </c>
      <c r="AH47" s="18" t="s">
        <v>877</v>
      </c>
      <c r="AI47" s="18" t="s">
        <v>877</v>
      </c>
      <c r="AJ47" s="47" t="s">
        <v>1070</v>
      </c>
      <c r="AK47" s="6"/>
      <c r="AL47" s="18"/>
      <c r="AM47" s="18"/>
      <c r="AP47" s="104"/>
    </row>
    <row r="48" spans="1:48" s="47" customFormat="1" x14ac:dyDescent="0.25">
      <c r="A48" s="64" t="s">
        <v>14</v>
      </c>
      <c r="B48" s="34" t="s">
        <v>244</v>
      </c>
      <c r="C48" s="34" t="s">
        <v>66</v>
      </c>
      <c r="D48" s="34" t="s">
        <v>236</v>
      </c>
      <c r="E48" s="47" t="s">
        <v>494</v>
      </c>
      <c r="F48" s="34" t="s">
        <v>644</v>
      </c>
      <c r="G48" s="34" t="s">
        <v>888</v>
      </c>
      <c r="H48" s="6" t="s">
        <v>674</v>
      </c>
      <c r="I48" s="103">
        <v>43555</v>
      </c>
      <c r="J48" s="47" t="s">
        <v>666</v>
      </c>
      <c r="K48" s="47" t="s">
        <v>667</v>
      </c>
      <c r="L48" s="47" t="s">
        <v>666</v>
      </c>
      <c r="M48" s="47" t="s">
        <v>666</v>
      </c>
      <c r="N48" s="47" t="s">
        <v>666</v>
      </c>
      <c r="O48" s="47" t="s">
        <v>666</v>
      </c>
      <c r="P48" s="47" t="s">
        <v>666</v>
      </c>
      <c r="Q48" s="47" t="s">
        <v>666</v>
      </c>
      <c r="R48" s="47" t="s">
        <v>666</v>
      </c>
      <c r="S48" s="47" t="s">
        <v>666</v>
      </c>
      <c r="T48" s="47" t="s">
        <v>666</v>
      </c>
      <c r="U48" s="47" t="s">
        <v>666</v>
      </c>
      <c r="V48" s="47" t="s">
        <v>667</v>
      </c>
      <c r="W48" s="47" t="s">
        <v>667</v>
      </c>
      <c r="AA48" s="47" t="s">
        <v>977</v>
      </c>
      <c r="AB48" s="47" t="s">
        <v>978</v>
      </c>
      <c r="AC48" s="47" t="s">
        <v>979</v>
      </c>
      <c r="AD48" s="107">
        <v>43649</v>
      </c>
      <c r="AE48" s="110" t="s">
        <v>980</v>
      </c>
      <c r="AF48" s="18" t="s">
        <v>876</v>
      </c>
      <c r="AG48" s="18" t="s">
        <v>877</v>
      </c>
      <c r="AH48" s="18" t="s">
        <v>877</v>
      </c>
      <c r="AI48" s="18" t="s">
        <v>877</v>
      </c>
      <c r="AJ48" s="47" t="s">
        <v>1070</v>
      </c>
      <c r="AK48" s="6"/>
      <c r="AL48" s="18"/>
      <c r="AM48" s="18"/>
      <c r="AP48" s="104"/>
    </row>
    <row r="49" spans="1:42" s="47" customFormat="1" x14ac:dyDescent="0.25">
      <c r="A49" s="64" t="s">
        <v>14</v>
      </c>
      <c r="B49" s="34" t="s">
        <v>244</v>
      </c>
      <c r="C49" s="34" t="s">
        <v>67</v>
      </c>
      <c r="D49" s="34" t="s">
        <v>236</v>
      </c>
      <c r="E49" s="34" t="s">
        <v>495</v>
      </c>
      <c r="F49" s="34" t="s">
        <v>644</v>
      </c>
      <c r="G49" s="34" t="s">
        <v>888</v>
      </c>
      <c r="H49" s="6" t="s">
        <v>674</v>
      </c>
      <c r="I49" s="103">
        <v>43555</v>
      </c>
      <c r="J49" s="47" t="s">
        <v>667</v>
      </c>
      <c r="K49" s="47" t="s">
        <v>667</v>
      </c>
      <c r="L49" s="47" t="s">
        <v>667</v>
      </c>
      <c r="M49" s="47" t="s">
        <v>667</v>
      </c>
      <c r="N49" s="47" t="s">
        <v>667</v>
      </c>
      <c r="O49" s="47" t="s">
        <v>667</v>
      </c>
      <c r="P49" s="47" t="s">
        <v>667</v>
      </c>
      <c r="Q49" s="47" t="s">
        <v>667</v>
      </c>
      <c r="R49" s="47" t="s">
        <v>667</v>
      </c>
      <c r="S49" s="47" t="s">
        <v>667</v>
      </c>
      <c r="T49" s="47" t="s">
        <v>667</v>
      </c>
      <c r="U49" s="47" t="s">
        <v>667</v>
      </c>
      <c r="V49" s="47" t="s">
        <v>667</v>
      </c>
      <c r="W49" s="47" t="s">
        <v>667</v>
      </c>
      <c r="AA49" s="18" t="s">
        <v>989</v>
      </c>
      <c r="AB49" s="47" t="s">
        <v>978</v>
      </c>
      <c r="AC49" s="47">
        <v>74</v>
      </c>
      <c r="AD49" s="107">
        <v>43649</v>
      </c>
      <c r="AE49" s="110" t="s">
        <v>980</v>
      </c>
      <c r="AF49" s="18" t="s">
        <v>877</v>
      </c>
      <c r="AG49" s="18" t="s">
        <v>876</v>
      </c>
      <c r="AH49" s="18" t="s">
        <v>877</v>
      </c>
      <c r="AI49" s="18" t="s">
        <v>877</v>
      </c>
      <c r="AK49" s="6"/>
      <c r="AL49" s="18" t="s">
        <v>876</v>
      </c>
      <c r="AM49" s="18" t="s">
        <v>902</v>
      </c>
      <c r="AN49" s="47" t="s">
        <v>1072</v>
      </c>
      <c r="AP49" s="104"/>
    </row>
    <row r="50" spans="1:42" s="47" customFormat="1" x14ac:dyDescent="0.25">
      <c r="A50" s="64" t="s">
        <v>14</v>
      </c>
      <c r="B50" s="34" t="s">
        <v>244</v>
      </c>
      <c r="C50" s="34" t="s">
        <v>68</v>
      </c>
      <c r="D50" s="34" t="s">
        <v>236</v>
      </c>
      <c r="E50" s="34" t="s">
        <v>496</v>
      </c>
      <c r="F50" s="34" t="s">
        <v>644</v>
      </c>
      <c r="G50" s="34" t="s">
        <v>888</v>
      </c>
      <c r="H50" s="6" t="s">
        <v>674</v>
      </c>
      <c r="I50" s="103">
        <v>43555</v>
      </c>
      <c r="J50" s="47" t="s">
        <v>667</v>
      </c>
      <c r="K50" s="47" t="s">
        <v>666</v>
      </c>
      <c r="L50" s="47" t="s">
        <v>667</v>
      </c>
      <c r="M50" s="47" t="s">
        <v>667</v>
      </c>
      <c r="N50" s="47" t="s">
        <v>667</v>
      </c>
      <c r="O50" s="47" t="s">
        <v>667</v>
      </c>
      <c r="P50" s="47" t="s">
        <v>667</v>
      </c>
      <c r="Q50" s="47" t="s">
        <v>667</v>
      </c>
      <c r="R50" s="47" t="s">
        <v>667</v>
      </c>
      <c r="S50" s="47" t="s">
        <v>667</v>
      </c>
      <c r="T50" s="47" t="s">
        <v>667</v>
      </c>
      <c r="U50" s="47" t="s">
        <v>667</v>
      </c>
      <c r="V50" s="47" t="s">
        <v>666</v>
      </c>
      <c r="W50" s="47" t="s">
        <v>666</v>
      </c>
      <c r="AA50" s="47" t="s">
        <v>977</v>
      </c>
      <c r="AB50" s="47" t="s">
        <v>978</v>
      </c>
      <c r="AC50" s="47" t="s">
        <v>979</v>
      </c>
      <c r="AD50" s="107">
        <v>43649</v>
      </c>
      <c r="AE50" s="110" t="s">
        <v>980</v>
      </c>
      <c r="AF50" s="18" t="s">
        <v>876</v>
      </c>
      <c r="AG50" s="18" t="s">
        <v>877</v>
      </c>
      <c r="AH50" s="18" t="s">
        <v>877</v>
      </c>
      <c r="AI50" s="18" t="s">
        <v>877</v>
      </c>
      <c r="AJ50" s="47" t="s">
        <v>1070</v>
      </c>
      <c r="AK50" s="6"/>
      <c r="AL50" s="18"/>
      <c r="AM50" s="18"/>
      <c r="AP50" s="104"/>
    </row>
    <row r="51" spans="1:42" s="47" customFormat="1" x14ac:dyDescent="0.25">
      <c r="A51" s="64" t="s">
        <v>14</v>
      </c>
      <c r="B51" s="34" t="s">
        <v>244</v>
      </c>
      <c r="C51" s="34" t="s">
        <v>69</v>
      </c>
      <c r="D51" s="34" t="s">
        <v>236</v>
      </c>
      <c r="E51" s="34" t="s">
        <v>497</v>
      </c>
      <c r="F51" s="34" t="s">
        <v>644</v>
      </c>
      <c r="G51" s="34" t="s">
        <v>888</v>
      </c>
      <c r="H51" s="6" t="s">
        <v>674</v>
      </c>
      <c r="I51" s="103">
        <v>43555</v>
      </c>
      <c r="J51" s="47" t="s">
        <v>667</v>
      </c>
      <c r="K51" s="47" t="s">
        <v>667</v>
      </c>
      <c r="L51" s="47" t="s">
        <v>667</v>
      </c>
      <c r="M51" s="47" t="s">
        <v>667</v>
      </c>
      <c r="N51" s="47" t="s">
        <v>667</v>
      </c>
      <c r="O51" s="47" t="s">
        <v>667</v>
      </c>
      <c r="P51" s="47" t="s">
        <v>667</v>
      </c>
      <c r="Q51" s="47" t="s">
        <v>667</v>
      </c>
      <c r="R51" s="47" t="s">
        <v>667</v>
      </c>
      <c r="S51" s="47" t="s">
        <v>667</v>
      </c>
      <c r="T51" s="47" t="s">
        <v>667</v>
      </c>
      <c r="U51" s="47" t="s">
        <v>667</v>
      </c>
      <c r="V51" s="47" t="s">
        <v>667</v>
      </c>
      <c r="W51" s="47" t="s">
        <v>667</v>
      </c>
      <c r="AA51" s="18" t="s">
        <v>989</v>
      </c>
      <c r="AB51" s="47" t="s">
        <v>978</v>
      </c>
      <c r="AC51" s="47">
        <v>76</v>
      </c>
      <c r="AD51" s="107">
        <v>43649</v>
      </c>
      <c r="AE51" s="110" t="s">
        <v>958</v>
      </c>
      <c r="AF51" s="18" t="s">
        <v>877</v>
      </c>
      <c r="AG51" s="18" t="s">
        <v>876</v>
      </c>
      <c r="AH51" s="18" t="s">
        <v>877</v>
      </c>
      <c r="AI51" s="18" t="s">
        <v>877</v>
      </c>
      <c r="AK51" s="6"/>
      <c r="AL51" s="18"/>
      <c r="AM51" s="18"/>
      <c r="AP51" s="104"/>
    </row>
    <row r="52" spans="1:42" s="47" customFormat="1" x14ac:dyDescent="0.25">
      <c r="A52" s="64" t="s">
        <v>14</v>
      </c>
      <c r="B52" s="34" t="s">
        <v>244</v>
      </c>
      <c r="C52" s="34" t="s">
        <v>90</v>
      </c>
      <c r="D52" s="34" t="s">
        <v>236</v>
      </c>
      <c r="E52" s="34" t="s">
        <v>513</v>
      </c>
      <c r="F52" s="34" t="s">
        <v>635</v>
      </c>
      <c r="G52" s="34" t="s">
        <v>647</v>
      </c>
      <c r="H52" s="6" t="s">
        <v>674</v>
      </c>
      <c r="I52" s="103">
        <v>43555</v>
      </c>
      <c r="J52" s="102">
        <v>0</v>
      </c>
      <c r="K52" s="102">
        <v>0</v>
      </c>
      <c r="L52" s="102">
        <v>0</v>
      </c>
      <c r="M52" s="102">
        <v>0</v>
      </c>
      <c r="N52" s="102">
        <v>0</v>
      </c>
      <c r="O52" s="102">
        <v>0</v>
      </c>
      <c r="P52" s="102">
        <v>0</v>
      </c>
      <c r="Q52" s="102">
        <v>0</v>
      </c>
      <c r="R52" s="102">
        <v>0</v>
      </c>
      <c r="S52" s="102">
        <v>0</v>
      </c>
      <c r="T52" s="102">
        <v>0</v>
      </c>
      <c r="U52" s="102">
        <v>0</v>
      </c>
      <c r="V52" s="102">
        <v>0</v>
      </c>
      <c r="W52" s="102">
        <v>0</v>
      </c>
      <c r="X52" s="102"/>
      <c r="AA52" s="18" t="s">
        <v>989</v>
      </c>
      <c r="AB52" s="47" t="s">
        <v>978</v>
      </c>
      <c r="AC52" s="47">
        <v>76</v>
      </c>
      <c r="AD52" s="107">
        <v>43649</v>
      </c>
      <c r="AE52" s="110" t="s">
        <v>990</v>
      </c>
      <c r="AF52" s="18" t="s">
        <v>877</v>
      </c>
      <c r="AG52" s="18" t="s">
        <v>876</v>
      </c>
      <c r="AH52" s="18" t="s">
        <v>877</v>
      </c>
      <c r="AI52" s="18" t="s">
        <v>877</v>
      </c>
      <c r="AK52" s="6"/>
      <c r="AL52" s="18"/>
      <c r="AM52" s="18"/>
      <c r="AP52" s="104"/>
    </row>
    <row r="53" spans="1:42" s="47" customFormat="1" x14ac:dyDescent="0.25">
      <c r="A53" s="64" t="s">
        <v>14</v>
      </c>
      <c r="B53" s="34" t="s">
        <v>244</v>
      </c>
      <c r="C53" s="34" t="s">
        <v>92</v>
      </c>
      <c r="D53" s="34" t="s">
        <v>236</v>
      </c>
      <c r="E53" s="34" t="s">
        <v>515</v>
      </c>
      <c r="F53" s="34" t="s">
        <v>638</v>
      </c>
      <c r="G53" s="34" t="s">
        <v>640</v>
      </c>
      <c r="H53" s="6" t="s">
        <v>674</v>
      </c>
      <c r="I53" s="103">
        <v>43555</v>
      </c>
      <c r="J53" s="47">
        <v>0</v>
      </c>
      <c r="K53" s="47">
        <v>0</v>
      </c>
      <c r="L53" s="47">
        <v>0</v>
      </c>
      <c r="M53" s="47">
        <v>0</v>
      </c>
      <c r="N53" s="47">
        <v>0</v>
      </c>
      <c r="O53" s="47">
        <v>0</v>
      </c>
      <c r="P53" s="47">
        <v>0</v>
      </c>
      <c r="Q53" s="47">
        <v>0</v>
      </c>
      <c r="R53" s="47">
        <v>0</v>
      </c>
      <c r="S53" s="47">
        <v>0</v>
      </c>
      <c r="T53" s="47">
        <v>0</v>
      </c>
      <c r="U53" s="47">
        <v>0</v>
      </c>
      <c r="V53" s="47">
        <v>0</v>
      </c>
      <c r="W53" s="47">
        <v>0</v>
      </c>
      <c r="AA53" s="18" t="s">
        <v>989</v>
      </c>
      <c r="AB53" s="47" t="s">
        <v>978</v>
      </c>
      <c r="AC53" s="47">
        <v>76</v>
      </c>
      <c r="AD53" s="107">
        <v>43649</v>
      </c>
      <c r="AE53" s="110" t="s">
        <v>990</v>
      </c>
      <c r="AF53" s="18" t="s">
        <v>877</v>
      </c>
      <c r="AG53" s="18" t="s">
        <v>876</v>
      </c>
      <c r="AH53" s="18" t="s">
        <v>877</v>
      </c>
      <c r="AI53" s="18" t="s">
        <v>877</v>
      </c>
      <c r="AK53" s="6"/>
      <c r="AL53" s="18"/>
      <c r="AM53" s="18"/>
      <c r="AP53" s="104"/>
    </row>
    <row r="54" spans="1:42" s="47" customFormat="1" x14ac:dyDescent="0.25">
      <c r="A54" s="64" t="s">
        <v>14</v>
      </c>
      <c r="B54" s="34" t="s">
        <v>245</v>
      </c>
      <c r="C54" s="34" t="s">
        <v>118</v>
      </c>
      <c r="D54" s="34" t="s">
        <v>236</v>
      </c>
      <c r="E54" s="34" t="s">
        <v>537</v>
      </c>
      <c r="F54" s="34" t="s">
        <v>635</v>
      </c>
      <c r="G54" s="34" t="s">
        <v>642</v>
      </c>
      <c r="H54" s="6" t="s">
        <v>674</v>
      </c>
      <c r="I54" s="103">
        <v>43555</v>
      </c>
      <c r="J54" s="47">
        <v>6</v>
      </c>
      <c r="K54" s="47">
        <v>7</v>
      </c>
      <c r="L54" s="47">
        <v>5</v>
      </c>
      <c r="M54" s="47">
        <v>7</v>
      </c>
      <c r="N54" s="47">
        <v>5</v>
      </c>
      <c r="O54" s="47">
        <v>2</v>
      </c>
      <c r="P54" s="47">
        <v>6</v>
      </c>
      <c r="Q54" s="47">
        <v>7</v>
      </c>
      <c r="R54" s="47">
        <v>7</v>
      </c>
      <c r="S54" s="47">
        <v>7</v>
      </c>
      <c r="T54" s="47">
        <v>7</v>
      </c>
      <c r="U54" s="47">
        <v>1</v>
      </c>
      <c r="V54" s="47">
        <v>5</v>
      </c>
      <c r="W54" s="47">
        <v>2</v>
      </c>
      <c r="AA54" s="47" t="s">
        <v>992</v>
      </c>
      <c r="AB54" s="47" t="s">
        <v>978</v>
      </c>
      <c r="AC54" s="47">
        <v>76</v>
      </c>
      <c r="AD54" s="107">
        <v>43649</v>
      </c>
      <c r="AE54" s="110" t="s">
        <v>991</v>
      </c>
      <c r="AF54" s="18" t="s">
        <v>876</v>
      </c>
      <c r="AG54" s="18" t="s">
        <v>877</v>
      </c>
      <c r="AH54" s="18" t="s">
        <v>877</v>
      </c>
      <c r="AI54" s="18" t="s">
        <v>877</v>
      </c>
      <c r="AJ54" s="47" t="s">
        <v>1070</v>
      </c>
      <c r="AK54" s="6"/>
      <c r="AL54" s="18"/>
      <c r="AM54" s="18"/>
      <c r="AP54" s="104"/>
    </row>
    <row r="55" spans="1:42" s="47" customFormat="1" x14ac:dyDescent="0.25">
      <c r="A55" s="64" t="s">
        <v>14</v>
      </c>
      <c r="B55" s="34" t="s">
        <v>241</v>
      </c>
      <c r="C55" s="34" t="s">
        <v>29</v>
      </c>
      <c r="D55" s="34" t="s">
        <v>236</v>
      </c>
      <c r="E55" s="34" t="s">
        <v>459</v>
      </c>
      <c r="F55" s="34" t="s">
        <v>644</v>
      </c>
      <c r="G55" s="34" t="s">
        <v>888</v>
      </c>
      <c r="H55" s="6" t="s">
        <v>674</v>
      </c>
      <c r="I55" s="103">
        <v>43555</v>
      </c>
      <c r="J55" s="47" t="s">
        <v>667</v>
      </c>
      <c r="K55" s="47" t="s">
        <v>667</v>
      </c>
      <c r="L55" s="47" t="s">
        <v>667</v>
      </c>
      <c r="M55" s="47" t="s">
        <v>667</v>
      </c>
      <c r="N55" s="47" t="s">
        <v>666</v>
      </c>
      <c r="O55" s="47" t="s">
        <v>667</v>
      </c>
      <c r="P55" s="47" t="s">
        <v>666</v>
      </c>
      <c r="Q55" s="47" t="s">
        <v>666</v>
      </c>
      <c r="R55" s="47" t="s">
        <v>666</v>
      </c>
      <c r="S55" s="47" t="s">
        <v>666</v>
      </c>
      <c r="T55" s="47" t="s">
        <v>666</v>
      </c>
      <c r="U55" s="47" t="s">
        <v>666</v>
      </c>
      <c r="V55" s="47" t="s">
        <v>667</v>
      </c>
      <c r="W55" s="47" t="s">
        <v>667</v>
      </c>
      <c r="AA55" s="47" t="s">
        <v>993</v>
      </c>
      <c r="AB55" s="47" t="s">
        <v>978</v>
      </c>
      <c r="AC55" s="47">
        <v>77</v>
      </c>
      <c r="AD55" s="107">
        <v>43649</v>
      </c>
      <c r="AE55" s="110" t="s">
        <v>996</v>
      </c>
      <c r="AF55" s="18" t="s">
        <v>876</v>
      </c>
      <c r="AG55" s="18" t="s">
        <v>877</v>
      </c>
      <c r="AH55" s="18" t="s">
        <v>877</v>
      </c>
      <c r="AI55" s="18" t="s">
        <v>877</v>
      </c>
      <c r="AJ55" s="47" t="s">
        <v>1070</v>
      </c>
      <c r="AK55" s="6"/>
      <c r="AL55" s="18"/>
      <c r="AM55" s="18"/>
      <c r="AP55" s="104"/>
    </row>
    <row r="56" spans="1:42" s="47" customFormat="1" x14ac:dyDescent="0.25">
      <c r="A56" s="64" t="s">
        <v>14</v>
      </c>
      <c r="B56" s="34" t="s">
        <v>246</v>
      </c>
      <c r="C56" s="34" t="s">
        <v>131</v>
      </c>
      <c r="D56" s="34" t="s">
        <v>236</v>
      </c>
      <c r="E56" s="34" t="s">
        <v>549</v>
      </c>
      <c r="F56" s="34" t="s">
        <v>644</v>
      </c>
      <c r="G56" s="34" t="s">
        <v>888</v>
      </c>
      <c r="H56" s="6" t="s">
        <v>674</v>
      </c>
      <c r="I56" s="103">
        <v>43555</v>
      </c>
      <c r="J56" s="47" t="s">
        <v>667</v>
      </c>
      <c r="K56" s="47" t="s">
        <v>667</v>
      </c>
      <c r="L56" s="47" t="s">
        <v>667</v>
      </c>
      <c r="M56" s="47" t="s">
        <v>667</v>
      </c>
      <c r="N56" s="47" t="s">
        <v>666</v>
      </c>
      <c r="O56" s="47" t="s">
        <v>667</v>
      </c>
      <c r="P56" s="47" t="s">
        <v>666</v>
      </c>
      <c r="Q56" s="47" t="s">
        <v>666</v>
      </c>
      <c r="R56" s="47" t="s">
        <v>666</v>
      </c>
      <c r="S56" s="47" t="s">
        <v>666</v>
      </c>
      <c r="T56" s="47" t="s">
        <v>666</v>
      </c>
      <c r="U56" s="47" t="s">
        <v>667</v>
      </c>
      <c r="V56" s="47" t="s">
        <v>667</v>
      </c>
      <c r="W56" s="47" t="s">
        <v>667</v>
      </c>
      <c r="AA56" s="47" t="s">
        <v>994</v>
      </c>
      <c r="AB56" s="47" t="s">
        <v>978</v>
      </c>
      <c r="AC56" s="47">
        <v>78</v>
      </c>
      <c r="AD56" s="107">
        <v>43649</v>
      </c>
      <c r="AE56" s="110" t="s">
        <v>997</v>
      </c>
      <c r="AF56" s="18" t="s">
        <v>876</v>
      </c>
      <c r="AG56" s="18" t="s">
        <v>877</v>
      </c>
      <c r="AH56" s="18" t="s">
        <v>877</v>
      </c>
      <c r="AI56" s="18" t="s">
        <v>877</v>
      </c>
      <c r="AJ56" s="47" t="s">
        <v>1070</v>
      </c>
      <c r="AK56" s="6"/>
      <c r="AL56" s="18"/>
      <c r="AM56" s="18"/>
      <c r="AP56" s="104"/>
    </row>
    <row r="57" spans="1:42" s="47" customFormat="1" x14ac:dyDescent="0.25">
      <c r="A57" s="64" t="s">
        <v>14</v>
      </c>
      <c r="B57" s="34" t="s">
        <v>246</v>
      </c>
      <c r="C57" s="34" t="s">
        <v>132</v>
      </c>
      <c r="D57" s="34" t="s">
        <v>236</v>
      </c>
      <c r="E57" s="34" t="s">
        <v>550</v>
      </c>
      <c r="F57" s="34" t="s">
        <v>644</v>
      </c>
      <c r="G57" s="34" t="s">
        <v>888</v>
      </c>
      <c r="H57" s="6" t="s">
        <v>674</v>
      </c>
      <c r="I57" s="103">
        <v>43555</v>
      </c>
      <c r="J57" s="47" t="s">
        <v>667</v>
      </c>
      <c r="K57" s="47" t="s">
        <v>667</v>
      </c>
      <c r="L57" s="47" t="s">
        <v>667</v>
      </c>
      <c r="M57" s="47" t="s">
        <v>667</v>
      </c>
      <c r="N57" s="47" t="s">
        <v>666</v>
      </c>
      <c r="O57" s="47" t="s">
        <v>667</v>
      </c>
      <c r="P57" s="47" t="s">
        <v>666</v>
      </c>
      <c r="Q57" s="47" t="s">
        <v>666</v>
      </c>
      <c r="R57" s="47" t="s">
        <v>666</v>
      </c>
      <c r="S57" s="47" t="s">
        <v>666</v>
      </c>
      <c r="T57" s="47" t="s">
        <v>666</v>
      </c>
      <c r="U57" s="47" t="s">
        <v>667</v>
      </c>
      <c r="V57" s="47" t="s">
        <v>667</v>
      </c>
      <c r="W57" s="47" t="s">
        <v>667</v>
      </c>
      <c r="AA57" s="47" t="s">
        <v>994</v>
      </c>
      <c r="AB57" s="47" t="s">
        <v>978</v>
      </c>
      <c r="AC57" s="47">
        <v>78</v>
      </c>
      <c r="AD57" s="107">
        <v>43649</v>
      </c>
      <c r="AE57" s="110" t="s">
        <v>997</v>
      </c>
      <c r="AF57" s="18" t="s">
        <v>876</v>
      </c>
      <c r="AG57" s="18" t="s">
        <v>877</v>
      </c>
      <c r="AH57" s="18" t="s">
        <v>877</v>
      </c>
      <c r="AI57" s="18" t="s">
        <v>877</v>
      </c>
      <c r="AJ57" s="47" t="s">
        <v>1070</v>
      </c>
      <c r="AK57" s="6"/>
      <c r="AL57" s="18"/>
      <c r="AM57" s="18"/>
      <c r="AP57" s="104"/>
    </row>
    <row r="58" spans="1:42" s="47" customFormat="1" x14ac:dyDescent="0.25">
      <c r="A58" s="64" t="s">
        <v>14</v>
      </c>
      <c r="B58" s="34" t="s">
        <v>245</v>
      </c>
      <c r="C58" s="34" t="s">
        <v>107</v>
      </c>
      <c r="D58" s="34" t="s">
        <v>236</v>
      </c>
      <c r="E58" s="34" t="s">
        <v>528</v>
      </c>
      <c r="F58" s="34" t="s">
        <v>644</v>
      </c>
      <c r="G58" s="34" t="s">
        <v>888</v>
      </c>
      <c r="H58" s="6" t="s">
        <v>674</v>
      </c>
      <c r="I58" s="103">
        <v>43555</v>
      </c>
      <c r="J58" s="47" t="s">
        <v>667</v>
      </c>
      <c r="K58" s="47" t="s">
        <v>667</v>
      </c>
      <c r="L58" s="47" t="s">
        <v>667</v>
      </c>
      <c r="M58" s="47" t="s">
        <v>667</v>
      </c>
      <c r="N58" s="47" t="s">
        <v>667</v>
      </c>
      <c r="O58" s="47" t="s">
        <v>667</v>
      </c>
      <c r="P58" s="47" t="s">
        <v>667</v>
      </c>
      <c r="Q58" s="47" t="s">
        <v>667</v>
      </c>
      <c r="R58" s="47" t="s">
        <v>667</v>
      </c>
      <c r="S58" s="47" t="s">
        <v>667</v>
      </c>
      <c r="T58" s="47" t="s">
        <v>667</v>
      </c>
      <c r="U58" s="47" t="s">
        <v>667</v>
      </c>
      <c r="V58" s="47" t="s">
        <v>667</v>
      </c>
      <c r="W58" s="47" t="s">
        <v>667</v>
      </c>
      <c r="AD58" s="107"/>
      <c r="AF58" s="18" t="s">
        <v>877</v>
      </c>
      <c r="AG58" s="18" t="s">
        <v>877</v>
      </c>
      <c r="AH58" s="18" t="s">
        <v>877</v>
      </c>
      <c r="AI58" s="18" t="s">
        <v>877</v>
      </c>
      <c r="AK58" s="6"/>
      <c r="AL58" s="18"/>
      <c r="AM58" s="18"/>
      <c r="AP58" s="104"/>
    </row>
    <row r="59" spans="1:42" s="47" customFormat="1" x14ac:dyDescent="0.25">
      <c r="A59" s="64" t="s">
        <v>14</v>
      </c>
      <c r="B59" s="34" t="s">
        <v>245</v>
      </c>
      <c r="C59" s="34" t="s">
        <v>108</v>
      </c>
      <c r="D59" s="34" t="s">
        <v>236</v>
      </c>
      <c r="E59" s="34" t="s">
        <v>529</v>
      </c>
      <c r="F59" s="34" t="s">
        <v>644</v>
      </c>
      <c r="G59" s="34" t="s">
        <v>888</v>
      </c>
      <c r="H59" s="6" t="s">
        <v>674</v>
      </c>
      <c r="I59" s="103">
        <v>43555</v>
      </c>
      <c r="J59" s="47" t="s">
        <v>667</v>
      </c>
      <c r="K59" s="47" t="s">
        <v>666</v>
      </c>
      <c r="L59" s="47" t="s">
        <v>667</v>
      </c>
      <c r="M59" s="47" t="s">
        <v>667</v>
      </c>
      <c r="N59" s="47" t="s">
        <v>667</v>
      </c>
      <c r="O59" s="47" t="s">
        <v>667</v>
      </c>
      <c r="P59" s="47" t="s">
        <v>666</v>
      </c>
      <c r="Q59" s="47" t="s">
        <v>667</v>
      </c>
      <c r="R59" s="47" t="s">
        <v>666</v>
      </c>
      <c r="S59" s="47" t="s">
        <v>666</v>
      </c>
      <c r="T59" s="47" t="s">
        <v>667</v>
      </c>
      <c r="U59" s="47" t="s">
        <v>667</v>
      </c>
      <c r="V59" s="47" t="s">
        <v>667</v>
      </c>
      <c r="W59" s="47" t="s">
        <v>667</v>
      </c>
      <c r="AA59" s="47" t="s">
        <v>995</v>
      </c>
      <c r="AB59" s="47" t="s">
        <v>978</v>
      </c>
      <c r="AC59" s="47">
        <v>21</v>
      </c>
      <c r="AD59" s="107">
        <v>43649</v>
      </c>
      <c r="AE59" s="110" t="s">
        <v>998</v>
      </c>
      <c r="AF59" s="18" t="s">
        <v>876</v>
      </c>
      <c r="AG59" s="18" t="s">
        <v>877</v>
      </c>
      <c r="AH59" s="18" t="s">
        <v>877</v>
      </c>
      <c r="AI59" s="18" t="s">
        <v>877</v>
      </c>
      <c r="AJ59" s="47" t="s">
        <v>1070</v>
      </c>
      <c r="AK59" s="6"/>
      <c r="AL59" s="18"/>
      <c r="AM59" s="18"/>
      <c r="AP59" s="104"/>
    </row>
    <row r="60" spans="1:42" s="47" customFormat="1" x14ac:dyDescent="0.25">
      <c r="A60" s="64" t="s">
        <v>14</v>
      </c>
      <c r="B60" s="34" t="s">
        <v>245</v>
      </c>
      <c r="C60" s="34" t="s">
        <v>109</v>
      </c>
      <c r="D60" s="34" t="s">
        <v>236</v>
      </c>
      <c r="E60" s="34" t="s">
        <v>530</v>
      </c>
      <c r="F60" s="34" t="s">
        <v>644</v>
      </c>
      <c r="G60" s="34" t="s">
        <v>888</v>
      </c>
      <c r="H60" s="6" t="s">
        <v>674</v>
      </c>
      <c r="I60" s="103">
        <v>43555</v>
      </c>
      <c r="J60" s="47" t="s">
        <v>667</v>
      </c>
      <c r="K60" s="47" t="s">
        <v>667</v>
      </c>
      <c r="L60" s="47" t="s">
        <v>667</v>
      </c>
      <c r="M60" s="47" t="s">
        <v>667</v>
      </c>
      <c r="N60" s="47" t="s">
        <v>667</v>
      </c>
      <c r="O60" s="47" t="s">
        <v>667</v>
      </c>
      <c r="P60" s="47" t="s">
        <v>667</v>
      </c>
      <c r="Q60" s="47" t="s">
        <v>667</v>
      </c>
      <c r="R60" s="47" t="s">
        <v>667</v>
      </c>
      <c r="S60" s="47" t="s">
        <v>667</v>
      </c>
      <c r="T60" s="47" t="s">
        <v>667</v>
      </c>
      <c r="U60" s="47" t="s">
        <v>667</v>
      </c>
      <c r="V60" s="47" t="s">
        <v>667</v>
      </c>
      <c r="W60" s="47" t="s">
        <v>667</v>
      </c>
      <c r="AD60" s="107"/>
      <c r="AF60" s="18"/>
      <c r="AG60" s="18"/>
      <c r="AH60" s="18"/>
      <c r="AI60" s="18"/>
      <c r="AK60" s="6"/>
      <c r="AL60" s="18"/>
      <c r="AM60" s="18"/>
      <c r="AP60" s="104"/>
    </row>
    <row r="61" spans="1:42" s="47" customFormat="1" ht="26.45" customHeight="1" x14ac:dyDescent="0.25">
      <c r="A61" s="64" t="s">
        <v>14</v>
      </c>
      <c r="B61" s="34" t="s">
        <v>242</v>
      </c>
      <c r="C61" s="34" t="s">
        <v>46</v>
      </c>
      <c r="D61" s="34" t="s">
        <v>236</v>
      </c>
      <c r="E61" s="34" t="s">
        <v>476</v>
      </c>
      <c r="F61" s="34" t="s">
        <v>635</v>
      </c>
      <c r="G61" s="34" t="s">
        <v>892</v>
      </c>
      <c r="H61" s="6" t="s">
        <v>674</v>
      </c>
      <c r="I61" s="103">
        <v>43555</v>
      </c>
      <c r="K61" s="47">
        <v>6297000</v>
      </c>
      <c r="P61" s="47">
        <v>960000</v>
      </c>
      <c r="Q61" s="47">
        <v>1240000</v>
      </c>
      <c r="R61" s="47">
        <v>1150000</v>
      </c>
      <c r="S61" s="47">
        <v>1150000</v>
      </c>
      <c r="T61" s="47">
        <v>1180000</v>
      </c>
      <c r="U61" s="47">
        <v>130000</v>
      </c>
      <c r="V61" s="47">
        <v>4604000</v>
      </c>
      <c r="W61" s="47">
        <v>6707000</v>
      </c>
      <c r="AA61" s="47" t="s">
        <v>999</v>
      </c>
      <c r="AB61" s="47" t="s">
        <v>978</v>
      </c>
      <c r="AC61" s="47" t="s">
        <v>1000</v>
      </c>
      <c r="AD61" s="107">
        <v>43649</v>
      </c>
      <c r="AE61" s="110" t="s">
        <v>1001</v>
      </c>
      <c r="AF61" s="18" t="s">
        <v>876</v>
      </c>
      <c r="AG61" s="18" t="s">
        <v>877</v>
      </c>
      <c r="AH61" s="18" t="s">
        <v>877</v>
      </c>
      <c r="AI61" s="18" t="s">
        <v>877</v>
      </c>
      <c r="AJ61" s="47" t="s">
        <v>1070</v>
      </c>
      <c r="AK61" s="114" t="s">
        <v>1172</v>
      </c>
      <c r="AL61" s="18" t="s">
        <v>876</v>
      </c>
      <c r="AM61" s="18" t="s">
        <v>906</v>
      </c>
      <c r="AN61" s="47" t="s">
        <v>1078</v>
      </c>
      <c r="AP61" s="104"/>
    </row>
    <row r="62" spans="1:42" s="47" customFormat="1" x14ac:dyDescent="0.25">
      <c r="A62" s="64" t="s">
        <v>14</v>
      </c>
      <c r="B62" s="34" t="s">
        <v>242</v>
      </c>
      <c r="C62" s="34" t="s">
        <v>47</v>
      </c>
      <c r="D62" s="34" t="s">
        <v>236</v>
      </c>
      <c r="E62" s="34" t="s">
        <v>477</v>
      </c>
      <c r="F62" s="34" t="s">
        <v>635</v>
      </c>
      <c r="G62" s="34" t="s">
        <v>892</v>
      </c>
      <c r="H62" s="6" t="s">
        <v>674</v>
      </c>
      <c r="I62" s="103">
        <v>43555</v>
      </c>
      <c r="AA62" s="47" t="s">
        <v>999</v>
      </c>
      <c r="AB62" s="47" t="s">
        <v>978</v>
      </c>
      <c r="AC62" s="47" t="s">
        <v>1000</v>
      </c>
      <c r="AD62" s="107">
        <v>43649</v>
      </c>
      <c r="AE62" s="110" t="s">
        <v>1001</v>
      </c>
      <c r="AF62" s="18" t="s">
        <v>876</v>
      </c>
      <c r="AG62" s="18" t="s">
        <v>877</v>
      </c>
      <c r="AH62" s="18" t="s">
        <v>877</v>
      </c>
      <c r="AI62" s="18" t="s">
        <v>877</v>
      </c>
      <c r="AJ62" s="47" t="s">
        <v>1070</v>
      </c>
      <c r="AK62" s="6" t="s">
        <v>970</v>
      </c>
      <c r="AL62" s="18"/>
      <c r="AM62" s="18"/>
      <c r="AP62" s="104"/>
    </row>
    <row r="63" spans="1:42" s="47" customFormat="1" x14ac:dyDescent="0.25">
      <c r="A63" s="64" t="s">
        <v>14</v>
      </c>
      <c r="B63" s="34" t="s">
        <v>242</v>
      </c>
      <c r="C63" s="34" t="s">
        <v>48</v>
      </c>
      <c r="D63" s="34" t="s">
        <v>236</v>
      </c>
      <c r="E63" s="34" t="s">
        <v>478</v>
      </c>
      <c r="F63" s="34" t="s">
        <v>635</v>
      </c>
      <c r="G63" s="34" t="s">
        <v>892</v>
      </c>
      <c r="H63" s="6" t="s">
        <v>674</v>
      </c>
      <c r="I63" s="103">
        <v>43555</v>
      </c>
      <c r="K63" s="47">
        <v>550000</v>
      </c>
      <c r="V63" s="47">
        <v>495000</v>
      </c>
      <c r="W63" s="47">
        <v>284000</v>
      </c>
      <c r="AA63" s="47" t="s">
        <v>999</v>
      </c>
      <c r="AB63" s="47" t="s">
        <v>978</v>
      </c>
      <c r="AC63" s="47" t="s">
        <v>1000</v>
      </c>
      <c r="AD63" s="107">
        <v>43649</v>
      </c>
      <c r="AE63" s="110" t="s">
        <v>1001</v>
      </c>
      <c r="AF63" s="18" t="s">
        <v>876</v>
      </c>
      <c r="AG63" s="18" t="s">
        <v>877</v>
      </c>
      <c r="AH63" s="18" t="s">
        <v>877</v>
      </c>
      <c r="AI63" s="18" t="s">
        <v>877</v>
      </c>
      <c r="AJ63" s="47" t="s">
        <v>1070</v>
      </c>
      <c r="AK63" s="6" t="s">
        <v>971</v>
      </c>
      <c r="AL63" s="18"/>
      <c r="AM63" s="18"/>
      <c r="AP63" s="104"/>
    </row>
    <row r="64" spans="1:42" s="47" customFormat="1" x14ac:dyDescent="0.25">
      <c r="A64" s="64" t="s">
        <v>14</v>
      </c>
      <c r="B64" s="34" t="s">
        <v>242</v>
      </c>
      <c r="C64" s="34" t="s">
        <v>49</v>
      </c>
      <c r="D64" s="34" t="s">
        <v>236</v>
      </c>
      <c r="E64" s="34" t="s">
        <v>479</v>
      </c>
      <c r="F64" s="34" t="s">
        <v>635</v>
      </c>
      <c r="G64" s="34" t="s">
        <v>892</v>
      </c>
      <c r="H64" s="6" t="s">
        <v>674</v>
      </c>
      <c r="I64" s="103">
        <v>43555</v>
      </c>
      <c r="AA64" s="47" t="s">
        <v>999</v>
      </c>
      <c r="AB64" s="47" t="s">
        <v>978</v>
      </c>
      <c r="AC64" s="47" t="s">
        <v>1000</v>
      </c>
      <c r="AD64" s="107">
        <v>43649</v>
      </c>
      <c r="AE64" s="110" t="s">
        <v>1001</v>
      </c>
      <c r="AF64" s="18" t="s">
        <v>876</v>
      </c>
      <c r="AG64" s="18" t="s">
        <v>877</v>
      </c>
      <c r="AH64" s="18" t="s">
        <v>877</v>
      </c>
      <c r="AI64" s="18" t="s">
        <v>877</v>
      </c>
      <c r="AJ64" s="47" t="s">
        <v>1070</v>
      </c>
      <c r="AK64" s="6" t="s">
        <v>972</v>
      </c>
      <c r="AL64" s="18"/>
      <c r="AM64" s="18"/>
      <c r="AP64" s="104"/>
    </row>
    <row r="65" spans="1:42" s="47" customFormat="1" x14ac:dyDescent="0.25">
      <c r="A65" s="64" t="s">
        <v>14</v>
      </c>
      <c r="B65" s="34" t="s">
        <v>242</v>
      </c>
      <c r="C65" s="34" t="s">
        <v>50</v>
      </c>
      <c r="D65" s="34" t="s">
        <v>236</v>
      </c>
      <c r="E65" s="34" t="s">
        <v>280</v>
      </c>
      <c r="F65" s="34" t="s">
        <v>635</v>
      </c>
      <c r="G65" s="34" t="s">
        <v>892</v>
      </c>
      <c r="H65" s="6" t="s">
        <v>674</v>
      </c>
      <c r="I65" s="103">
        <v>43555</v>
      </c>
      <c r="AA65" s="47" t="s">
        <v>999</v>
      </c>
      <c r="AB65" s="47" t="s">
        <v>978</v>
      </c>
      <c r="AC65" s="47" t="s">
        <v>1000</v>
      </c>
      <c r="AD65" s="107">
        <v>43649</v>
      </c>
      <c r="AE65" s="110" t="s">
        <v>1001</v>
      </c>
      <c r="AF65" s="18" t="s">
        <v>876</v>
      </c>
      <c r="AG65" s="18" t="s">
        <v>877</v>
      </c>
      <c r="AH65" s="18" t="s">
        <v>877</v>
      </c>
      <c r="AI65" s="18" t="s">
        <v>877</v>
      </c>
      <c r="AJ65" s="47" t="s">
        <v>1070</v>
      </c>
      <c r="AK65" s="6" t="s">
        <v>973</v>
      </c>
      <c r="AL65" s="18"/>
      <c r="AM65" s="18"/>
      <c r="AP65" s="104"/>
    </row>
    <row r="66" spans="1:42" s="47" customFormat="1" x14ac:dyDescent="0.25">
      <c r="A66" s="64" t="s">
        <v>14</v>
      </c>
      <c r="B66" s="34" t="s">
        <v>242</v>
      </c>
      <c r="C66" s="34" t="s">
        <v>51</v>
      </c>
      <c r="D66" s="34" t="s">
        <v>236</v>
      </c>
      <c r="E66" s="34" t="s">
        <v>281</v>
      </c>
      <c r="F66" s="34" t="s">
        <v>635</v>
      </c>
      <c r="G66" s="34" t="s">
        <v>892</v>
      </c>
      <c r="H66" s="6" t="s">
        <v>674</v>
      </c>
      <c r="I66" s="103">
        <v>43555</v>
      </c>
      <c r="K66" s="124">
        <v>6852000</v>
      </c>
      <c r="P66" s="124">
        <v>960000</v>
      </c>
      <c r="Q66" s="124">
        <v>1240000</v>
      </c>
      <c r="R66" s="124">
        <v>1150000</v>
      </c>
      <c r="S66" s="124">
        <v>1150000</v>
      </c>
      <c r="T66" s="124">
        <v>1180000</v>
      </c>
      <c r="U66" s="124">
        <v>130000</v>
      </c>
      <c r="V66" s="47">
        <v>50990000</v>
      </c>
      <c r="W66" s="47">
        <v>69910000</v>
      </c>
      <c r="AA66" s="47" t="s">
        <v>999</v>
      </c>
      <c r="AB66" s="47" t="s">
        <v>978</v>
      </c>
      <c r="AC66" s="47" t="s">
        <v>1000</v>
      </c>
      <c r="AD66" s="107">
        <v>43649</v>
      </c>
      <c r="AE66" s="110" t="s">
        <v>1001</v>
      </c>
      <c r="AF66" s="18" t="s">
        <v>876</v>
      </c>
      <c r="AG66" s="18" t="s">
        <v>877</v>
      </c>
      <c r="AH66" s="18" t="s">
        <v>877</v>
      </c>
      <c r="AI66" s="18" t="s">
        <v>877</v>
      </c>
      <c r="AJ66" s="47" t="s">
        <v>1070</v>
      </c>
      <c r="AK66" s="6"/>
      <c r="AM66" s="18"/>
      <c r="AP66" s="104"/>
    </row>
    <row r="67" spans="1:42" s="47" customFormat="1" x14ac:dyDescent="0.25">
      <c r="A67" s="64" t="s">
        <v>14</v>
      </c>
      <c r="B67" s="34" t="s">
        <v>245</v>
      </c>
      <c r="C67" s="58" t="s">
        <v>119</v>
      </c>
      <c r="D67" s="34" t="s">
        <v>331</v>
      </c>
      <c r="E67" s="102" t="s">
        <v>929</v>
      </c>
      <c r="F67" s="34" t="s">
        <v>635</v>
      </c>
      <c r="G67" s="115" t="s">
        <v>642</v>
      </c>
      <c r="H67" s="6" t="s">
        <v>674</v>
      </c>
      <c r="I67" s="103">
        <v>43555</v>
      </c>
      <c r="K67" s="47">
        <v>7</v>
      </c>
      <c r="M67" s="47">
        <v>7</v>
      </c>
      <c r="Q67" s="47">
        <v>7</v>
      </c>
      <c r="R67" s="47">
        <v>7</v>
      </c>
      <c r="S67" s="47">
        <v>7</v>
      </c>
      <c r="T67" s="47">
        <v>7</v>
      </c>
      <c r="AA67" s="18"/>
      <c r="AD67" s="107"/>
      <c r="AE67" s="110"/>
      <c r="AF67" s="18"/>
      <c r="AG67" s="18"/>
      <c r="AH67" s="18"/>
      <c r="AI67" s="18"/>
      <c r="AJ67" s="6"/>
      <c r="AK67" s="6"/>
      <c r="AL67" s="18" t="s">
        <v>876</v>
      </c>
      <c r="AM67" s="18" t="s">
        <v>906</v>
      </c>
      <c r="AN67" s="47" t="s">
        <v>1081</v>
      </c>
    </row>
    <row r="68" spans="1:42" s="47" customFormat="1" x14ac:dyDescent="0.25">
      <c r="A68" s="64" t="s">
        <v>14</v>
      </c>
      <c r="B68" s="34" t="s">
        <v>245</v>
      </c>
      <c r="C68" s="58" t="s">
        <v>120</v>
      </c>
      <c r="D68" s="34" t="s">
        <v>332</v>
      </c>
      <c r="E68" s="34" t="s">
        <v>538</v>
      </c>
      <c r="F68" s="34" t="s">
        <v>638</v>
      </c>
      <c r="G68" s="115" t="s">
        <v>648</v>
      </c>
      <c r="H68" s="6" t="s">
        <v>674</v>
      </c>
      <c r="I68" s="103">
        <v>43555</v>
      </c>
      <c r="K68" s="47">
        <v>100</v>
      </c>
      <c r="M68" s="47">
        <v>100</v>
      </c>
      <c r="Q68" s="47">
        <v>100</v>
      </c>
      <c r="R68" s="47">
        <v>100</v>
      </c>
      <c r="S68" s="47">
        <v>100</v>
      </c>
      <c r="T68" s="47">
        <v>100</v>
      </c>
      <c r="AA68" s="47" t="s">
        <v>992</v>
      </c>
      <c r="AB68" s="47" t="s">
        <v>978</v>
      </c>
      <c r="AC68" s="47">
        <v>76</v>
      </c>
      <c r="AD68" s="107">
        <v>43649</v>
      </c>
      <c r="AE68" s="110" t="s">
        <v>991</v>
      </c>
      <c r="AF68" s="18" t="s">
        <v>876</v>
      </c>
      <c r="AG68" s="18" t="s">
        <v>877</v>
      </c>
      <c r="AH68" s="18" t="s">
        <v>877</v>
      </c>
      <c r="AI68" s="18" t="s">
        <v>877</v>
      </c>
      <c r="AJ68" s="47" t="s">
        <v>1070</v>
      </c>
      <c r="AK68" s="6"/>
      <c r="AM68" s="18"/>
    </row>
    <row r="69" spans="1:42" x14ac:dyDescent="0.25">
      <c r="AK69" s="42"/>
    </row>
    <row r="70" spans="1:42" x14ac:dyDescent="0.25">
      <c r="AK70" s="42"/>
    </row>
    <row r="71" spans="1:42" x14ac:dyDescent="0.25">
      <c r="AK71" s="42"/>
    </row>
    <row r="72" spans="1:42" x14ac:dyDescent="0.25">
      <c r="AK72" s="42"/>
    </row>
    <row r="73" spans="1:42" x14ac:dyDescent="0.25">
      <c r="AK73" s="42"/>
    </row>
    <row r="74" spans="1:42" x14ac:dyDescent="0.25">
      <c r="AK74" s="42"/>
    </row>
    <row r="75" spans="1:42" x14ac:dyDescent="0.25">
      <c r="AK75" s="42"/>
    </row>
    <row r="76" spans="1:42" x14ac:dyDescent="0.25">
      <c r="AK76" s="42"/>
    </row>
    <row r="77" spans="1:42" x14ac:dyDescent="0.25">
      <c r="AK77" s="42"/>
    </row>
    <row r="78" spans="1:42" x14ac:dyDescent="0.25">
      <c r="AK78" s="42"/>
    </row>
    <row r="79" spans="1:42" x14ac:dyDescent="0.25">
      <c r="AK79" s="42"/>
    </row>
    <row r="80" spans="1:42" x14ac:dyDescent="0.25">
      <c r="AK80" s="42"/>
    </row>
    <row r="81" spans="37:37" x14ac:dyDescent="0.25">
      <c r="AK81" s="42"/>
    </row>
    <row r="82" spans="37:37" x14ac:dyDescent="0.25">
      <c r="AK82" s="42"/>
    </row>
    <row r="83" spans="37:37" x14ac:dyDescent="0.25">
      <c r="AK83" s="42"/>
    </row>
    <row r="84" spans="37:37" x14ac:dyDescent="0.25">
      <c r="AK84" s="42"/>
    </row>
    <row r="85" spans="37:37" x14ac:dyDescent="0.25">
      <c r="AK85" s="42"/>
    </row>
    <row r="86" spans="37:37" x14ac:dyDescent="0.25">
      <c r="AK86" s="42"/>
    </row>
    <row r="87" spans="37:37" x14ac:dyDescent="0.25">
      <c r="AK87" s="42"/>
    </row>
    <row r="88" spans="37:37" x14ac:dyDescent="0.25">
      <c r="AK88" s="42"/>
    </row>
    <row r="89" spans="37:37" x14ac:dyDescent="0.25">
      <c r="AK89" s="42"/>
    </row>
    <row r="90" spans="37:37" x14ac:dyDescent="0.25">
      <c r="AK90" s="42"/>
    </row>
    <row r="91" spans="37:37" x14ac:dyDescent="0.25">
      <c r="AK91" s="42"/>
    </row>
    <row r="92" spans="37:37" x14ac:dyDescent="0.25">
      <c r="AK92" s="42"/>
    </row>
    <row r="93" spans="37:37" x14ac:dyDescent="0.25">
      <c r="AK93" s="42"/>
    </row>
    <row r="94" spans="37:37" x14ac:dyDescent="0.25">
      <c r="AK94" s="42"/>
    </row>
    <row r="95" spans="37:37" x14ac:dyDescent="0.25">
      <c r="AK95" s="42"/>
    </row>
    <row r="96" spans="37:37" x14ac:dyDescent="0.25">
      <c r="AK96" s="42"/>
    </row>
    <row r="97" spans="37:37" x14ac:dyDescent="0.25">
      <c r="AK97" s="42"/>
    </row>
    <row r="98" spans="37:37" x14ac:dyDescent="0.25">
      <c r="AK98" s="42"/>
    </row>
    <row r="99" spans="37:37" x14ac:dyDescent="0.25">
      <c r="AK99" s="42"/>
    </row>
    <row r="100" spans="37:37" x14ac:dyDescent="0.25">
      <c r="AK100" s="42"/>
    </row>
    <row r="101" spans="37:37" x14ac:dyDescent="0.25">
      <c r="AK101" s="42"/>
    </row>
    <row r="102" spans="37:37" x14ac:dyDescent="0.25">
      <c r="AK102" s="42"/>
    </row>
    <row r="103" spans="37:37" x14ac:dyDescent="0.25">
      <c r="AK103" s="42"/>
    </row>
    <row r="104" spans="37:37" x14ac:dyDescent="0.25">
      <c r="AK104" s="42"/>
    </row>
    <row r="105" spans="37:37" x14ac:dyDescent="0.25">
      <c r="AK105" s="42"/>
    </row>
    <row r="106" spans="37:37" x14ac:dyDescent="0.25">
      <c r="AK106" s="42"/>
    </row>
    <row r="107" spans="37:37" x14ac:dyDescent="0.25">
      <c r="AK107" s="42"/>
    </row>
    <row r="108" spans="37:37" x14ac:dyDescent="0.25">
      <c r="AK108" s="42"/>
    </row>
    <row r="109" spans="37:37" x14ac:dyDescent="0.25">
      <c r="AK109" s="42"/>
    </row>
    <row r="110" spans="37:37" x14ac:dyDescent="0.25">
      <c r="AK110" s="42"/>
    </row>
    <row r="111" spans="37:37" x14ac:dyDescent="0.25">
      <c r="AK111" s="42"/>
    </row>
    <row r="112" spans="37:37" x14ac:dyDescent="0.25">
      <c r="AK112" s="42"/>
    </row>
    <row r="113" spans="37:37" x14ac:dyDescent="0.25">
      <c r="AK113" s="42"/>
    </row>
    <row r="114" spans="37:37" x14ac:dyDescent="0.25">
      <c r="AK114" s="42"/>
    </row>
    <row r="115" spans="37:37" x14ac:dyDescent="0.25">
      <c r="AK115" s="42"/>
    </row>
    <row r="116" spans="37:37" x14ac:dyDescent="0.25">
      <c r="AK116" s="42"/>
    </row>
    <row r="117" spans="37:37" x14ac:dyDescent="0.25">
      <c r="AK117" s="42"/>
    </row>
    <row r="118" spans="37:37" x14ac:dyDescent="0.25">
      <c r="AK118" s="42"/>
    </row>
    <row r="119" spans="37:37" x14ac:dyDescent="0.25">
      <c r="AK119" s="42"/>
    </row>
    <row r="120" spans="37:37" x14ac:dyDescent="0.25">
      <c r="AK120" s="42"/>
    </row>
    <row r="121" spans="37:37" x14ac:dyDescent="0.25">
      <c r="AK121" s="42"/>
    </row>
    <row r="122" spans="37:37" x14ac:dyDescent="0.25">
      <c r="AK122" s="42"/>
    </row>
    <row r="123" spans="37:37" x14ac:dyDescent="0.25">
      <c r="AK123" s="42"/>
    </row>
    <row r="124" spans="37:37" x14ac:dyDescent="0.25">
      <c r="AK124" s="42"/>
    </row>
    <row r="125" spans="37:37" x14ac:dyDescent="0.25">
      <c r="AK125" s="42"/>
    </row>
    <row r="126" spans="37:37" x14ac:dyDescent="0.25">
      <c r="AK126" s="42"/>
    </row>
    <row r="127" spans="37:37" x14ac:dyDescent="0.25">
      <c r="AK127" s="42"/>
    </row>
    <row r="128" spans="37:37" x14ac:dyDescent="0.25">
      <c r="AK128" s="42"/>
    </row>
    <row r="129" spans="37:37" x14ac:dyDescent="0.25">
      <c r="AK129" s="42"/>
    </row>
    <row r="130" spans="37:37" x14ac:dyDescent="0.25">
      <c r="AK130" s="42"/>
    </row>
    <row r="131" spans="37:37" x14ac:dyDescent="0.25">
      <c r="AK131" s="42"/>
    </row>
    <row r="132" spans="37:37" x14ac:dyDescent="0.25">
      <c r="AK132" s="42"/>
    </row>
    <row r="133" spans="37:37" x14ac:dyDescent="0.25">
      <c r="AK133" s="42"/>
    </row>
    <row r="134" spans="37:37" x14ac:dyDescent="0.25">
      <c r="AK134" s="42"/>
    </row>
    <row r="135" spans="37:37" x14ac:dyDescent="0.25">
      <c r="AK135" s="42"/>
    </row>
    <row r="136" spans="37:37" x14ac:dyDescent="0.25">
      <c r="AK136" s="42"/>
    </row>
    <row r="137" spans="37:37" x14ac:dyDescent="0.25">
      <c r="AK137" s="42"/>
    </row>
    <row r="138" spans="37:37" x14ac:dyDescent="0.25">
      <c r="AK138" s="42"/>
    </row>
    <row r="139" spans="37:37" x14ac:dyDescent="0.25">
      <c r="AK139" s="42"/>
    </row>
    <row r="140" spans="37:37" x14ac:dyDescent="0.25">
      <c r="AK140" s="42"/>
    </row>
    <row r="141" spans="37:37" x14ac:dyDescent="0.25">
      <c r="AK141" s="42"/>
    </row>
    <row r="142" spans="37:37" x14ac:dyDescent="0.25">
      <c r="AK142" s="42"/>
    </row>
    <row r="143" spans="37:37" x14ac:dyDescent="0.25">
      <c r="AK143" s="42"/>
    </row>
    <row r="144" spans="37:37" x14ac:dyDescent="0.25">
      <c r="AK144" s="42"/>
    </row>
    <row r="145" spans="37:37" x14ac:dyDescent="0.25">
      <c r="AK145" s="42"/>
    </row>
    <row r="146" spans="37:37" x14ac:dyDescent="0.25">
      <c r="AK146" s="42"/>
    </row>
    <row r="147" spans="37:37" x14ac:dyDescent="0.25">
      <c r="AK147" s="42"/>
    </row>
    <row r="148" spans="37:37" x14ac:dyDescent="0.25">
      <c r="AK148" s="42"/>
    </row>
    <row r="149" spans="37:37" x14ac:dyDescent="0.25">
      <c r="AK149" s="42"/>
    </row>
  </sheetData>
  <mergeCells count="2">
    <mergeCell ref="AT1:AV1"/>
    <mergeCell ref="AT35:AV35"/>
  </mergeCells>
  <phoneticPr fontId="4" type="noConversion"/>
  <conditionalFormatting sqref="D33:D34">
    <cfRule type="duplicateValues" dxfId="31" priority="17"/>
  </conditionalFormatting>
  <conditionalFormatting sqref="D33:D34">
    <cfRule type="duplicateValues" dxfId="30" priority="18"/>
  </conditionalFormatting>
  <conditionalFormatting sqref="D33:D34">
    <cfRule type="duplicateValues" dxfId="29" priority="16"/>
  </conditionalFormatting>
  <conditionalFormatting sqref="E33:E34">
    <cfRule type="duplicateValues" dxfId="28" priority="15"/>
  </conditionalFormatting>
  <conditionalFormatting sqref="D67:D68">
    <cfRule type="duplicateValues" dxfId="27" priority="7"/>
  </conditionalFormatting>
  <conditionalFormatting sqref="D67:D68">
    <cfRule type="duplicateValues" dxfId="26" priority="8"/>
  </conditionalFormatting>
  <conditionalFormatting sqref="D67:D68">
    <cfRule type="duplicateValues" dxfId="25" priority="6"/>
  </conditionalFormatting>
  <conditionalFormatting sqref="E67:E68">
    <cfRule type="duplicateValues" dxfId="24" priority="5"/>
  </conditionalFormatting>
  <conditionalFormatting sqref="C33:C34">
    <cfRule type="duplicateValues" dxfId="23" priority="233"/>
    <cfRule type="duplicateValues" dxfId="22" priority="234"/>
  </conditionalFormatting>
  <conditionalFormatting sqref="C67:C68">
    <cfRule type="duplicateValues" dxfId="21" priority="235"/>
    <cfRule type="duplicateValues" dxfId="20" priority="236"/>
  </conditionalFormatting>
  <dataValidations count="9">
    <dataValidation type="whole" allowBlank="1" showInputMessage="1" showErrorMessage="1" sqref="Z52 Z67 Z54 J4:Z4 J38:Z38">
      <formula1>20</formula1>
      <formula2>90</formula2>
    </dataValidation>
    <dataValidation type="whole" operator="greaterThanOrEqual" allowBlank="1" showInputMessage="1" showErrorMessage="1" sqref="J68:X68 Z68 J34:Z34 Z53 J53:X54 J18:Z18 J20:Z20">
      <formula1>0</formula1>
    </dataValidation>
    <dataValidation type="date" allowBlank="1" showInputMessage="1" showErrorMessage="1" sqref="M10 J9:L10 V9 N9:U10 W9:Z10 J43:U44 W43:Z44 V44">
      <formula1>12785</formula1>
      <formula2>47847</formula2>
    </dataValidation>
    <dataValidation type="list" allowBlank="1" showInputMessage="1" showErrorMessage="1" sqref="AP2:AP34 AP36:AP66">
      <formula1>"Error accepted, Error not accepted"</formula1>
    </dataValidation>
    <dataValidation type="list" allowBlank="1" showInputMessage="1" showErrorMessage="1" sqref="J36:Z37 J2:Z3 J47:X51 Z47:Z51 J55:X60 Z55:Z60 J13:Z17 J21:Z26 J6:Z8 R70:Z126 J40:Z42">
      <formula1>#REF!</formula1>
    </dataValidation>
    <dataValidation allowBlank="1" showInputMessage="1" showErrorMessage="1" prompt="Percentage figure" sqref="J28:Z33 J27:Y27"/>
    <dataValidation type="list" allowBlank="1" showInputMessage="1" showErrorMessage="1" sqref="J5:Z5 J39:W39">
      <formula1>"M, F"</formula1>
    </dataValidation>
    <dataValidation type="decimal" operator="greaterThanOrEqual" allowBlank="1" showInputMessage="1" showErrorMessage="1" sqref="J11:Z11">
      <formula1>0</formula1>
    </dataValidation>
    <dataValidation operator="greaterThanOrEqual" allowBlank="1" showInputMessage="1" showErrorMessage="1" sqref="J19:Z19"/>
  </dataValidations>
  <hyperlinks>
    <hyperlink ref="AB3" r:id="rId1"/>
    <hyperlink ref="AB7" r:id="rId2"/>
    <hyperlink ref="AB39" r:id="rId3"/>
    <hyperlink ref="AB40" r:id="rId4"/>
    <hyperlink ref="AB41" r:id="rId5"/>
    <hyperlink ref="AB42" r:id="rId6"/>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AL67 AF36:AI68 AL36:AL65 AL2:AL34 AF2:AI34</xm:sqref>
        </x14:dataValidation>
        <x14:dataValidation type="list" allowBlank="1" showInputMessage="1" showErrorMessage="1">
          <x14:formula1>
            <xm:f>'NIC industry'!$G$3:$G$13</xm:f>
          </x14:formula1>
          <xm:sqref>AM2:AM34 AM36:AM68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2"/>
  <sheetViews>
    <sheetView topLeftCell="O1" zoomScaleNormal="100" workbookViewId="0">
      <selection activeCell="S1" sqref="S1"/>
    </sheetView>
  </sheetViews>
  <sheetFormatPr defaultColWidth="10.5" defaultRowHeight="15.75" x14ac:dyDescent="0.25"/>
  <cols>
    <col min="1" max="1" width="34.5" customWidth="1"/>
    <col min="2" max="2" width="30.875" customWidth="1"/>
    <col min="3" max="3" width="10.5" customWidth="1"/>
    <col min="4" max="4" width="34" customWidth="1"/>
    <col min="5" max="5" width="47.875" customWidth="1"/>
    <col min="6" max="6" width="10.5" customWidth="1"/>
    <col min="7" max="7" width="19.5" customWidth="1"/>
    <col min="8" max="9" width="17.5" customWidth="1"/>
    <col min="10" max="10" width="23.375" customWidth="1"/>
    <col min="11" max="11" width="23.5" customWidth="1"/>
    <col min="12" max="12" width="25.875" customWidth="1"/>
    <col min="13" max="14" width="22.625" customWidth="1"/>
    <col min="15" max="15" width="17" customWidth="1"/>
    <col min="16" max="16" width="35.375" customWidth="1"/>
    <col min="17" max="17" width="23.5" customWidth="1"/>
    <col min="18" max="18" width="30" customWidth="1"/>
    <col min="19" max="19" width="38" customWidth="1"/>
    <col min="20" max="20" width="20.5" customWidth="1"/>
    <col min="21" max="21" width="17.5" customWidth="1"/>
    <col min="22" max="22" width="16.375" customWidth="1"/>
    <col min="23" max="23" width="16.5" customWidth="1"/>
    <col min="24" max="24" width="30.5" customWidth="1"/>
    <col min="25" max="25" width="20.5" customWidth="1"/>
    <col min="26" max="26" width="35.5" style="54" customWidth="1"/>
    <col min="27" max="27" width="50.875" customWidth="1"/>
    <col min="28" max="28" width="35.5" customWidth="1"/>
    <col min="29" max="29" width="41" customWidth="1"/>
    <col min="30" max="30" width="20.375" customWidth="1"/>
    <col min="31" max="31" width="17.5" customWidth="1"/>
    <col min="32" max="32" width="19.375" customWidth="1"/>
    <col min="34" max="34" width="30" customWidth="1"/>
    <col min="35" max="35" width="36.375" customWidth="1"/>
    <col min="36" max="36" width="53" customWidth="1"/>
  </cols>
  <sheetData>
    <row r="1" spans="1:36" x14ac:dyDescent="0.25">
      <c r="A1" s="11" t="s">
        <v>4</v>
      </c>
      <c r="B1" s="11" t="s">
        <v>6</v>
      </c>
      <c r="C1" s="11" t="s">
        <v>5</v>
      </c>
      <c r="D1" s="11" t="s">
        <v>1</v>
      </c>
      <c r="E1" s="12" t="s">
        <v>664</v>
      </c>
      <c r="F1" s="11" t="s">
        <v>8</v>
      </c>
      <c r="G1" s="11" t="s">
        <v>9</v>
      </c>
      <c r="H1" s="11" t="s">
        <v>0</v>
      </c>
      <c r="I1" s="11" t="s">
        <v>928</v>
      </c>
      <c r="J1" s="11" t="s">
        <v>1003</v>
      </c>
      <c r="K1" s="11" t="s">
        <v>944</v>
      </c>
      <c r="L1" s="11" t="s">
        <v>1004</v>
      </c>
      <c r="M1" s="11" t="s">
        <v>1159</v>
      </c>
      <c r="N1" s="11" t="s">
        <v>1158</v>
      </c>
      <c r="O1" s="20" t="s">
        <v>10</v>
      </c>
      <c r="P1" s="20" t="s">
        <v>2</v>
      </c>
      <c r="Q1" s="20" t="s">
        <v>3</v>
      </c>
      <c r="R1" s="20" t="s">
        <v>11</v>
      </c>
      <c r="S1" s="20" t="s">
        <v>670</v>
      </c>
      <c r="T1" s="9" t="s">
        <v>669</v>
      </c>
      <c r="U1" s="9" t="s">
        <v>871</v>
      </c>
      <c r="V1" s="9" t="s">
        <v>872</v>
      </c>
      <c r="W1" s="9" t="s">
        <v>873</v>
      </c>
      <c r="X1" s="9" t="s">
        <v>878</v>
      </c>
      <c r="Y1" s="32" t="s">
        <v>12</v>
      </c>
      <c r="Z1" s="52" t="s">
        <v>893</v>
      </c>
      <c r="AA1" s="43" t="s">
        <v>894</v>
      </c>
      <c r="AB1" s="43" t="s">
        <v>895</v>
      </c>
      <c r="AC1" s="43" t="s">
        <v>896</v>
      </c>
      <c r="AD1" s="41" t="s">
        <v>897</v>
      </c>
      <c r="AE1" s="41" t="s">
        <v>898</v>
      </c>
      <c r="AF1" s="41" t="s">
        <v>899</v>
      </c>
      <c r="AG1" s="37"/>
      <c r="AH1" s="147" t="s">
        <v>911</v>
      </c>
      <c r="AI1" s="148"/>
      <c r="AJ1" s="149"/>
    </row>
    <row r="2" spans="1:36" s="24" customFormat="1" x14ac:dyDescent="0.25">
      <c r="A2" s="64" t="s">
        <v>14</v>
      </c>
      <c r="B2" s="66" t="s">
        <v>248</v>
      </c>
      <c r="C2" s="66" t="s">
        <v>202</v>
      </c>
      <c r="D2" s="66" t="s">
        <v>239</v>
      </c>
      <c r="E2" s="66" t="s">
        <v>412</v>
      </c>
      <c r="F2" s="66" t="s">
        <v>644</v>
      </c>
      <c r="G2" s="66" t="s">
        <v>888</v>
      </c>
      <c r="H2" s="6" t="s">
        <v>673</v>
      </c>
      <c r="I2" s="103">
        <v>43921</v>
      </c>
      <c r="J2" s="47" t="s">
        <v>666</v>
      </c>
      <c r="K2" s="47" t="s">
        <v>666</v>
      </c>
      <c r="L2" s="47" t="s">
        <v>667</v>
      </c>
      <c r="M2" s="47" t="s">
        <v>666</v>
      </c>
      <c r="N2" s="47" t="s">
        <v>667</v>
      </c>
      <c r="T2" s="18"/>
      <c r="U2" s="18"/>
      <c r="V2" s="18"/>
      <c r="W2" s="18"/>
      <c r="Y2" s="125"/>
      <c r="Z2" s="126"/>
      <c r="AA2" s="126"/>
      <c r="AB2" s="126"/>
      <c r="AC2" s="126"/>
      <c r="AD2" s="104"/>
      <c r="AE2" s="104"/>
      <c r="AF2" s="104"/>
      <c r="AG2" s="126"/>
      <c r="AH2" s="104"/>
      <c r="AI2" s="104"/>
      <c r="AJ2" s="104"/>
    </row>
    <row r="3" spans="1:36" s="24" customFormat="1" x14ac:dyDescent="0.25">
      <c r="A3" s="64" t="s">
        <v>14</v>
      </c>
      <c r="B3" s="66" t="s">
        <v>248</v>
      </c>
      <c r="C3" s="66" t="s">
        <v>203</v>
      </c>
      <c r="D3" s="66" t="s">
        <v>239</v>
      </c>
      <c r="E3" s="66" t="s">
        <v>413</v>
      </c>
      <c r="F3" s="66" t="s">
        <v>644</v>
      </c>
      <c r="G3" s="66" t="s">
        <v>888</v>
      </c>
      <c r="H3" s="6" t="s">
        <v>673</v>
      </c>
      <c r="I3" s="103">
        <v>43921</v>
      </c>
      <c r="J3" s="47" t="s">
        <v>666</v>
      </c>
      <c r="K3" s="47" t="s">
        <v>666</v>
      </c>
      <c r="L3" s="47" t="s">
        <v>666</v>
      </c>
      <c r="M3" s="47" t="s">
        <v>666</v>
      </c>
      <c r="N3" s="47" t="s">
        <v>666</v>
      </c>
      <c r="O3" s="18" t="s">
        <v>1161</v>
      </c>
      <c r="P3" s="24" t="s">
        <v>934</v>
      </c>
      <c r="Q3" s="24" t="s">
        <v>1160</v>
      </c>
      <c r="R3" s="78">
        <v>44088</v>
      </c>
      <c r="S3" s="110" t="s">
        <v>1005</v>
      </c>
      <c r="T3" s="18" t="s">
        <v>876</v>
      </c>
      <c r="U3" s="18" t="s">
        <v>877</v>
      </c>
      <c r="V3" s="18" t="s">
        <v>877</v>
      </c>
      <c r="W3" s="18" t="s">
        <v>877</v>
      </c>
      <c r="X3" s="24" t="s">
        <v>1070</v>
      </c>
      <c r="Y3" s="125"/>
      <c r="Z3" s="126"/>
      <c r="AA3" s="126"/>
      <c r="AB3" s="126"/>
      <c r="AC3" s="126"/>
      <c r="AD3" s="104"/>
      <c r="AE3" s="126"/>
      <c r="AF3" s="126"/>
      <c r="AG3" s="126"/>
      <c r="AH3" s="127" t="s">
        <v>912</v>
      </c>
      <c r="AI3" s="127" t="s">
        <v>913</v>
      </c>
      <c r="AJ3" s="127" t="s">
        <v>914</v>
      </c>
    </row>
    <row r="4" spans="1:36" s="24" customFormat="1" x14ac:dyDescent="0.25">
      <c r="A4" s="64" t="s">
        <v>14</v>
      </c>
      <c r="B4" s="66" t="s">
        <v>248</v>
      </c>
      <c r="C4" s="66" t="s">
        <v>210</v>
      </c>
      <c r="D4" s="66" t="s">
        <v>239</v>
      </c>
      <c r="E4" s="66" t="s">
        <v>420</v>
      </c>
      <c r="F4" s="66" t="s">
        <v>635</v>
      </c>
      <c r="G4" s="66" t="s">
        <v>645</v>
      </c>
      <c r="H4" s="6" t="s">
        <v>673</v>
      </c>
      <c r="I4" s="103">
        <v>43921</v>
      </c>
      <c r="J4" s="128"/>
      <c r="K4" s="128"/>
      <c r="L4" s="128"/>
      <c r="M4" s="128"/>
      <c r="N4" s="128"/>
      <c r="T4" s="18"/>
      <c r="U4" s="18"/>
      <c r="V4" s="18"/>
      <c r="W4" s="18"/>
      <c r="Y4" s="125"/>
      <c r="Z4" s="126"/>
      <c r="AA4" s="126"/>
      <c r="AB4" s="126"/>
      <c r="AC4" s="126"/>
      <c r="AD4" s="104"/>
      <c r="AE4" s="126"/>
      <c r="AF4" s="126"/>
      <c r="AG4" s="126"/>
      <c r="AH4" s="44" t="s">
        <v>915</v>
      </c>
      <c r="AI4" s="44" t="s">
        <v>900</v>
      </c>
      <c r="AJ4" s="44" t="s">
        <v>926</v>
      </c>
    </row>
    <row r="5" spans="1:36" s="24" customFormat="1" x14ac:dyDescent="0.25">
      <c r="A5" s="64" t="s">
        <v>14</v>
      </c>
      <c r="B5" s="66" t="s">
        <v>248</v>
      </c>
      <c r="C5" s="66" t="s">
        <v>211</v>
      </c>
      <c r="D5" s="66" t="s">
        <v>239</v>
      </c>
      <c r="E5" s="66" t="s">
        <v>421</v>
      </c>
      <c r="F5" s="66" t="s">
        <v>644</v>
      </c>
      <c r="G5" s="66" t="s">
        <v>889</v>
      </c>
      <c r="H5" s="6" t="s">
        <v>673</v>
      </c>
      <c r="I5" s="103">
        <v>43921</v>
      </c>
      <c r="J5" s="24" t="s">
        <v>668</v>
      </c>
      <c r="K5" s="24" t="s">
        <v>665</v>
      </c>
      <c r="L5" s="24" t="s">
        <v>668</v>
      </c>
      <c r="M5" s="128" t="s">
        <v>668</v>
      </c>
      <c r="N5" s="24" t="s">
        <v>668</v>
      </c>
      <c r="O5" s="18" t="s">
        <v>1161</v>
      </c>
      <c r="P5" s="24" t="s">
        <v>934</v>
      </c>
      <c r="Q5" s="24" t="s">
        <v>1160</v>
      </c>
      <c r="R5" s="78">
        <v>44088</v>
      </c>
      <c r="S5" s="110" t="s">
        <v>1005</v>
      </c>
      <c r="T5" s="18" t="s">
        <v>876</v>
      </c>
      <c r="U5" s="18" t="s">
        <v>877</v>
      </c>
      <c r="V5" s="18" t="s">
        <v>877</v>
      </c>
      <c r="W5" s="18" t="s">
        <v>877</v>
      </c>
      <c r="X5" s="24" t="s">
        <v>1070</v>
      </c>
      <c r="Y5" s="125"/>
      <c r="Z5" s="126"/>
      <c r="AA5" s="126"/>
      <c r="AB5" s="126"/>
      <c r="AC5" s="126"/>
      <c r="AD5" s="104"/>
      <c r="AE5" s="126"/>
      <c r="AF5" s="126"/>
      <c r="AG5" s="126"/>
      <c r="AH5" s="44" t="s">
        <v>915</v>
      </c>
      <c r="AI5" s="45" t="s">
        <v>901</v>
      </c>
      <c r="AJ5" s="46" t="s">
        <v>916</v>
      </c>
    </row>
    <row r="6" spans="1:36" s="24" customFormat="1" x14ac:dyDescent="0.25">
      <c r="A6" s="64" t="s">
        <v>14</v>
      </c>
      <c r="B6" s="66" t="s">
        <v>248</v>
      </c>
      <c r="C6" s="66" t="s">
        <v>212</v>
      </c>
      <c r="D6" s="66" t="s">
        <v>239</v>
      </c>
      <c r="E6" s="66" t="s">
        <v>422</v>
      </c>
      <c r="F6" s="66" t="s">
        <v>635</v>
      </c>
      <c r="G6" s="66" t="s">
        <v>647</v>
      </c>
      <c r="H6" s="6" t="s">
        <v>673</v>
      </c>
      <c r="I6" s="103">
        <v>43921</v>
      </c>
      <c r="J6" s="24">
        <v>0</v>
      </c>
      <c r="K6" s="24">
        <v>0</v>
      </c>
      <c r="L6" s="24">
        <v>0</v>
      </c>
      <c r="M6" s="128">
        <v>200</v>
      </c>
      <c r="N6" s="128">
        <v>0</v>
      </c>
      <c r="O6" s="18" t="s">
        <v>1007</v>
      </c>
      <c r="P6" s="24" t="s">
        <v>934</v>
      </c>
      <c r="Q6" s="24" t="s">
        <v>1006</v>
      </c>
      <c r="R6" s="78">
        <v>44088</v>
      </c>
      <c r="S6" s="110" t="s">
        <v>1008</v>
      </c>
      <c r="T6" s="18" t="s">
        <v>876</v>
      </c>
      <c r="U6" s="18" t="s">
        <v>877</v>
      </c>
      <c r="V6" s="18" t="s">
        <v>877</v>
      </c>
      <c r="W6" s="18" t="s">
        <v>877</v>
      </c>
      <c r="X6" s="24" t="s">
        <v>1070</v>
      </c>
      <c r="Y6" s="125"/>
      <c r="Z6" s="126"/>
      <c r="AA6" s="126"/>
      <c r="AB6" s="126"/>
      <c r="AC6" s="126"/>
      <c r="AD6" s="104"/>
      <c r="AE6" s="126"/>
      <c r="AF6" s="126"/>
      <c r="AG6" s="126"/>
      <c r="AH6" s="44" t="s">
        <v>915</v>
      </c>
      <c r="AI6" s="46" t="s">
        <v>902</v>
      </c>
      <c r="AJ6" s="46" t="s">
        <v>917</v>
      </c>
    </row>
    <row r="7" spans="1:36" s="24" customFormat="1" x14ac:dyDescent="0.25">
      <c r="A7" s="64" t="s">
        <v>14</v>
      </c>
      <c r="B7" s="66" t="s">
        <v>248</v>
      </c>
      <c r="C7" s="66" t="s">
        <v>213</v>
      </c>
      <c r="D7" s="66" t="s">
        <v>239</v>
      </c>
      <c r="E7" s="66" t="s">
        <v>423</v>
      </c>
      <c r="F7" s="66" t="s">
        <v>638</v>
      </c>
      <c r="G7" s="66" t="s">
        <v>640</v>
      </c>
      <c r="H7" s="6" t="s">
        <v>673</v>
      </c>
      <c r="I7" s="103">
        <v>43921</v>
      </c>
      <c r="J7" s="128">
        <v>0</v>
      </c>
      <c r="K7" s="128">
        <v>0</v>
      </c>
      <c r="L7" s="128">
        <v>0</v>
      </c>
      <c r="M7" s="128">
        <v>1.1000000000000001E-3</v>
      </c>
      <c r="N7" s="128">
        <v>0</v>
      </c>
      <c r="O7" s="18" t="s">
        <v>1007</v>
      </c>
      <c r="P7" s="24" t="s">
        <v>934</v>
      </c>
      <c r="Q7" s="24" t="s">
        <v>1006</v>
      </c>
      <c r="R7" s="78">
        <v>44088</v>
      </c>
      <c r="S7" s="110" t="s">
        <v>1008</v>
      </c>
      <c r="T7" s="18" t="s">
        <v>876</v>
      </c>
      <c r="U7" s="18" t="s">
        <v>877</v>
      </c>
      <c r="V7" s="18" t="s">
        <v>877</v>
      </c>
      <c r="W7" s="18" t="s">
        <v>877</v>
      </c>
      <c r="X7" s="24" t="s">
        <v>1070</v>
      </c>
      <c r="Y7" s="125"/>
      <c r="Z7" s="126"/>
      <c r="AA7" s="126"/>
      <c r="AB7" s="126"/>
      <c r="AC7" s="126"/>
      <c r="AD7" s="104"/>
      <c r="AE7" s="126"/>
      <c r="AF7" s="126"/>
      <c r="AG7" s="126"/>
      <c r="AH7" s="44" t="s">
        <v>915</v>
      </c>
      <c r="AI7" s="46" t="s">
        <v>903</v>
      </c>
      <c r="AJ7" s="46" t="s">
        <v>918</v>
      </c>
    </row>
    <row r="8" spans="1:36" s="24" customFormat="1" x14ac:dyDescent="0.25">
      <c r="A8" s="64" t="s">
        <v>14</v>
      </c>
      <c r="B8" s="66" t="s">
        <v>247</v>
      </c>
      <c r="C8" s="66" t="s">
        <v>196</v>
      </c>
      <c r="D8" s="66" t="s">
        <v>239</v>
      </c>
      <c r="E8" s="34" t="s">
        <v>406</v>
      </c>
      <c r="F8" s="66" t="s">
        <v>635</v>
      </c>
      <c r="G8" s="66" t="s">
        <v>892</v>
      </c>
      <c r="H8" s="6" t="s">
        <v>673</v>
      </c>
      <c r="I8" s="103">
        <v>43921</v>
      </c>
      <c r="J8" s="129">
        <v>4330000</v>
      </c>
      <c r="K8" s="129">
        <v>2136000</v>
      </c>
      <c r="L8" s="129">
        <v>3613000</v>
      </c>
      <c r="M8" s="128">
        <v>2785000</v>
      </c>
      <c r="N8" s="129">
        <v>2229000</v>
      </c>
      <c r="O8" s="18" t="s">
        <v>1161</v>
      </c>
      <c r="P8" s="24" t="s">
        <v>934</v>
      </c>
      <c r="Q8" s="24" t="s">
        <v>1160</v>
      </c>
      <c r="R8" s="78">
        <v>44088</v>
      </c>
      <c r="S8" s="110" t="s">
        <v>1009</v>
      </c>
      <c r="T8" s="18" t="s">
        <v>876</v>
      </c>
      <c r="U8" s="18" t="s">
        <v>877</v>
      </c>
      <c r="V8" s="18" t="s">
        <v>877</v>
      </c>
      <c r="W8" s="18" t="s">
        <v>877</v>
      </c>
      <c r="Y8" s="125"/>
      <c r="Z8" s="126" t="s">
        <v>876</v>
      </c>
      <c r="AA8" s="126" t="s">
        <v>906</v>
      </c>
      <c r="AB8" s="126" t="s">
        <v>1082</v>
      </c>
      <c r="AC8" s="126"/>
      <c r="AD8" s="104"/>
      <c r="AE8" s="126"/>
      <c r="AF8" s="126"/>
      <c r="AG8" s="126"/>
      <c r="AH8" s="44" t="s">
        <v>915</v>
      </c>
      <c r="AI8" s="46" t="s">
        <v>904</v>
      </c>
      <c r="AJ8" s="46" t="s">
        <v>919</v>
      </c>
    </row>
    <row r="9" spans="1:36" s="24" customFormat="1" x14ac:dyDescent="0.25">
      <c r="A9" s="64" t="s">
        <v>14</v>
      </c>
      <c r="B9" s="66" t="s">
        <v>247</v>
      </c>
      <c r="C9" s="66" t="s">
        <v>197</v>
      </c>
      <c r="D9" s="66" t="s">
        <v>239</v>
      </c>
      <c r="E9" s="34" t="s">
        <v>407</v>
      </c>
      <c r="F9" s="66" t="s">
        <v>635</v>
      </c>
      <c r="G9" s="66" t="s">
        <v>892</v>
      </c>
      <c r="H9" s="6" t="s">
        <v>673</v>
      </c>
      <c r="I9" s="103">
        <v>43921</v>
      </c>
      <c r="J9" s="128">
        <v>0</v>
      </c>
      <c r="K9" s="128">
        <v>0</v>
      </c>
      <c r="L9" s="128">
        <v>0</v>
      </c>
      <c r="M9" s="128">
        <v>0</v>
      </c>
      <c r="N9" s="128">
        <v>0</v>
      </c>
      <c r="O9" s="18" t="s">
        <v>1161</v>
      </c>
      <c r="P9" s="24" t="s">
        <v>934</v>
      </c>
      <c r="Q9" s="24" t="s">
        <v>1160</v>
      </c>
      <c r="R9" s="78">
        <v>44088</v>
      </c>
      <c r="S9" s="110" t="s">
        <v>1009</v>
      </c>
      <c r="T9" s="18" t="s">
        <v>876</v>
      </c>
      <c r="U9" s="18" t="s">
        <v>877</v>
      </c>
      <c r="V9" s="18" t="s">
        <v>877</v>
      </c>
      <c r="W9" s="18" t="s">
        <v>877</v>
      </c>
      <c r="X9" s="24" t="s">
        <v>1070</v>
      </c>
      <c r="Y9" s="125" t="s">
        <v>1010</v>
      </c>
      <c r="Z9" s="126"/>
      <c r="AA9" s="126"/>
      <c r="AB9" s="126"/>
      <c r="AC9" s="126"/>
      <c r="AD9" s="104"/>
      <c r="AE9" s="126"/>
      <c r="AF9" s="126"/>
      <c r="AG9" s="126"/>
      <c r="AH9" s="44" t="s">
        <v>915</v>
      </c>
      <c r="AI9" s="46" t="s">
        <v>905</v>
      </c>
      <c r="AJ9" s="46" t="s">
        <v>920</v>
      </c>
    </row>
    <row r="10" spans="1:36" s="24" customFormat="1" x14ac:dyDescent="0.25">
      <c r="A10" s="64" t="s">
        <v>14</v>
      </c>
      <c r="B10" s="66" t="s">
        <v>247</v>
      </c>
      <c r="C10" s="66" t="s">
        <v>198</v>
      </c>
      <c r="D10" s="66" t="s">
        <v>239</v>
      </c>
      <c r="E10" s="34" t="s">
        <v>408</v>
      </c>
      <c r="F10" s="66" t="s">
        <v>635</v>
      </c>
      <c r="G10" s="66" t="s">
        <v>892</v>
      </c>
      <c r="H10" s="6" t="s">
        <v>673</v>
      </c>
      <c r="I10" s="103">
        <v>43921</v>
      </c>
      <c r="J10" s="128">
        <v>618000</v>
      </c>
      <c r="K10" s="128">
        <v>13000</v>
      </c>
      <c r="L10" s="128">
        <v>170000</v>
      </c>
      <c r="M10" s="128">
        <v>392000</v>
      </c>
      <c r="N10" s="128">
        <v>331000</v>
      </c>
      <c r="O10" s="18" t="s">
        <v>1161</v>
      </c>
      <c r="P10" s="24" t="s">
        <v>934</v>
      </c>
      <c r="Q10" s="24" t="s">
        <v>1160</v>
      </c>
      <c r="R10" s="78">
        <v>44088</v>
      </c>
      <c r="S10" s="110" t="s">
        <v>1009</v>
      </c>
      <c r="T10" s="18" t="s">
        <v>876</v>
      </c>
      <c r="U10" s="18" t="s">
        <v>877</v>
      </c>
      <c r="V10" s="18" t="s">
        <v>877</v>
      </c>
      <c r="W10" s="18" t="s">
        <v>877</v>
      </c>
      <c r="X10" s="24" t="s">
        <v>1070</v>
      </c>
      <c r="Y10" s="125" t="s">
        <v>1011</v>
      </c>
      <c r="Z10" s="126"/>
      <c r="AA10" s="126"/>
      <c r="AB10" s="126"/>
      <c r="AC10" s="126"/>
      <c r="AD10" s="104"/>
      <c r="AE10" s="126"/>
      <c r="AF10" s="126"/>
      <c r="AG10" s="126"/>
      <c r="AH10" s="44" t="s">
        <v>915</v>
      </c>
      <c r="AI10" s="46" t="s">
        <v>906</v>
      </c>
      <c r="AJ10" s="46" t="s">
        <v>927</v>
      </c>
    </row>
    <row r="11" spans="1:36" s="24" customFormat="1" ht="26.45" customHeight="1" x14ac:dyDescent="0.25">
      <c r="A11" s="64" t="s">
        <v>14</v>
      </c>
      <c r="B11" s="66" t="s">
        <v>247</v>
      </c>
      <c r="C11" s="130" t="s">
        <v>200</v>
      </c>
      <c r="D11" s="66" t="s">
        <v>239</v>
      </c>
      <c r="E11" s="34" t="s">
        <v>410</v>
      </c>
      <c r="F11" s="66" t="s">
        <v>635</v>
      </c>
      <c r="G11" s="66" t="s">
        <v>892</v>
      </c>
      <c r="H11" s="6" t="s">
        <v>673</v>
      </c>
      <c r="I11" s="103">
        <v>43921</v>
      </c>
      <c r="J11" s="138">
        <v>4948000</v>
      </c>
      <c r="K11" s="138">
        <v>2150000</v>
      </c>
      <c r="L11" s="138">
        <v>3883000</v>
      </c>
      <c r="M11" s="137">
        <v>3177000</v>
      </c>
      <c r="N11" s="137">
        <v>2560000</v>
      </c>
      <c r="O11" s="18" t="s">
        <v>1161</v>
      </c>
      <c r="P11" s="24" t="s">
        <v>934</v>
      </c>
      <c r="Q11" s="24" t="s">
        <v>1160</v>
      </c>
      <c r="R11" s="78">
        <v>44088</v>
      </c>
      <c r="S11" s="110" t="s">
        <v>1009</v>
      </c>
      <c r="T11" s="18" t="s">
        <v>876</v>
      </c>
      <c r="U11" s="18" t="s">
        <v>877</v>
      </c>
      <c r="V11" s="18" t="s">
        <v>877</v>
      </c>
      <c r="W11" s="18" t="s">
        <v>877</v>
      </c>
      <c r="X11" s="24" t="s">
        <v>1070</v>
      </c>
      <c r="Y11" s="125"/>
      <c r="Z11" s="126"/>
      <c r="AA11" s="126"/>
      <c r="AB11" s="126"/>
      <c r="AC11" s="126"/>
      <c r="AD11" s="104"/>
      <c r="AE11" s="126"/>
      <c r="AF11" s="126"/>
      <c r="AG11" s="126"/>
      <c r="AH11" s="46" t="s">
        <v>921</v>
      </c>
      <c r="AI11" s="46" t="s">
        <v>907</v>
      </c>
      <c r="AJ11" s="46" t="s">
        <v>922</v>
      </c>
    </row>
    <row r="12" spans="1:36" s="24" customFormat="1" x14ac:dyDescent="0.25">
      <c r="A12" s="64" t="s">
        <v>14</v>
      </c>
      <c r="B12" s="66" t="s">
        <v>247</v>
      </c>
      <c r="C12" s="131" t="s">
        <v>199</v>
      </c>
      <c r="D12" s="66" t="s">
        <v>409</v>
      </c>
      <c r="E12" s="66" t="s">
        <v>608</v>
      </c>
      <c r="F12" s="66" t="s">
        <v>635</v>
      </c>
      <c r="G12" s="66" t="s">
        <v>647</v>
      </c>
      <c r="H12" s="6" t="s">
        <v>673</v>
      </c>
      <c r="I12" s="103">
        <v>43921</v>
      </c>
      <c r="J12" s="128">
        <v>0</v>
      </c>
      <c r="K12" s="128">
        <v>0</v>
      </c>
      <c r="L12" s="128">
        <v>0</v>
      </c>
      <c r="M12" s="128">
        <v>0</v>
      </c>
      <c r="N12" s="128">
        <v>0</v>
      </c>
      <c r="O12" s="18" t="s">
        <v>1161</v>
      </c>
      <c r="P12" s="24" t="s">
        <v>934</v>
      </c>
      <c r="Q12" s="24" t="s">
        <v>1160</v>
      </c>
      <c r="R12" s="78">
        <v>44088</v>
      </c>
      <c r="S12" s="110" t="s">
        <v>1008</v>
      </c>
      <c r="T12" s="18" t="s">
        <v>876</v>
      </c>
      <c r="U12" s="18" t="s">
        <v>877</v>
      </c>
      <c r="V12" s="18" t="s">
        <v>877</v>
      </c>
      <c r="W12" s="18" t="s">
        <v>877</v>
      </c>
      <c r="X12" s="24" t="s">
        <v>1070</v>
      </c>
      <c r="Y12" s="125"/>
      <c r="Z12" s="126"/>
      <c r="AA12" s="126"/>
      <c r="AB12" s="126"/>
      <c r="AC12" s="126"/>
      <c r="AD12" s="104"/>
      <c r="AE12" s="126"/>
      <c r="AF12" s="126"/>
      <c r="AG12" s="126"/>
      <c r="AH12" s="46" t="s">
        <v>921</v>
      </c>
      <c r="AI12" s="46" t="s">
        <v>908</v>
      </c>
      <c r="AJ12" s="46" t="s">
        <v>923</v>
      </c>
    </row>
    <row r="13" spans="1:36" s="110" customFormat="1" x14ac:dyDescent="0.25">
      <c r="A13" s="132" t="s">
        <v>4</v>
      </c>
      <c r="B13" s="132" t="s">
        <v>6</v>
      </c>
      <c r="C13" s="132" t="s">
        <v>5</v>
      </c>
      <c r="D13" s="132" t="s">
        <v>1</v>
      </c>
      <c r="E13" s="133" t="s">
        <v>664</v>
      </c>
      <c r="F13" s="132" t="s">
        <v>8</v>
      </c>
      <c r="G13" s="132" t="s">
        <v>9</v>
      </c>
      <c r="H13" s="132" t="s">
        <v>0</v>
      </c>
      <c r="I13" s="132" t="s">
        <v>928</v>
      </c>
      <c r="J13" s="132" t="s">
        <v>981</v>
      </c>
      <c r="K13" s="132" t="s">
        <v>1004</v>
      </c>
      <c r="L13" s="132" t="s">
        <v>1012</v>
      </c>
      <c r="M13" s="132" t="s">
        <v>1169</v>
      </c>
      <c r="N13" s="132" t="s">
        <v>1168</v>
      </c>
      <c r="O13" s="118" t="s">
        <v>10</v>
      </c>
      <c r="P13" s="118" t="s">
        <v>2</v>
      </c>
      <c r="Q13" s="118" t="s">
        <v>3</v>
      </c>
      <c r="R13" s="118" t="s">
        <v>11</v>
      </c>
      <c r="S13" s="118" t="s">
        <v>670</v>
      </c>
      <c r="T13" s="116" t="s">
        <v>669</v>
      </c>
      <c r="U13" s="116" t="s">
        <v>871</v>
      </c>
      <c r="V13" s="116" t="s">
        <v>872</v>
      </c>
      <c r="W13" s="116" t="s">
        <v>873</v>
      </c>
      <c r="X13" s="116" t="s">
        <v>878</v>
      </c>
      <c r="Y13" s="116" t="s">
        <v>12</v>
      </c>
      <c r="Z13" s="134" t="s">
        <v>893</v>
      </c>
      <c r="AA13" s="134" t="s">
        <v>894</v>
      </c>
      <c r="AB13" s="134" t="s">
        <v>895</v>
      </c>
      <c r="AC13" s="134" t="s">
        <v>896</v>
      </c>
      <c r="AD13" s="120" t="s">
        <v>897</v>
      </c>
      <c r="AE13" s="120" t="s">
        <v>898</v>
      </c>
      <c r="AF13" s="120" t="s">
        <v>899</v>
      </c>
      <c r="AG13" s="135"/>
      <c r="AH13" s="146" t="s">
        <v>911</v>
      </c>
      <c r="AI13" s="146"/>
      <c r="AJ13" s="146"/>
    </row>
    <row r="14" spans="1:36" s="24" customFormat="1" x14ac:dyDescent="0.25">
      <c r="A14" s="64" t="s">
        <v>14</v>
      </c>
      <c r="B14" s="66" t="s">
        <v>248</v>
      </c>
      <c r="C14" s="66" t="s">
        <v>202</v>
      </c>
      <c r="D14" s="66" t="s">
        <v>239</v>
      </c>
      <c r="E14" s="66" t="s">
        <v>412</v>
      </c>
      <c r="F14" s="66" t="s">
        <v>644</v>
      </c>
      <c r="G14" s="66" t="s">
        <v>888</v>
      </c>
      <c r="H14" s="6" t="s">
        <v>674</v>
      </c>
      <c r="I14" s="103">
        <v>43555</v>
      </c>
      <c r="J14" s="47" t="s">
        <v>666</v>
      </c>
      <c r="K14" s="47" t="s">
        <v>667</v>
      </c>
      <c r="L14" s="47" t="s">
        <v>667</v>
      </c>
      <c r="M14" s="47" t="s">
        <v>666</v>
      </c>
      <c r="N14" s="47" t="s">
        <v>667</v>
      </c>
      <c r="T14" s="18"/>
      <c r="U14" s="18"/>
      <c r="V14" s="18"/>
      <c r="W14" s="18"/>
      <c r="Y14" s="125"/>
      <c r="Z14" s="126"/>
      <c r="AA14" s="126"/>
      <c r="AB14" s="126"/>
      <c r="AC14" s="126"/>
      <c r="AD14" s="104"/>
      <c r="AE14" s="126"/>
      <c r="AF14" s="126"/>
      <c r="AG14" s="126"/>
      <c r="AH14" s="46" t="s">
        <v>921</v>
      </c>
      <c r="AI14" s="46" t="s">
        <v>909</v>
      </c>
      <c r="AJ14" s="46" t="s">
        <v>924</v>
      </c>
    </row>
    <row r="15" spans="1:36" s="24" customFormat="1" x14ac:dyDescent="0.25">
      <c r="A15" s="64" t="s">
        <v>14</v>
      </c>
      <c r="B15" s="66" t="s">
        <v>248</v>
      </c>
      <c r="C15" s="66" t="s">
        <v>203</v>
      </c>
      <c r="D15" s="66" t="s">
        <v>239</v>
      </c>
      <c r="E15" s="66" t="s">
        <v>413</v>
      </c>
      <c r="F15" s="66" t="s">
        <v>644</v>
      </c>
      <c r="G15" s="66" t="s">
        <v>644</v>
      </c>
      <c r="H15" s="6" t="s">
        <v>674</v>
      </c>
      <c r="I15" s="103">
        <v>43555</v>
      </c>
      <c r="J15" s="47" t="s">
        <v>666</v>
      </c>
      <c r="K15" s="47" t="s">
        <v>666</v>
      </c>
      <c r="L15" s="47" t="s">
        <v>666</v>
      </c>
      <c r="M15" s="47" t="s">
        <v>666</v>
      </c>
      <c r="N15" s="47" t="s">
        <v>666</v>
      </c>
      <c r="O15" s="24" t="s">
        <v>989</v>
      </c>
      <c r="P15" s="24" t="s">
        <v>978</v>
      </c>
      <c r="Q15" s="24">
        <v>83</v>
      </c>
      <c r="R15" s="107">
        <v>43649</v>
      </c>
      <c r="S15" s="110" t="s">
        <v>1013</v>
      </c>
      <c r="T15" s="18" t="s">
        <v>877</v>
      </c>
      <c r="U15" s="18" t="s">
        <v>876</v>
      </c>
      <c r="V15" s="18" t="s">
        <v>877</v>
      </c>
      <c r="W15" s="18" t="s">
        <v>877</v>
      </c>
      <c r="Y15" s="125"/>
      <c r="Z15" s="126"/>
      <c r="AA15" s="126"/>
      <c r="AB15" s="126"/>
      <c r="AC15" s="126"/>
      <c r="AD15" s="104"/>
      <c r="AE15" s="126"/>
      <c r="AF15" s="126"/>
      <c r="AG15" s="126"/>
      <c r="AH15" s="46" t="s">
        <v>921</v>
      </c>
      <c r="AI15" s="46" t="s">
        <v>910</v>
      </c>
      <c r="AJ15" s="46" t="s">
        <v>925</v>
      </c>
    </row>
    <row r="16" spans="1:36" s="24" customFormat="1" x14ac:dyDescent="0.25">
      <c r="A16" s="64" t="s">
        <v>14</v>
      </c>
      <c r="B16" s="66" t="s">
        <v>248</v>
      </c>
      <c r="C16" s="66" t="s">
        <v>210</v>
      </c>
      <c r="D16" s="66" t="s">
        <v>239</v>
      </c>
      <c r="E16" s="66" t="s">
        <v>420</v>
      </c>
      <c r="F16" s="66" t="s">
        <v>635</v>
      </c>
      <c r="G16" s="66" t="s">
        <v>645</v>
      </c>
      <c r="H16" s="6" t="s">
        <v>674</v>
      </c>
      <c r="I16" s="103">
        <v>43555</v>
      </c>
      <c r="T16" s="18"/>
      <c r="U16" s="18"/>
      <c r="V16" s="18"/>
      <c r="W16" s="18"/>
      <c r="Y16" s="125"/>
      <c r="Z16" s="126"/>
      <c r="AA16" s="126"/>
      <c r="AB16" s="126"/>
      <c r="AC16" s="126"/>
      <c r="AD16" s="104"/>
      <c r="AE16" s="126"/>
      <c r="AF16" s="126"/>
      <c r="AG16" s="126"/>
      <c r="AH16" s="126"/>
      <c r="AI16" s="126"/>
      <c r="AJ16" s="126"/>
    </row>
    <row r="17" spans="1:36" s="24" customFormat="1" x14ac:dyDescent="0.25">
      <c r="A17" s="64" t="s">
        <v>14</v>
      </c>
      <c r="B17" s="66" t="s">
        <v>248</v>
      </c>
      <c r="C17" s="66" t="s">
        <v>211</v>
      </c>
      <c r="D17" s="66" t="s">
        <v>239</v>
      </c>
      <c r="E17" s="66" t="s">
        <v>421</v>
      </c>
      <c r="F17" s="66" t="s">
        <v>644</v>
      </c>
      <c r="G17" s="66" t="s">
        <v>889</v>
      </c>
      <c r="H17" s="6" t="s">
        <v>674</v>
      </c>
      <c r="I17" s="103">
        <v>43555</v>
      </c>
      <c r="J17" s="24" t="s">
        <v>668</v>
      </c>
      <c r="K17" s="24" t="s">
        <v>668</v>
      </c>
      <c r="L17" s="24" t="s">
        <v>668</v>
      </c>
      <c r="M17" s="24" t="s">
        <v>668</v>
      </c>
      <c r="N17" s="24" t="s">
        <v>668</v>
      </c>
      <c r="O17" s="24" t="s">
        <v>989</v>
      </c>
      <c r="P17" s="24" t="s">
        <v>978</v>
      </c>
      <c r="Q17" s="24">
        <v>83</v>
      </c>
      <c r="R17" s="107">
        <v>43649</v>
      </c>
      <c r="S17" s="110" t="s">
        <v>1013</v>
      </c>
      <c r="T17" s="18" t="s">
        <v>877</v>
      </c>
      <c r="U17" s="18" t="s">
        <v>876</v>
      </c>
      <c r="V17" s="18" t="s">
        <v>877</v>
      </c>
      <c r="W17" s="18" t="s">
        <v>877</v>
      </c>
      <c r="Y17" s="125"/>
      <c r="Z17" s="126"/>
      <c r="AA17" s="126"/>
      <c r="AB17" s="126"/>
      <c r="AC17" s="126"/>
      <c r="AD17" s="104"/>
      <c r="AE17" s="126"/>
      <c r="AF17" s="126"/>
      <c r="AG17" s="126"/>
      <c r="AH17" s="126"/>
      <c r="AI17" s="126"/>
      <c r="AJ17" s="126"/>
    </row>
    <row r="18" spans="1:36" s="24" customFormat="1" x14ac:dyDescent="0.25">
      <c r="A18" s="64" t="s">
        <v>14</v>
      </c>
      <c r="B18" s="66" t="s">
        <v>248</v>
      </c>
      <c r="C18" s="66" t="s">
        <v>212</v>
      </c>
      <c r="D18" s="66" t="s">
        <v>239</v>
      </c>
      <c r="E18" s="66" t="s">
        <v>422</v>
      </c>
      <c r="F18" s="66" t="s">
        <v>635</v>
      </c>
      <c r="G18" s="66" t="s">
        <v>647</v>
      </c>
      <c r="H18" s="6" t="s">
        <v>674</v>
      </c>
      <c r="I18" s="103">
        <v>43555</v>
      </c>
      <c r="J18" s="24">
        <v>0</v>
      </c>
      <c r="K18" s="24">
        <v>0</v>
      </c>
      <c r="L18" s="24">
        <v>0</v>
      </c>
      <c r="M18" s="128">
        <v>0</v>
      </c>
      <c r="N18" s="128">
        <v>0</v>
      </c>
      <c r="O18" s="47" t="s">
        <v>1014</v>
      </c>
      <c r="P18" s="24" t="s">
        <v>978</v>
      </c>
      <c r="Q18" s="24" t="s">
        <v>1015</v>
      </c>
      <c r="R18" s="107">
        <v>43649</v>
      </c>
      <c r="S18" s="110" t="s">
        <v>1016</v>
      </c>
      <c r="T18" s="18" t="s">
        <v>876</v>
      </c>
      <c r="U18" s="18" t="s">
        <v>877</v>
      </c>
      <c r="V18" s="18" t="s">
        <v>877</v>
      </c>
      <c r="W18" s="18" t="s">
        <v>877</v>
      </c>
      <c r="X18" s="24" t="s">
        <v>1070</v>
      </c>
      <c r="Y18" s="125"/>
      <c r="Z18" s="126"/>
      <c r="AD18" s="104"/>
    </row>
    <row r="19" spans="1:36" s="24" customFormat="1" x14ac:dyDescent="0.25">
      <c r="A19" s="64" t="s">
        <v>14</v>
      </c>
      <c r="B19" s="66" t="s">
        <v>248</v>
      </c>
      <c r="C19" s="66" t="s">
        <v>213</v>
      </c>
      <c r="D19" s="66" t="s">
        <v>239</v>
      </c>
      <c r="E19" s="66" t="s">
        <v>423</v>
      </c>
      <c r="F19" s="66" t="s">
        <v>638</v>
      </c>
      <c r="G19" s="66" t="s">
        <v>640</v>
      </c>
      <c r="H19" s="6" t="s">
        <v>674</v>
      </c>
      <c r="I19" s="103">
        <v>43555</v>
      </c>
      <c r="J19" s="24">
        <v>0</v>
      </c>
      <c r="K19" s="24">
        <v>0</v>
      </c>
      <c r="L19" s="24">
        <v>0</v>
      </c>
      <c r="M19" s="128">
        <v>0</v>
      </c>
      <c r="N19" s="128">
        <v>0</v>
      </c>
      <c r="O19" s="47" t="s">
        <v>1014</v>
      </c>
      <c r="P19" s="24" t="s">
        <v>978</v>
      </c>
      <c r="Q19" s="24" t="s">
        <v>1015</v>
      </c>
      <c r="R19" s="107">
        <v>43649</v>
      </c>
      <c r="S19" s="110" t="s">
        <v>1016</v>
      </c>
      <c r="T19" s="18" t="s">
        <v>876</v>
      </c>
      <c r="U19" s="18" t="s">
        <v>877</v>
      </c>
      <c r="V19" s="18" t="s">
        <v>877</v>
      </c>
      <c r="W19" s="18" t="s">
        <v>877</v>
      </c>
      <c r="X19" s="24" t="s">
        <v>1070</v>
      </c>
      <c r="Y19" s="125"/>
      <c r="Z19" s="126"/>
      <c r="AD19" s="104"/>
    </row>
    <row r="20" spans="1:36" s="24" customFormat="1" x14ac:dyDescent="0.25">
      <c r="A20" s="64" t="s">
        <v>14</v>
      </c>
      <c r="B20" s="66" t="s">
        <v>247</v>
      </c>
      <c r="C20" s="66" t="s">
        <v>196</v>
      </c>
      <c r="D20" s="66" t="s">
        <v>239</v>
      </c>
      <c r="E20" s="34" t="s">
        <v>406</v>
      </c>
      <c r="F20" s="66" t="s">
        <v>635</v>
      </c>
      <c r="G20" s="66" t="s">
        <v>892</v>
      </c>
      <c r="H20" s="6" t="s">
        <v>674</v>
      </c>
      <c r="I20" s="103">
        <v>43555</v>
      </c>
      <c r="J20" s="136">
        <v>62970000</v>
      </c>
      <c r="K20" s="136">
        <v>48930000</v>
      </c>
      <c r="L20" s="136">
        <v>10870000</v>
      </c>
      <c r="M20" s="129">
        <v>67070000</v>
      </c>
      <c r="N20" s="128">
        <v>46040000</v>
      </c>
      <c r="O20" s="47" t="s">
        <v>1019</v>
      </c>
      <c r="P20" s="24" t="s">
        <v>978</v>
      </c>
      <c r="Q20" s="24" t="s">
        <v>1018</v>
      </c>
      <c r="R20" s="107">
        <v>43649</v>
      </c>
      <c r="S20" s="110" t="s">
        <v>1017</v>
      </c>
      <c r="T20" s="18" t="s">
        <v>876</v>
      </c>
      <c r="U20" s="18"/>
      <c r="V20" s="18"/>
      <c r="W20" s="18"/>
      <c r="Y20" s="125"/>
      <c r="Z20" s="126" t="s">
        <v>876</v>
      </c>
      <c r="AA20" s="24" t="s">
        <v>906</v>
      </c>
      <c r="AB20" s="24" t="s">
        <v>1082</v>
      </c>
      <c r="AD20" s="104"/>
    </row>
    <row r="21" spans="1:36" s="24" customFormat="1" x14ac:dyDescent="0.25">
      <c r="A21" s="64" t="s">
        <v>14</v>
      </c>
      <c r="B21" s="66" t="s">
        <v>247</v>
      </c>
      <c r="C21" s="66" t="s">
        <v>197</v>
      </c>
      <c r="D21" s="66" t="s">
        <v>239</v>
      </c>
      <c r="E21" s="34" t="s">
        <v>407</v>
      </c>
      <c r="F21" s="66" t="s">
        <v>635</v>
      </c>
      <c r="G21" s="66" t="s">
        <v>892</v>
      </c>
      <c r="H21" s="6" t="s">
        <v>674</v>
      </c>
      <c r="I21" s="103">
        <v>43555</v>
      </c>
      <c r="O21" s="47" t="s">
        <v>1019</v>
      </c>
      <c r="P21" s="24" t="s">
        <v>978</v>
      </c>
      <c r="Q21" s="24" t="s">
        <v>1018</v>
      </c>
      <c r="R21" s="107">
        <v>43649</v>
      </c>
      <c r="S21" s="110" t="s">
        <v>1017</v>
      </c>
      <c r="T21" s="18" t="s">
        <v>876</v>
      </c>
      <c r="U21" s="18" t="s">
        <v>877</v>
      </c>
      <c r="V21" s="18" t="s">
        <v>877</v>
      </c>
      <c r="W21" s="18" t="s">
        <v>877</v>
      </c>
      <c r="X21" s="24" t="s">
        <v>1070</v>
      </c>
      <c r="Y21" s="125"/>
      <c r="Z21" s="126"/>
      <c r="AD21" s="104"/>
    </row>
    <row r="22" spans="1:36" s="24" customFormat="1" x14ac:dyDescent="0.25">
      <c r="A22" s="64" t="s">
        <v>14</v>
      </c>
      <c r="B22" s="66" t="s">
        <v>247</v>
      </c>
      <c r="C22" s="66" t="s">
        <v>198</v>
      </c>
      <c r="D22" s="66" t="s">
        <v>239</v>
      </c>
      <c r="E22" s="34" t="s">
        <v>408</v>
      </c>
      <c r="F22" s="66" t="s">
        <v>635</v>
      </c>
      <c r="G22" s="66" t="s">
        <v>892</v>
      </c>
      <c r="H22" s="6" t="s">
        <v>674</v>
      </c>
      <c r="I22" s="103">
        <v>43555</v>
      </c>
      <c r="J22" s="24">
        <v>5550000</v>
      </c>
      <c r="K22" s="24">
        <v>20000</v>
      </c>
      <c r="L22" s="24">
        <v>50000</v>
      </c>
      <c r="M22" s="128">
        <v>2840000</v>
      </c>
      <c r="N22" s="128">
        <v>4950000</v>
      </c>
      <c r="O22" s="47" t="s">
        <v>1019</v>
      </c>
      <c r="P22" s="24" t="s">
        <v>978</v>
      </c>
      <c r="Q22" s="24" t="s">
        <v>1018</v>
      </c>
      <c r="R22" s="107">
        <v>43649</v>
      </c>
      <c r="S22" s="110" t="s">
        <v>1017</v>
      </c>
      <c r="T22" s="18" t="s">
        <v>876</v>
      </c>
      <c r="U22" s="18" t="s">
        <v>877</v>
      </c>
      <c r="V22" s="18" t="s">
        <v>877</v>
      </c>
      <c r="W22" s="18" t="s">
        <v>877</v>
      </c>
      <c r="X22" s="24" t="s">
        <v>1070</v>
      </c>
      <c r="Y22" s="125"/>
      <c r="Z22" s="126"/>
      <c r="AD22" s="104"/>
    </row>
    <row r="23" spans="1:36" s="24" customFormat="1" x14ac:dyDescent="0.25">
      <c r="A23" s="64" t="s">
        <v>14</v>
      </c>
      <c r="B23" s="66" t="s">
        <v>247</v>
      </c>
      <c r="C23" s="130" t="s">
        <v>200</v>
      </c>
      <c r="D23" s="66" t="s">
        <v>239</v>
      </c>
      <c r="E23" s="34" t="s">
        <v>410</v>
      </c>
      <c r="F23" s="66" t="s">
        <v>635</v>
      </c>
      <c r="G23" s="66" t="s">
        <v>892</v>
      </c>
      <c r="H23" s="6" t="s">
        <v>674</v>
      </c>
      <c r="I23" s="103">
        <v>43555</v>
      </c>
      <c r="J23" s="139">
        <v>6852000</v>
      </c>
      <c r="K23" s="139">
        <v>4895000</v>
      </c>
      <c r="L23" s="139">
        <v>1092000</v>
      </c>
      <c r="M23" s="128">
        <v>69910000</v>
      </c>
      <c r="N23" s="128">
        <v>50990000</v>
      </c>
      <c r="O23" s="47" t="s">
        <v>1019</v>
      </c>
      <c r="P23" s="24" t="s">
        <v>978</v>
      </c>
      <c r="Q23" s="24" t="s">
        <v>1018</v>
      </c>
      <c r="R23" s="107">
        <v>43649</v>
      </c>
      <c r="S23" s="110" t="s">
        <v>1017</v>
      </c>
      <c r="T23" s="18" t="s">
        <v>876</v>
      </c>
      <c r="U23" s="18" t="s">
        <v>877</v>
      </c>
      <c r="V23" s="18" t="s">
        <v>877</v>
      </c>
      <c r="W23" s="18" t="s">
        <v>877</v>
      </c>
      <c r="X23" s="24" t="s">
        <v>1070</v>
      </c>
      <c r="Y23" s="125"/>
      <c r="Z23" s="126"/>
      <c r="AD23" s="104"/>
    </row>
    <row r="24" spans="1:36" s="24" customFormat="1" x14ac:dyDescent="0.25">
      <c r="A24" s="64" t="s">
        <v>14</v>
      </c>
      <c r="B24" s="66" t="s">
        <v>247</v>
      </c>
      <c r="C24" s="131" t="s">
        <v>199</v>
      </c>
      <c r="D24" s="66" t="s">
        <v>409</v>
      </c>
      <c r="E24" s="66" t="s">
        <v>608</v>
      </c>
      <c r="F24" s="66" t="s">
        <v>635</v>
      </c>
      <c r="G24" s="66" t="s">
        <v>647</v>
      </c>
      <c r="H24" s="6" t="s">
        <v>674</v>
      </c>
      <c r="I24" s="103">
        <v>43555</v>
      </c>
      <c r="J24" s="24">
        <v>0</v>
      </c>
      <c r="K24" s="24">
        <v>0</v>
      </c>
      <c r="L24" s="24">
        <v>0</v>
      </c>
      <c r="M24" s="128">
        <v>0</v>
      </c>
      <c r="N24" s="128">
        <v>0</v>
      </c>
      <c r="O24" s="47" t="s">
        <v>1014</v>
      </c>
      <c r="P24" s="24" t="s">
        <v>978</v>
      </c>
      <c r="Q24" s="24" t="s">
        <v>1015</v>
      </c>
      <c r="R24" s="107">
        <v>43649</v>
      </c>
      <c r="S24" s="110" t="s">
        <v>1016</v>
      </c>
      <c r="T24" s="18" t="s">
        <v>876</v>
      </c>
      <c r="U24" s="18" t="s">
        <v>877</v>
      </c>
      <c r="V24" s="18" t="s">
        <v>877</v>
      </c>
      <c r="W24" s="18" t="s">
        <v>877</v>
      </c>
      <c r="X24" s="24" t="s">
        <v>1070</v>
      </c>
      <c r="Y24" s="125"/>
      <c r="Z24" s="126"/>
      <c r="AD24" s="104"/>
    </row>
    <row r="25" spans="1:36" x14ac:dyDescent="0.25">
      <c r="T25" s="29"/>
      <c r="U25" s="29"/>
      <c r="V25" s="29"/>
      <c r="W25" s="29"/>
      <c r="Z25" s="53"/>
      <c r="AD25" s="49"/>
    </row>
    <row r="26" spans="1:36" x14ac:dyDescent="0.25">
      <c r="Z26" s="53"/>
      <c r="AD26" s="49"/>
    </row>
    <row r="27" spans="1:36" x14ac:dyDescent="0.25">
      <c r="Z27" s="53"/>
      <c r="AD27" s="49"/>
    </row>
    <row r="28" spans="1:36" x14ac:dyDescent="0.25">
      <c r="Z28" s="53"/>
      <c r="AD28" s="49"/>
    </row>
    <row r="29" spans="1:36" x14ac:dyDescent="0.25">
      <c r="Z29" s="53"/>
      <c r="AD29" s="49"/>
    </row>
    <row r="30" spans="1:36" x14ac:dyDescent="0.25">
      <c r="Z30" s="53"/>
      <c r="AD30" s="49"/>
    </row>
    <row r="31" spans="1:36" x14ac:dyDescent="0.25">
      <c r="Z31" s="53"/>
      <c r="AD31" s="49"/>
    </row>
    <row r="32" spans="1:36" x14ac:dyDescent="0.25">
      <c r="Z32" s="53"/>
      <c r="AD32" s="49"/>
    </row>
    <row r="33" spans="26:30" x14ac:dyDescent="0.25">
      <c r="Z33" s="53"/>
      <c r="AD33" s="49"/>
    </row>
    <row r="34" spans="26:30" x14ac:dyDescent="0.25">
      <c r="Z34" s="53"/>
      <c r="AD34" s="49"/>
    </row>
    <row r="35" spans="26:30" x14ac:dyDescent="0.25">
      <c r="Z35" s="53"/>
      <c r="AD35" s="49"/>
    </row>
    <row r="36" spans="26:30" x14ac:dyDescent="0.25">
      <c r="Z36" s="53"/>
      <c r="AD36" s="49"/>
    </row>
    <row r="37" spans="26:30" x14ac:dyDescent="0.25">
      <c r="Z37" s="53"/>
      <c r="AD37" s="49"/>
    </row>
    <row r="38" spans="26:30" x14ac:dyDescent="0.25">
      <c r="Z38" s="53"/>
      <c r="AD38" s="49"/>
    </row>
    <row r="39" spans="26:30" x14ac:dyDescent="0.25">
      <c r="Z39" s="53"/>
      <c r="AD39" s="49"/>
    </row>
    <row r="40" spans="26:30" x14ac:dyDescent="0.25">
      <c r="Z40" s="53"/>
      <c r="AD40" s="49"/>
    </row>
    <row r="41" spans="26:30" x14ac:dyDescent="0.25">
      <c r="Z41" s="53"/>
      <c r="AD41" s="49"/>
    </row>
    <row r="42" spans="26:30" x14ac:dyDescent="0.25">
      <c r="Z42" s="53"/>
      <c r="AD42" s="49"/>
    </row>
    <row r="43" spans="26:30" x14ac:dyDescent="0.25">
      <c r="Z43" s="53"/>
      <c r="AD43" s="49"/>
    </row>
    <row r="44" spans="26:30" x14ac:dyDescent="0.25">
      <c r="Z44" s="53"/>
      <c r="AD44" s="49"/>
    </row>
    <row r="45" spans="26:30" x14ac:dyDescent="0.25">
      <c r="Z45" s="53"/>
      <c r="AD45" s="49"/>
    </row>
    <row r="46" spans="26:30" x14ac:dyDescent="0.25">
      <c r="Z46" s="53"/>
      <c r="AD46" s="49"/>
    </row>
    <row r="47" spans="26:30" x14ac:dyDescent="0.25">
      <c r="Z47" s="53"/>
    </row>
    <row r="48" spans="26:30" x14ac:dyDescent="0.25">
      <c r="Z48" s="53"/>
    </row>
    <row r="49" spans="26:26" x14ac:dyDescent="0.25">
      <c r="Z49" s="53"/>
    </row>
    <row r="50" spans="26:26" x14ac:dyDescent="0.25">
      <c r="Z50" s="53"/>
    </row>
    <row r="51" spans="26:26" x14ac:dyDescent="0.25">
      <c r="Z51" s="53"/>
    </row>
    <row r="52" spans="26:26" x14ac:dyDescent="0.25">
      <c r="Z52" s="53"/>
    </row>
    <row r="53" spans="26:26" x14ac:dyDescent="0.25">
      <c r="Z53" s="53"/>
    </row>
    <row r="54" spans="26:26" x14ac:dyDescent="0.25">
      <c r="Z54" s="53"/>
    </row>
    <row r="55" spans="26:26" x14ac:dyDescent="0.25">
      <c r="Z55" s="53"/>
    </row>
    <row r="56" spans="26:26" x14ac:dyDescent="0.25">
      <c r="Z56" s="53"/>
    </row>
    <row r="57" spans="26:26" x14ac:dyDescent="0.25">
      <c r="Z57" s="53"/>
    </row>
    <row r="58" spans="26:26" x14ac:dyDescent="0.25">
      <c r="Z58" s="53"/>
    </row>
    <row r="59" spans="26:26" x14ac:dyDescent="0.25">
      <c r="Z59" s="53"/>
    </row>
    <row r="60" spans="26:26" x14ac:dyDescent="0.25">
      <c r="Z60" s="53"/>
    </row>
    <row r="61" spans="26:26" x14ac:dyDescent="0.25">
      <c r="Z61" s="53"/>
    </row>
    <row r="62" spans="26:26" x14ac:dyDescent="0.25">
      <c r="Z62" s="53"/>
    </row>
    <row r="63" spans="26:26" x14ac:dyDescent="0.25">
      <c r="Z63" s="53"/>
    </row>
    <row r="64" spans="26:26" x14ac:dyDescent="0.25">
      <c r="Z64" s="53"/>
    </row>
    <row r="65" spans="26:26" x14ac:dyDescent="0.25">
      <c r="Z65" s="53"/>
    </row>
    <row r="66" spans="26:26" x14ac:dyDescent="0.25">
      <c r="Z66" s="53"/>
    </row>
    <row r="67" spans="26:26" x14ac:dyDescent="0.25">
      <c r="Z67" s="53"/>
    </row>
    <row r="68" spans="26:26" x14ac:dyDescent="0.25">
      <c r="Z68" s="53"/>
    </row>
    <row r="69" spans="26:26" x14ac:dyDescent="0.25">
      <c r="Z69" s="53"/>
    </row>
    <row r="70" spans="26:26" x14ac:dyDescent="0.25">
      <c r="Z70" s="53"/>
    </row>
    <row r="71" spans="26:26" x14ac:dyDescent="0.25">
      <c r="Z71" s="53"/>
    </row>
    <row r="72" spans="26:26" x14ac:dyDescent="0.25">
      <c r="Z72" s="53"/>
    </row>
    <row r="73" spans="26:26" x14ac:dyDescent="0.25">
      <c r="Z73" s="53"/>
    </row>
    <row r="74" spans="26:26" x14ac:dyDescent="0.25">
      <c r="Z74" s="53"/>
    </row>
    <row r="75" spans="26:26" x14ac:dyDescent="0.25">
      <c r="Z75" s="53"/>
    </row>
    <row r="76" spans="26:26" x14ac:dyDescent="0.25">
      <c r="Z76" s="53"/>
    </row>
    <row r="77" spans="26:26" x14ac:dyDescent="0.25">
      <c r="Z77" s="53"/>
    </row>
    <row r="78" spans="26:26" x14ac:dyDescent="0.25">
      <c r="Z78" s="53"/>
    </row>
    <row r="79" spans="26:26" x14ac:dyDescent="0.25">
      <c r="Z79" s="53"/>
    </row>
    <row r="80" spans="26:26" x14ac:dyDescent="0.25">
      <c r="Z80" s="53"/>
    </row>
    <row r="81" spans="26:26" x14ac:dyDescent="0.25">
      <c r="Z81" s="53"/>
    </row>
    <row r="82" spans="26:26" x14ac:dyDescent="0.25">
      <c r="Z82" s="53"/>
    </row>
    <row r="83" spans="26:26" x14ac:dyDescent="0.25">
      <c r="Z83" s="53"/>
    </row>
    <row r="84" spans="26:26" x14ac:dyDescent="0.25">
      <c r="Z84" s="53"/>
    </row>
    <row r="85" spans="26:26" x14ac:dyDescent="0.25">
      <c r="Z85" s="53"/>
    </row>
    <row r="86" spans="26:26" x14ac:dyDescent="0.25">
      <c r="Z86" s="53"/>
    </row>
    <row r="87" spans="26:26" x14ac:dyDescent="0.25">
      <c r="Z87" s="53"/>
    </row>
    <row r="88" spans="26:26" x14ac:dyDescent="0.25">
      <c r="Z88" s="53"/>
    </row>
    <row r="89" spans="26:26" x14ac:dyDescent="0.25">
      <c r="Z89" s="53"/>
    </row>
    <row r="90" spans="26:26" x14ac:dyDescent="0.25">
      <c r="Z90" s="53"/>
    </row>
    <row r="91" spans="26:26" x14ac:dyDescent="0.25">
      <c r="Z91" s="53"/>
    </row>
    <row r="92" spans="26:26" x14ac:dyDescent="0.25">
      <c r="Z92" s="53"/>
    </row>
    <row r="93" spans="26:26" x14ac:dyDescent="0.25">
      <c r="Z93" s="53"/>
    </row>
    <row r="94" spans="26:26" x14ac:dyDescent="0.25">
      <c r="Z94" s="53"/>
    </row>
    <row r="95" spans="26:26" x14ac:dyDescent="0.25">
      <c r="Z95" s="53"/>
    </row>
    <row r="96" spans="26:26" x14ac:dyDescent="0.25">
      <c r="Z96" s="53"/>
    </row>
    <row r="97" spans="26:26" x14ac:dyDescent="0.25">
      <c r="Z97" s="53"/>
    </row>
    <row r="98" spans="26:26" x14ac:dyDescent="0.25">
      <c r="Z98" s="53"/>
    </row>
    <row r="99" spans="26:26" x14ac:dyDescent="0.25">
      <c r="Z99" s="53"/>
    </row>
    <row r="100" spans="26:26" x14ac:dyDescent="0.25">
      <c r="Z100" s="53"/>
    </row>
    <row r="101" spans="26:26" x14ac:dyDescent="0.25">
      <c r="Z101" s="53"/>
    </row>
    <row r="102" spans="26:26" x14ac:dyDescent="0.25">
      <c r="Z102" s="53"/>
    </row>
    <row r="103" spans="26:26" x14ac:dyDescent="0.25">
      <c r="Z103" s="53"/>
    </row>
    <row r="104" spans="26:26" x14ac:dyDescent="0.25">
      <c r="Z104" s="53"/>
    </row>
    <row r="105" spans="26:26" x14ac:dyDescent="0.25">
      <c r="Z105" s="53"/>
    </row>
    <row r="106" spans="26:26" x14ac:dyDescent="0.25">
      <c r="Z106" s="53"/>
    </row>
    <row r="107" spans="26:26" x14ac:dyDescent="0.25">
      <c r="Z107" s="53"/>
    </row>
    <row r="108" spans="26:26" x14ac:dyDescent="0.25">
      <c r="Z108" s="53"/>
    </row>
    <row r="109" spans="26:26" x14ac:dyDescent="0.25">
      <c r="Z109" s="53"/>
    </row>
    <row r="110" spans="26:26" x14ac:dyDescent="0.25">
      <c r="Z110" s="53"/>
    </row>
    <row r="111" spans="26:26" x14ac:dyDescent="0.25">
      <c r="Z111" s="53"/>
    </row>
    <row r="112" spans="26:26" x14ac:dyDescent="0.25">
      <c r="Z112" s="53"/>
    </row>
    <row r="113" spans="26:26" x14ac:dyDescent="0.25">
      <c r="Z113" s="53"/>
    </row>
    <row r="114" spans="26:26" x14ac:dyDescent="0.25">
      <c r="Z114" s="53"/>
    </row>
    <row r="115" spans="26:26" x14ac:dyDescent="0.25">
      <c r="Z115" s="53"/>
    </row>
    <row r="116" spans="26:26" x14ac:dyDescent="0.25">
      <c r="Z116" s="53"/>
    </row>
    <row r="117" spans="26:26" x14ac:dyDescent="0.25">
      <c r="Z117" s="53"/>
    </row>
    <row r="118" spans="26:26" x14ac:dyDescent="0.25">
      <c r="Z118" s="53"/>
    </row>
    <row r="119" spans="26:26" x14ac:dyDescent="0.25">
      <c r="Z119" s="53"/>
    </row>
    <row r="120" spans="26:26" x14ac:dyDescent="0.25">
      <c r="Z120" s="53"/>
    </row>
    <row r="121" spans="26:26" x14ac:dyDescent="0.25">
      <c r="Z121" s="53"/>
    </row>
    <row r="122" spans="26:26" x14ac:dyDescent="0.25">
      <c r="Z122" s="53"/>
    </row>
    <row r="123" spans="26:26" x14ac:dyDescent="0.25">
      <c r="Z123" s="53"/>
    </row>
    <row r="124" spans="26:26" x14ac:dyDescent="0.25">
      <c r="Z124" s="53"/>
    </row>
    <row r="125" spans="26:26" x14ac:dyDescent="0.25">
      <c r="Z125" s="53"/>
    </row>
    <row r="126" spans="26:26" x14ac:dyDescent="0.25">
      <c r="Z126" s="53"/>
    </row>
    <row r="127" spans="26:26" x14ac:dyDescent="0.25">
      <c r="Z127" s="53"/>
    </row>
    <row r="128" spans="26:26" x14ac:dyDescent="0.25">
      <c r="Z128" s="53"/>
    </row>
    <row r="129" spans="26:26" x14ac:dyDescent="0.25">
      <c r="Z129" s="53"/>
    </row>
    <row r="130" spans="26:26" x14ac:dyDescent="0.25">
      <c r="Z130" s="53"/>
    </row>
    <row r="131" spans="26:26" x14ac:dyDescent="0.25">
      <c r="Z131" s="53"/>
    </row>
    <row r="132" spans="26:26" x14ac:dyDescent="0.25">
      <c r="Z132" s="53"/>
    </row>
    <row r="133" spans="26:26" x14ac:dyDescent="0.25">
      <c r="Z133" s="53"/>
    </row>
    <row r="134" spans="26:26" x14ac:dyDescent="0.25">
      <c r="Z134" s="53"/>
    </row>
    <row r="135" spans="26:26" x14ac:dyDescent="0.25">
      <c r="Z135" s="53"/>
    </row>
    <row r="136" spans="26:26" x14ac:dyDescent="0.25">
      <c r="Z136" s="53"/>
    </row>
    <row r="137" spans="26:26" x14ac:dyDescent="0.25">
      <c r="Z137" s="53"/>
    </row>
    <row r="138" spans="26:26" x14ac:dyDescent="0.25">
      <c r="Z138" s="53"/>
    </row>
    <row r="139" spans="26:26" x14ac:dyDescent="0.25">
      <c r="Z139" s="53"/>
    </row>
    <row r="140" spans="26:26" x14ac:dyDescent="0.25">
      <c r="Z140" s="53"/>
    </row>
    <row r="141" spans="26:26" x14ac:dyDescent="0.25">
      <c r="Z141" s="53"/>
    </row>
    <row r="142" spans="26:26" x14ac:dyDescent="0.25">
      <c r="Z142" s="53"/>
    </row>
    <row r="143" spans="26:26" x14ac:dyDescent="0.25">
      <c r="Z143" s="53"/>
    </row>
    <row r="144" spans="26:26" x14ac:dyDescent="0.25">
      <c r="Z144" s="53"/>
    </row>
    <row r="145" spans="26:26" x14ac:dyDescent="0.25">
      <c r="Z145" s="53"/>
    </row>
    <row r="146" spans="26:26" x14ac:dyDescent="0.25">
      <c r="Z146" s="53"/>
    </row>
    <row r="147" spans="26:26" x14ac:dyDescent="0.25">
      <c r="Z147" s="53"/>
    </row>
    <row r="148" spans="26:26" x14ac:dyDescent="0.25">
      <c r="Z148" s="53"/>
    </row>
    <row r="149" spans="26:26" x14ac:dyDescent="0.25">
      <c r="Z149" s="53"/>
    </row>
    <row r="150" spans="26:26" x14ac:dyDescent="0.25">
      <c r="Z150" s="53"/>
    </row>
    <row r="151" spans="26:26" x14ac:dyDescent="0.25">
      <c r="Z151" s="53"/>
    </row>
    <row r="152" spans="26:26" x14ac:dyDescent="0.25">
      <c r="Z152" s="53"/>
    </row>
  </sheetData>
  <mergeCells count="2">
    <mergeCell ref="AH13:AJ13"/>
    <mergeCell ref="AH1:AJ1"/>
  </mergeCells>
  <phoneticPr fontId="4" type="noConversion"/>
  <conditionalFormatting sqref="C12">
    <cfRule type="duplicateValues" dxfId="19" priority="23"/>
    <cfRule type="duplicateValues" dxfId="18" priority="24"/>
  </conditionalFormatting>
  <conditionalFormatting sqref="D12">
    <cfRule type="duplicateValues" dxfId="17" priority="21"/>
  </conditionalFormatting>
  <conditionalFormatting sqref="D12">
    <cfRule type="duplicateValues" dxfId="16" priority="22"/>
  </conditionalFormatting>
  <conditionalFormatting sqref="D12">
    <cfRule type="duplicateValues" dxfId="15" priority="20"/>
  </conditionalFormatting>
  <conditionalFormatting sqref="E12">
    <cfRule type="duplicateValues" dxfId="14" priority="19"/>
  </conditionalFormatting>
  <conditionalFormatting sqref="C24">
    <cfRule type="duplicateValues" dxfId="13" priority="17"/>
    <cfRule type="duplicateValues" dxfId="12" priority="18"/>
  </conditionalFormatting>
  <conditionalFormatting sqref="D24">
    <cfRule type="duplicateValues" dxfId="11" priority="15"/>
  </conditionalFormatting>
  <conditionalFormatting sqref="D24">
    <cfRule type="duplicateValues" dxfId="10" priority="16"/>
  </conditionalFormatting>
  <conditionalFormatting sqref="D24">
    <cfRule type="duplicateValues" dxfId="9" priority="14"/>
  </conditionalFormatting>
  <conditionalFormatting sqref="E24">
    <cfRule type="duplicateValues" dxfId="8" priority="13"/>
  </conditionalFormatting>
  <dataValidations count="8">
    <dataValidation type="decimal" operator="greaterThanOrEqual" allowBlank="1" showInputMessage="1" showErrorMessage="1" prompt="Input data in millions._x000a_If in crores, divide by 1000000" sqref="J9:J10 L9:L10 M8:N11 M20:N23 J21:L22 K10">
      <formula1>0</formula1>
    </dataValidation>
    <dataValidation type="decimal" operator="greaterThanOrEqual" allowBlank="1" showInputMessage="1" showErrorMessage="1" sqref="N4 J16:N16 J18:N19 J24:N24 J7:N7 J6:L6 N6 J4:L4 J12:N12">
      <formula1>0</formula1>
    </dataValidation>
    <dataValidation type="list" allowBlank="1" showInputMessage="1" showErrorMessage="1" sqref="AD2:AD12 AD14:AD46">
      <formula1>"Error accepted, Error not accepted"</formula1>
    </dataValidation>
    <dataValidation type="list" operator="greaterThanOrEqual" allowBlank="1" showInputMessage="1" showErrorMessage="1" sqref="J5:L5">
      <formula1>#REF!</formula1>
    </dataValidation>
    <dataValidation type="list" operator="greaterThanOrEqual" allowBlank="1" showInputMessage="1" showErrorMessage="1" sqref="J16">
      <formula1>G7:G8</formula1>
    </dataValidation>
    <dataValidation type="list" operator="greaterThanOrEqual" allowBlank="1" showInputMessage="1" showErrorMessage="1" sqref="N5">
      <formula1>#REF!</formula1>
    </dataValidation>
    <dataValidation type="list" allowBlank="1" showInputMessage="1" showErrorMessage="1" sqref="J2:N3 J14:N15">
      <formula1>"Y, N"</formula1>
    </dataValidation>
    <dataValidation type="list" operator="greaterThanOrEqual" allowBlank="1" showInputMessage="1" showErrorMessage="1" sqref="J17:N17">
      <formula1>"M, 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Z14:Z152 Z2:Z12 T2:W12 T14:W25</xm:sqref>
        </x14:dataValidation>
        <x14:dataValidation type="list" allowBlank="1" showInputMessage="1" showErrorMessage="1">
          <x14:formula1>
            <xm:f>'NIC industry'!$G$3:$G$13</xm:f>
          </x14:formula1>
          <xm:sqref>AA2:AA12 AA14:AA17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abSelected="1" topLeftCell="I76" workbookViewId="0">
      <selection activeCell="J87" sqref="J87"/>
    </sheetView>
  </sheetViews>
  <sheetFormatPr defaultColWidth="10.875" defaultRowHeight="15.75" x14ac:dyDescent="0.25"/>
  <cols>
    <col min="1" max="1" width="28.875" style="1" customWidth="1"/>
    <col min="2" max="2" width="30.375" style="1" customWidth="1"/>
    <col min="3" max="3" width="15" style="1" hidden="1" customWidth="1"/>
    <col min="4" max="4" width="10.875" style="1"/>
    <col min="5" max="5" width="30.375" style="1" customWidth="1"/>
    <col min="6" max="6" width="46.375" style="1" customWidth="1"/>
    <col min="7" max="7" width="10.875" style="1"/>
    <col min="8" max="8" width="25.5" style="1" customWidth="1"/>
    <col min="9" max="9" width="21" style="1" customWidth="1"/>
    <col min="10" max="10" width="39.5" style="1" customWidth="1"/>
    <col min="11" max="13" width="38" style="1" customWidth="1"/>
    <col min="14" max="16384" width="10.875" style="1"/>
  </cols>
  <sheetData>
    <row r="1" spans="1:12" x14ac:dyDescent="0.25">
      <c r="A1" s="9" t="s">
        <v>4</v>
      </c>
      <c r="B1" s="9" t="s">
        <v>6</v>
      </c>
      <c r="C1" s="9" t="s">
        <v>7</v>
      </c>
      <c r="D1" s="9" t="s">
        <v>5</v>
      </c>
      <c r="E1" s="9" t="s">
        <v>1</v>
      </c>
      <c r="F1" s="8" t="s">
        <v>664</v>
      </c>
      <c r="G1" s="9" t="s">
        <v>8</v>
      </c>
      <c r="H1" s="9" t="s">
        <v>9</v>
      </c>
      <c r="I1" s="9" t="s">
        <v>672</v>
      </c>
      <c r="J1" s="9" t="s">
        <v>663</v>
      </c>
      <c r="K1" s="150" t="s">
        <v>1174</v>
      </c>
    </row>
    <row r="2" spans="1:12" ht="30" x14ac:dyDescent="0.25">
      <c r="A2" s="5" t="s">
        <v>14</v>
      </c>
      <c r="B2" s="3" t="s">
        <v>241</v>
      </c>
      <c r="C2" s="3" t="s">
        <v>249</v>
      </c>
      <c r="D2" s="2" t="s">
        <v>30</v>
      </c>
      <c r="E2" s="3" t="s">
        <v>264</v>
      </c>
      <c r="F2" s="13" t="s">
        <v>460</v>
      </c>
      <c r="G2" s="4" t="s">
        <v>635</v>
      </c>
      <c r="H2" s="4" t="s">
        <v>650</v>
      </c>
      <c r="I2" s="6" t="s">
        <v>673</v>
      </c>
      <c r="J2" s="47">
        <f>COUNTIF('Matrix datapoints - Direc'!J21:Z21, "Y")</f>
        <v>7</v>
      </c>
      <c r="K2" s="42">
        <v>8</v>
      </c>
      <c r="L2" s="29"/>
    </row>
    <row r="3" spans="1:12" ht="30" x14ac:dyDescent="0.25">
      <c r="A3" s="5" t="s">
        <v>14</v>
      </c>
      <c r="B3" s="3" t="s">
        <v>242</v>
      </c>
      <c r="C3" s="3" t="s">
        <v>249</v>
      </c>
      <c r="D3" s="2" t="s">
        <v>34</v>
      </c>
      <c r="E3" s="3" t="s">
        <v>268</v>
      </c>
      <c r="F3" s="3" t="s">
        <v>464</v>
      </c>
      <c r="G3" s="4" t="s">
        <v>635</v>
      </c>
      <c r="H3" s="4" t="s">
        <v>656</v>
      </c>
      <c r="I3" s="6" t="s">
        <v>673</v>
      </c>
      <c r="J3" s="47">
        <f>SUM('Matrix datapoints - Direc'!J27:Z27)</f>
        <v>13191000</v>
      </c>
      <c r="K3" s="42">
        <v>10</v>
      </c>
    </row>
    <row r="4" spans="1:12" ht="45" x14ac:dyDescent="0.25">
      <c r="A4" s="5" t="s">
        <v>14</v>
      </c>
      <c r="B4" s="3" t="s">
        <v>242</v>
      </c>
      <c r="C4" s="3" t="s">
        <v>249</v>
      </c>
      <c r="D4" s="2" t="s">
        <v>36</v>
      </c>
      <c r="E4" s="3" t="s">
        <v>270</v>
      </c>
      <c r="F4" s="3" t="s">
        <v>466</v>
      </c>
      <c r="G4" s="4" t="s">
        <v>635</v>
      </c>
      <c r="H4" s="4" t="s">
        <v>656</v>
      </c>
      <c r="I4" s="6" t="s">
        <v>673</v>
      </c>
      <c r="J4" s="47">
        <f>SUM('Matrix datapoints - Direc'!J28:Z28)</f>
        <v>0</v>
      </c>
      <c r="K4" s="42">
        <v>7</v>
      </c>
    </row>
    <row r="5" spans="1:12" ht="30" x14ac:dyDescent="0.25">
      <c r="A5" s="5" t="s">
        <v>14</v>
      </c>
      <c r="B5" s="3" t="s">
        <v>242</v>
      </c>
      <c r="C5" s="3" t="s">
        <v>249</v>
      </c>
      <c r="D5" s="2" t="s">
        <v>38</v>
      </c>
      <c r="E5" s="3" t="s">
        <v>272</v>
      </c>
      <c r="F5" s="3" t="s">
        <v>468</v>
      </c>
      <c r="G5" s="4" t="s">
        <v>635</v>
      </c>
      <c r="H5" s="4" t="s">
        <v>656</v>
      </c>
      <c r="I5" s="6" t="s">
        <v>673</v>
      </c>
      <c r="J5" s="47">
        <f>SUM('Matrix datapoints - Direc'!J29:Z29)</f>
        <v>1023000</v>
      </c>
      <c r="K5" s="42"/>
    </row>
    <row r="6" spans="1:12" ht="30" x14ac:dyDescent="0.25">
      <c r="A6" s="5" t="s">
        <v>14</v>
      </c>
      <c r="B6" s="3" t="s">
        <v>242</v>
      </c>
      <c r="C6" s="3" t="s">
        <v>249</v>
      </c>
      <c r="D6" s="2" t="s">
        <v>40</v>
      </c>
      <c r="E6" s="3" t="s">
        <v>274</v>
      </c>
      <c r="F6" s="3" t="s">
        <v>470</v>
      </c>
      <c r="G6" s="4" t="s">
        <v>635</v>
      </c>
      <c r="H6" s="4" t="s">
        <v>656</v>
      </c>
      <c r="I6" s="6" t="s">
        <v>673</v>
      </c>
      <c r="J6" s="47">
        <f>SUM('Matrix datapoints - Direc'!J30:Z30)</f>
        <v>0</v>
      </c>
      <c r="K6" s="42"/>
    </row>
    <row r="7" spans="1:12" ht="30" x14ac:dyDescent="0.25">
      <c r="A7" s="5" t="s">
        <v>14</v>
      </c>
      <c r="B7" s="3" t="s">
        <v>242</v>
      </c>
      <c r="C7" s="3" t="s">
        <v>249</v>
      </c>
      <c r="D7" s="2" t="s">
        <v>42</v>
      </c>
      <c r="E7" s="3" t="s">
        <v>276</v>
      </c>
      <c r="F7" s="3" t="s">
        <v>472</v>
      </c>
      <c r="G7" s="4" t="s">
        <v>635</v>
      </c>
      <c r="H7" s="4" t="s">
        <v>656</v>
      </c>
      <c r="I7" s="6" t="s">
        <v>673</v>
      </c>
      <c r="J7" s="47">
        <f>SUM('Matrix datapoints - Direc'!J31:Z31)</f>
        <v>0</v>
      </c>
      <c r="K7" s="42">
        <v>9</v>
      </c>
    </row>
    <row r="8" spans="1:12" ht="30" x14ac:dyDescent="0.25">
      <c r="A8" s="5" t="s">
        <v>14</v>
      </c>
      <c r="B8" s="3" t="s">
        <v>242</v>
      </c>
      <c r="C8" s="3" t="s">
        <v>249</v>
      </c>
      <c r="D8" s="2" t="s">
        <v>44</v>
      </c>
      <c r="E8" s="3" t="s">
        <v>278</v>
      </c>
      <c r="F8" s="3" t="s">
        <v>474</v>
      </c>
      <c r="G8" s="4" t="s">
        <v>635</v>
      </c>
      <c r="H8" s="4" t="s">
        <v>656</v>
      </c>
      <c r="I8" s="6" t="s">
        <v>673</v>
      </c>
      <c r="J8" s="47">
        <f>SUM('Matrix datapoints - Direc'!J32:Z32)</f>
        <v>14216000</v>
      </c>
      <c r="K8" s="42">
        <v>10</v>
      </c>
    </row>
    <row r="9" spans="1:12" ht="30" x14ac:dyDescent="0.25">
      <c r="A9" s="5" t="s">
        <v>14</v>
      </c>
      <c r="B9" s="3" t="s">
        <v>243</v>
      </c>
      <c r="C9" s="3" t="s">
        <v>249</v>
      </c>
      <c r="D9" s="2" t="s">
        <v>56</v>
      </c>
      <c r="E9" s="3" t="s">
        <v>285</v>
      </c>
      <c r="F9" s="3" t="s">
        <v>484</v>
      </c>
      <c r="G9" s="4" t="s">
        <v>635</v>
      </c>
      <c r="H9" s="4" t="s">
        <v>650</v>
      </c>
      <c r="I9" s="6" t="s">
        <v>673</v>
      </c>
      <c r="J9" s="47">
        <f>COUNTIF('Matrix datapoints - Direc'!J5:Z5, "F")</f>
        <v>2</v>
      </c>
      <c r="K9" s="42">
        <v>9</v>
      </c>
    </row>
    <row r="10" spans="1:12" ht="30" x14ac:dyDescent="0.25">
      <c r="A10" s="5" t="s">
        <v>14</v>
      </c>
      <c r="B10" s="3" t="s">
        <v>243</v>
      </c>
      <c r="C10" s="3" t="s">
        <v>249</v>
      </c>
      <c r="D10" s="2" t="s">
        <v>57</v>
      </c>
      <c r="E10" s="3" t="s">
        <v>286</v>
      </c>
      <c r="F10" s="13" t="s">
        <v>485</v>
      </c>
      <c r="G10" s="4" t="s">
        <v>638</v>
      </c>
      <c r="H10" s="4" t="s">
        <v>651</v>
      </c>
      <c r="I10" s="6" t="s">
        <v>673</v>
      </c>
      <c r="J10" s="47" t="e">
        <f>J9*100/'Matrix datapoints - Direc'!#REF!</f>
        <v>#REF!</v>
      </c>
      <c r="K10" s="42"/>
    </row>
    <row r="11" spans="1:12" ht="45" x14ac:dyDescent="0.25">
      <c r="A11" s="5" t="s">
        <v>14</v>
      </c>
      <c r="B11" s="3" t="s">
        <v>243</v>
      </c>
      <c r="C11" s="3" t="s">
        <v>249</v>
      </c>
      <c r="D11" s="2" t="s">
        <v>58</v>
      </c>
      <c r="E11" s="3" t="s">
        <v>287</v>
      </c>
      <c r="F11" s="3" t="s">
        <v>486</v>
      </c>
      <c r="G11" s="4" t="s">
        <v>635</v>
      </c>
      <c r="H11" s="4" t="s">
        <v>650</v>
      </c>
      <c r="I11" s="6" t="s">
        <v>673</v>
      </c>
      <c r="J11" s="47">
        <f>COUNTIF('Matrix datapoints - Direc'!J6:Z6, "Y")</f>
        <v>0</v>
      </c>
      <c r="K11" s="42">
        <v>8</v>
      </c>
    </row>
    <row r="12" spans="1:12" ht="45" x14ac:dyDescent="0.25">
      <c r="A12" s="5" t="s">
        <v>14</v>
      </c>
      <c r="B12" s="3" t="s">
        <v>243</v>
      </c>
      <c r="C12" s="3" t="s">
        <v>249</v>
      </c>
      <c r="D12" s="2" t="s">
        <v>59</v>
      </c>
      <c r="E12" s="3" t="s">
        <v>288</v>
      </c>
      <c r="F12" s="13" t="s">
        <v>487</v>
      </c>
      <c r="G12" s="4" t="s">
        <v>638</v>
      </c>
      <c r="H12" s="4" t="s">
        <v>651</v>
      </c>
      <c r="I12" s="6" t="s">
        <v>673</v>
      </c>
      <c r="J12" s="47" t="e">
        <f>J11*100/'Matrix datapoints - Direc'!#REF!</f>
        <v>#REF!</v>
      </c>
      <c r="K12" s="42">
        <v>10</v>
      </c>
    </row>
    <row r="13" spans="1:12" x14ac:dyDescent="0.25">
      <c r="A13" s="5" t="s">
        <v>14</v>
      </c>
      <c r="B13" s="3" t="s">
        <v>244</v>
      </c>
      <c r="C13" s="3" t="s">
        <v>249</v>
      </c>
      <c r="D13" s="2" t="s">
        <v>70</v>
      </c>
      <c r="E13" s="3" t="s">
        <v>293</v>
      </c>
      <c r="F13" s="3" t="s">
        <v>498</v>
      </c>
      <c r="G13" s="4" t="s">
        <v>635</v>
      </c>
      <c r="H13" s="7" t="s">
        <v>650</v>
      </c>
      <c r="I13" s="6" t="s">
        <v>673</v>
      </c>
      <c r="J13" s="47">
        <f>COUNTIF('Matrix datapoints - Direc'!J13:Z13, "Y")</f>
        <v>7</v>
      </c>
      <c r="K13" s="42"/>
    </row>
    <row r="14" spans="1:12" ht="30" x14ac:dyDescent="0.25">
      <c r="A14" s="5" t="s">
        <v>14</v>
      </c>
      <c r="B14" s="3" t="s">
        <v>244</v>
      </c>
      <c r="C14" s="3" t="s">
        <v>249</v>
      </c>
      <c r="D14" s="2" t="s">
        <v>71</v>
      </c>
      <c r="E14" s="3" t="s">
        <v>294</v>
      </c>
      <c r="F14" s="13" t="s">
        <v>1173</v>
      </c>
      <c r="G14" s="4" t="s">
        <v>638</v>
      </c>
      <c r="H14" s="4" t="s">
        <v>651</v>
      </c>
      <c r="I14" s="6" t="s">
        <v>673</v>
      </c>
      <c r="J14" s="47" t="e">
        <f>J13*100/'Matrix datapoints - Direc'!#REF!</f>
        <v>#REF!</v>
      </c>
      <c r="K14" s="42"/>
    </row>
    <row r="15" spans="1:12" x14ac:dyDescent="0.25">
      <c r="A15" s="5" t="s">
        <v>14</v>
      </c>
      <c r="B15" s="3" t="s">
        <v>244</v>
      </c>
      <c r="C15" s="3" t="s">
        <v>249</v>
      </c>
      <c r="D15" s="2" t="s">
        <v>72</v>
      </c>
      <c r="E15" s="3" t="s">
        <v>295</v>
      </c>
      <c r="F15" s="3" t="s">
        <v>295</v>
      </c>
      <c r="G15" s="4" t="s">
        <v>635</v>
      </c>
      <c r="H15" s="7" t="s">
        <v>650</v>
      </c>
      <c r="I15" s="6" t="s">
        <v>673</v>
      </c>
      <c r="J15" s="47">
        <f>COUNTIF('Matrix datapoints - Direc'!J14:Z14, "Y")</f>
        <v>14</v>
      </c>
      <c r="K15" s="42"/>
    </row>
    <row r="16" spans="1:12" ht="30" x14ac:dyDescent="0.25">
      <c r="A16" s="5" t="s">
        <v>14</v>
      </c>
      <c r="B16" s="3" t="s">
        <v>244</v>
      </c>
      <c r="C16" s="3" t="s">
        <v>249</v>
      </c>
      <c r="D16" s="2" t="s">
        <v>73</v>
      </c>
      <c r="E16" s="3" t="s">
        <v>296</v>
      </c>
      <c r="F16" s="13" t="s">
        <v>500</v>
      </c>
      <c r="G16" s="4" t="s">
        <v>638</v>
      </c>
      <c r="H16" s="4" t="s">
        <v>651</v>
      </c>
      <c r="I16" s="6" t="s">
        <v>673</v>
      </c>
      <c r="J16" s="47" t="e">
        <f>J15*100/'Matrix datapoints - Direc'!#REF!</f>
        <v>#REF!</v>
      </c>
      <c r="K16" s="42">
        <v>12</v>
      </c>
    </row>
    <row r="17" spans="1:11" ht="30" x14ac:dyDescent="0.25">
      <c r="A17" s="5" t="s">
        <v>14</v>
      </c>
      <c r="B17" s="3" t="s">
        <v>244</v>
      </c>
      <c r="C17" s="3" t="s">
        <v>249</v>
      </c>
      <c r="D17" s="2" t="s">
        <v>74</v>
      </c>
      <c r="E17" s="3" t="s">
        <v>297</v>
      </c>
      <c r="F17" s="3" t="s">
        <v>297</v>
      </c>
      <c r="G17" s="4" t="s">
        <v>635</v>
      </c>
      <c r="H17" s="7" t="s">
        <v>650</v>
      </c>
      <c r="I17" s="6" t="s">
        <v>673</v>
      </c>
      <c r="J17" s="47">
        <f>COUNTIF('Matrix datapoints - Direc'!J15:Z15, "Y")</f>
        <v>4</v>
      </c>
      <c r="K17" s="42"/>
    </row>
    <row r="18" spans="1:11" ht="30" x14ac:dyDescent="0.25">
      <c r="A18" s="5" t="s">
        <v>14</v>
      </c>
      <c r="B18" s="3" t="s">
        <v>244</v>
      </c>
      <c r="C18" s="3" t="s">
        <v>249</v>
      </c>
      <c r="D18" s="2" t="s">
        <v>75</v>
      </c>
      <c r="E18" s="3" t="s">
        <v>298</v>
      </c>
      <c r="F18" s="3" t="s">
        <v>501</v>
      </c>
      <c r="G18" s="4" t="s">
        <v>638</v>
      </c>
      <c r="H18" s="4" t="s">
        <v>651</v>
      </c>
      <c r="I18" s="6" t="s">
        <v>673</v>
      </c>
      <c r="J18" s="47" t="e">
        <f>J17*100/'Matrix datapoints - Direc'!#REF!</f>
        <v>#REF!</v>
      </c>
      <c r="K18" s="42"/>
    </row>
    <row r="19" spans="1:11" ht="30" x14ac:dyDescent="0.25">
      <c r="A19" s="5" t="s">
        <v>14</v>
      </c>
      <c r="B19" s="3" t="s">
        <v>244</v>
      </c>
      <c r="C19" s="3" t="s">
        <v>249</v>
      </c>
      <c r="D19" s="2" t="s">
        <v>76</v>
      </c>
      <c r="E19" s="3" t="s">
        <v>299</v>
      </c>
      <c r="F19" s="3" t="s">
        <v>299</v>
      </c>
      <c r="G19" s="4" t="s">
        <v>635</v>
      </c>
      <c r="H19" s="7" t="s">
        <v>650</v>
      </c>
      <c r="I19" s="6" t="s">
        <v>673</v>
      </c>
      <c r="J19" s="47">
        <f>COUNTIF('Matrix datapoints - Direc'!J16:Z16, "Y")</f>
        <v>3</v>
      </c>
      <c r="K19" s="42"/>
    </row>
    <row r="20" spans="1:11" ht="30" x14ac:dyDescent="0.25">
      <c r="A20" s="5" t="s">
        <v>14</v>
      </c>
      <c r="B20" s="3" t="s">
        <v>244</v>
      </c>
      <c r="C20" s="3" t="s">
        <v>249</v>
      </c>
      <c r="D20" s="2" t="s">
        <v>77</v>
      </c>
      <c r="E20" s="3" t="s">
        <v>300</v>
      </c>
      <c r="F20" s="3" t="s">
        <v>502</v>
      </c>
      <c r="G20" s="4" t="s">
        <v>638</v>
      </c>
      <c r="H20" s="4" t="s">
        <v>651</v>
      </c>
      <c r="I20" s="6" t="s">
        <v>673</v>
      </c>
      <c r="J20" s="47" t="e">
        <f>J19*100/'Matrix datapoints - Direc'!#REF!</f>
        <v>#REF!</v>
      </c>
      <c r="K20" s="42"/>
    </row>
    <row r="21" spans="1:11" ht="45" x14ac:dyDescent="0.25">
      <c r="A21" s="5" t="s">
        <v>14</v>
      </c>
      <c r="B21" s="3" t="s">
        <v>244</v>
      </c>
      <c r="C21" s="3" t="s">
        <v>249</v>
      </c>
      <c r="D21" s="2" t="s">
        <v>78</v>
      </c>
      <c r="E21" s="3" t="s">
        <v>301</v>
      </c>
      <c r="F21" s="3" t="s">
        <v>503</v>
      </c>
      <c r="G21" s="4" t="s">
        <v>635</v>
      </c>
      <c r="H21" s="7" t="s">
        <v>650</v>
      </c>
      <c r="I21" s="6" t="s">
        <v>673</v>
      </c>
      <c r="J21" s="47">
        <f>COUNTIF('Matrix datapoints - Direc'!J17:Z17, "Y")</f>
        <v>0</v>
      </c>
      <c r="K21" s="42">
        <v>15</v>
      </c>
    </row>
    <row r="22" spans="1:11" ht="45" x14ac:dyDescent="0.25">
      <c r="A22" s="5" t="s">
        <v>14</v>
      </c>
      <c r="B22" s="3" t="s">
        <v>244</v>
      </c>
      <c r="C22" s="3" t="s">
        <v>249</v>
      </c>
      <c r="D22" s="2" t="s">
        <v>79</v>
      </c>
      <c r="E22" s="3" t="s">
        <v>302</v>
      </c>
      <c r="F22" s="3" t="s">
        <v>504</v>
      </c>
      <c r="G22" s="4" t="s">
        <v>638</v>
      </c>
      <c r="H22" s="4" t="s">
        <v>651</v>
      </c>
      <c r="I22" s="6" t="s">
        <v>673</v>
      </c>
      <c r="J22" s="47" t="e">
        <f>J21*100/'Matrix datapoints - Direc'!#REF!</f>
        <v>#REF!</v>
      </c>
      <c r="K22" s="42"/>
    </row>
    <row r="23" spans="1:11" ht="30" x14ac:dyDescent="0.25">
      <c r="A23" s="5" t="s">
        <v>14</v>
      </c>
      <c r="B23" s="3" t="s">
        <v>244</v>
      </c>
      <c r="C23" s="3" t="s">
        <v>249</v>
      </c>
      <c r="D23" s="2" t="s">
        <v>80</v>
      </c>
      <c r="E23" s="3" t="s">
        <v>303</v>
      </c>
      <c r="F23" s="3" t="s">
        <v>505</v>
      </c>
      <c r="G23" s="4" t="s">
        <v>635</v>
      </c>
      <c r="H23" s="4" t="s">
        <v>647</v>
      </c>
      <c r="I23" s="6" t="s">
        <v>673</v>
      </c>
      <c r="J23" s="47">
        <f>SUM('Matrix datapoints - Direc'!J18:Z18)</f>
        <v>200</v>
      </c>
      <c r="K23" s="42">
        <v>18</v>
      </c>
    </row>
    <row r="24" spans="1:11" ht="30" x14ac:dyDescent="0.25">
      <c r="A24" s="5" t="s">
        <v>14</v>
      </c>
      <c r="B24" s="3" t="s">
        <v>244</v>
      </c>
      <c r="C24" s="3" t="s">
        <v>249</v>
      </c>
      <c r="D24" s="2" t="s">
        <v>84</v>
      </c>
      <c r="E24" s="3" t="s">
        <v>307</v>
      </c>
      <c r="F24" s="3" t="s">
        <v>508</v>
      </c>
      <c r="G24" s="4" t="s">
        <v>635</v>
      </c>
      <c r="H24" s="4" t="s">
        <v>658</v>
      </c>
      <c r="I24" s="6" t="s">
        <v>673</v>
      </c>
      <c r="J24" s="47" t="e" cm="1">
        <f t="array" ref="J24">SUM('Matrix datapoints - Direc'!J11:Z11/'Matrix datapoints - Direc'!#REF!)</f>
        <v>#REF!</v>
      </c>
      <c r="K24" s="42"/>
    </row>
    <row r="25" spans="1:11" ht="45" x14ac:dyDescent="0.25">
      <c r="A25" s="5" t="s">
        <v>14</v>
      </c>
      <c r="B25" s="3" t="s">
        <v>244</v>
      </c>
      <c r="C25" s="3" t="s">
        <v>249</v>
      </c>
      <c r="D25" s="2" t="s">
        <v>85</v>
      </c>
      <c r="E25" s="3" t="s">
        <v>308</v>
      </c>
      <c r="F25" s="3" t="s">
        <v>509</v>
      </c>
      <c r="G25" s="4" t="s">
        <v>635</v>
      </c>
      <c r="H25" s="4" t="s">
        <v>659</v>
      </c>
      <c r="I25" s="6" t="s">
        <v>673</v>
      </c>
      <c r="J25" s="47" t="e">
        <f t="array" ref="J25">SUM('Matrix datapoints - Direc'!J12:Z12/'Matrix datapoints - Direc'!#REF!)</f>
        <v>#REF!</v>
      </c>
      <c r="K25" s="42"/>
    </row>
    <row r="26" spans="1:11" ht="30" x14ac:dyDescent="0.25">
      <c r="A26" s="5" t="s">
        <v>14</v>
      </c>
      <c r="B26" s="3" t="s">
        <v>245</v>
      </c>
      <c r="C26" s="3" t="s">
        <v>249</v>
      </c>
      <c r="D26" s="2" t="s">
        <v>110</v>
      </c>
      <c r="E26" s="3" t="s">
        <v>323</v>
      </c>
      <c r="F26" s="13" t="s">
        <v>531</v>
      </c>
      <c r="G26" s="4" t="s">
        <v>635</v>
      </c>
      <c r="H26" s="4" t="s">
        <v>650</v>
      </c>
      <c r="I26" s="6" t="s">
        <v>673</v>
      </c>
      <c r="J26" s="47">
        <f>COUNTIF('Matrix datapoints - Direc'!J23:Z23, "Y")</f>
        <v>6</v>
      </c>
      <c r="K26" s="42">
        <v>20</v>
      </c>
    </row>
    <row r="27" spans="1:11" ht="30" x14ac:dyDescent="0.25">
      <c r="A27" s="5" t="s">
        <v>14</v>
      </c>
      <c r="B27" s="3" t="s">
        <v>245</v>
      </c>
      <c r="C27" s="3" t="s">
        <v>249</v>
      </c>
      <c r="D27" s="2" t="s">
        <v>111</v>
      </c>
      <c r="E27" s="3" t="s">
        <v>324</v>
      </c>
      <c r="F27" s="3" t="s">
        <v>324</v>
      </c>
      <c r="G27" s="4" t="s">
        <v>635</v>
      </c>
      <c r="H27" s="4" t="s">
        <v>650</v>
      </c>
      <c r="I27" s="6" t="s">
        <v>673</v>
      </c>
      <c r="J27" s="47">
        <f>COUNTIF('Matrix datapoints - Direc'!J8:Z8, "Y")</f>
        <v>5</v>
      </c>
      <c r="K27" s="42">
        <v>11</v>
      </c>
    </row>
    <row r="28" spans="1:11" ht="30" x14ac:dyDescent="0.25">
      <c r="A28" s="5" t="s">
        <v>14</v>
      </c>
      <c r="B28" s="3" t="s">
        <v>245</v>
      </c>
      <c r="C28" s="3" t="s">
        <v>249</v>
      </c>
      <c r="D28" s="2" t="s">
        <v>112</v>
      </c>
      <c r="E28" s="3" t="s">
        <v>325</v>
      </c>
      <c r="F28" s="3" t="s">
        <v>532</v>
      </c>
      <c r="G28" s="4" t="s">
        <v>638</v>
      </c>
      <c r="H28" s="4" t="s">
        <v>651</v>
      </c>
      <c r="I28" s="6" t="s">
        <v>673</v>
      </c>
      <c r="J28" s="47" t="e">
        <f>J27*100/'Matrix datapoints - Direc'!#REF!</f>
        <v>#REF!</v>
      </c>
      <c r="K28" s="42">
        <v>10</v>
      </c>
    </row>
    <row r="29" spans="1:11" ht="30" x14ac:dyDescent="0.25">
      <c r="A29" s="5" t="s">
        <v>14</v>
      </c>
      <c r="B29" s="3" t="s">
        <v>245</v>
      </c>
      <c r="C29" s="3" t="s">
        <v>249</v>
      </c>
      <c r="D29" s="2" t="s">
        <v>113</v>
      </c>
      <c r="E29" s="3" t="s">
        <v>326</v>
      </c>
      <c r="F29" s="3" t="s">
        <v>533</v>
      </c>
      <c r="G29" s="4" t="s">
        <v>635</v>
      </c>
      <c r="H29" s="4" t="s">
        <v>650</v>
      </c>
      <c r="I29" s="6" t="s">
        <v>673</v>
      </c>
      <c r="J29" s="47">
        <f>COUNTIF('Matrix datapoints - Direc'!J7:Z7, "Y")</f>
        <v>2</v>
      </c>
      <c r="K29" s="42">
        <v>8</v>
      </c>
    </row>
    <row r="30" spans="1:11" ht="30" x14ac:dyDescent="0.25">
      <c r="A30" s="5" t="s">
        <v>14</v>
      </c>
      <c r="B30" s="3" t="s">
        <v>245</v>
      </c>
      <c r="C30" s="3" t="s">
        <v>249</v>
      </c>
      <c r="D30" s="2" t="s">
        <v>114</v>
      </c>
      <c r="E30" s="3" t="s">
        <v>327</v>
      </c>
      <c r="F30" s="3" t="s">
        <v>534</v>
      </c>
      <c r="G30" s="4" t="s">
        <v>638</v>
      </c>
      <c r="H30" s="4" t="s">
        <v>651</v>
      </c>
      <c r="I30" s="6" t="s">
        <v>673</v>
      </c>
      <c r="J30" s="47" t="e">
        <f>J29*100/'Matrix datapoints - Direc'!#REF!</f>
        <v>#REF!</v>
      </c>
      <c r="K30" s="42">
        <v>87</v>
      </c>
    </row>
    <row r="31" spans="1:11" ht="30" x14ac:dyDescent="0.25">
      <c r="A31" s="5" t="s">
        <v>14</v>
      </c>
      <c r="B31" s="3" t="s">
        <v>245</v>
      </c>
      <c r="C31" s="3" t="s">
        <v>249</v>
      </c>
      <c r="D31" s="2" t="s">
        <v>115</v>
      </c>
      <c r="E31" s="3" t="s">
        <v>328</v>
      </c>
      <c r="F31" s="3" t="s">
        <v>535</v>
      </c>
      <c r="G31" s="4" t="s">
        <v>635</v>
      </c>
      <c r="H31" s="4" t="s">
        <v>641</v>
      </c>
      <c r="I31" s="6" t="s">
        <v>673</v>
      </c>
      <c r="J31" s="47" t="e">
        <f>SUM('Matrix datapoints - Direc'!J4:Z4)/'Matrix datapoints - Direc'!#REF!</f>
        <v>#REF!</v>
      </c>
      <c r="K31" s="42">
        <v>10</v>
      </c>
    </row>
    <row r="32" spans="1:11" ht="30" x14ac:dyDescent="0.25">
      <c r="A32" s="5" t="s">
        <v>14</v>
      </c>
      <c r="B32" s="3" t="s">
        <v>247</v>
      </c>
      <c r="C32" s="3" t="s">
        <v>249</v>
      </c>
      <c r="D32" s="2" t="s">
        <v>186</v>
      </c>
      <c r="E32" s="3" t="s">
        <v>396</v>
      </c>
      <c r="F32" s="3" t="s">
        <v>598</v>
      </c>
      <c r="G32" s="6" t="s">
        <v>635</v>
      </c>
      <c r="H32" s="4" t="s">
        <v>656</v>
      </c>
      <c r="I32" s="6" t="s">
        <v>673</v>
      </c>
      <c r="J32" s="47">
        <f>SUM('Matrix datapoints - KMP'!J8:N8)</f>
        <v>15093000</v>
      </c>
      <c r="K32" s="42">
        <v>15</v>
      </c>
    </row>
    <row r="33" spans="1:11" ht="60" x14ac:dyDescent="0.25">
      <c r="A33" s="5" t="s">
        <v>14</v>
      </c>
      <c r="B33" s="3" t="s">
        <v>247</v>
      </c>
      <c r="C33" s="3" t="s">
        <v>249</v>
      </c>
      <c r="D33" s="2" t="s">
        <v>188</v>
      </c>
      <c r="E33" s="3" t="s">
        <v>398</v>
      </c>
      <c r="F33" s="3" t="s">
        <v>600</v>
      </c>
      <c r="G33" s="6" t="s">
        <v>635</v>
      </c>
      <c r="H33" s="4" t="s">
        <v>656</v>
      </c>
      <c r="I33" s="6" t="s">
        <v>673</v>
      </c>
      <c r="J33" s="47">
        <f>SUM('Matrix datapoints - KMP'!J9:N9)</f>
        <v>0</v>
      </c>
      <c r="K33" s="42"/>
    </row>
    <row r="34" spans="1:11" ht="30" x14ac:dyDescent="0.25">
      <c r="A34" s="5" t="s">
        <v>14</v>
      </c>
      <c r="B34" s="3" t="s">
        <v>247</v>
      </c>
      <c r="C34" s="3" t="s">
        <v>249</v>
      </c>
      <c r="D34" s="2" t="s">
        <v>190</v>
      </c>
      <c r="E34" s="3" t="s">
        <v>400</v>
      </c>
      <c r="F34" s="3" t="s">
        <v>602</v>
      </c>
      <c r="G34" s="4" t="s">
        <v>635</v>
      </c>
      <c r="H34" s="4" t="s">
        <v>656</v>
      </c>
      <c r="I34" s="6" t="s">
        <v>673</v>
      </c>
      <c r="J34" s="47">
        <f>SUM('Matrix datapoints - KMP'!J10:N10)</f>
        <v>1524000</v>
      </c>
      <c r="K34" s="42"/>
    </row>
    <row r="35" spans="1:11" ht="30" x14ac:dyDescent="0.25">
      <c r="A35" s="5" t="s">
        <v>14</v>
      </c>
      <c r="B35" s="3" t="s">
        <v>247</v>
      </c>
      <c r="C35" s="3" t="s">
        <v>249</v>
      </c>
      <c r="D35" s="2" t="s">
        <v>192</v>
      </c>
      <c r="E35" s="3" t="s">
        <v>402</v>
      </c>
      <c r="F35" s="3" t="s">
        <v>604</v>
      </c>
      <c r="G35" s="4" t="s">
        <v>635</v>
      </c>
      <c r="H35" s="4" t="s">
        <v>656</v>
      </c>
      <c r="I35" s="6" t="s">
        <v>673</v>
      </c>
      <c r="J35" s="47"/>
      <c r="K35" s="42"/>
    </row>
    <row r="36" spans="1:11" ht="30" x14ac:dyDescent="0.25">
      <c r="A36" s="5" t="s">
        <v>14</v>
      </c>
      <c r="B36" s="3" t="s">
        <v>247</v>
      </c>
      <c r="C36" s="3" t="s">
        <v>249</v>
      </c>
      <c r="D36" s="2" t="s">
        <v>194</v>
      </c>
      <c r="E36" s="3" t="s">
        <v>404</v>
      </c>
      <c r="F36" s="3" t="s">
        <v>606</v>
      </c>
      <c r="G36" s="4" t="s">
        <v>635</v>
      </c>
      <c r="H36" s="4" t="s">
        <v>656</v>
      </c>
      <c r="I36" s="6" t="s">
        <v>673</v>
      </c>
      <c r="J36" s="124">
        <f>SUM('Matrix datapoints - KMP'!J11:N11)</f>
        <v>16718000</v>
      </c>
      <c r="K36" s="42"/>
    </row>
    <row r="37" spans="1:11" ht="30" x14ac:dyDescent="0.25">
      <c r="A37" s="5" t="s">
        <v>14</v>
      </c>
      <c r="B37" s="3" t="s">
        <v>248</v>
      </c>
      <c r="C37" s="3" t="s">
        <v>249</v>
      </c>
      <c r="D37" s="2" t="s">
        <v>204</v>
      </c>
      <c r="E37" s="3" t="s">
        <v>414</v>
      </c>
      <c r="F37" s="3" t="s">
        <v>610</v>
      </c>
      <c r="G37" s="4" t="s">
        <v>635</v>
      </c>
      <c r="H37" s="4" t="s">
        <v>647</v>
      </c>
      <c r="I37" s="6" t="s">
        <v>673</v>
      </c>
      <c r="J37" s="47">
        <f>SUM('Matrix datapoints - Direc'!H95:S95)</f>
        <v>0</v>
      </c>
      <c r="K37" s="42"/>
    </row>
    <row r="38" spans="1:11" x14ac:dyDescent="0.25">
      <c r="A38" s="5" t="s">
        <v>14</v>
      </c>
      <c r="B38" s="3" t="s">
        <v>248</v>
      </c>
      <c r="C38" s="3" t="s">
        <v>249</v>
      </c>
      <c r="D38" s="2" t="s">
        <v>206</v>
      </c>
      <c r="E38" s="3" t="s">
        <v>416</v>
      </c>
      <c r="F38" s="3" t="s">
        <v>416</v>
      </c>
      <c r="G38" s="4" t="s">
        <v>635</v>
      </c>
      <c r="H38" s="4" t="s">
        <v>650</v>
      </c>
      <c r="I38" s="6" t="s">
        <v>673</v>
      </c>
      <c r="J38" s="47" t="e">
        <f>'Matrix datapoints - KMP'!#REF!</f>
        <v>#REF!</v>
      </c>
      <c r="K38" s="42"/>
    </row>
    <row r="39" spans="1:11" ht="45" x14ac:dyDescent="0.25">
      <c r="A39" s="5" t="s">
        <v>14</v>
      </c>
      <c r="B39" s="3" t="s">
        <v>248</v>
      </c>
      <c r="C39" s="3" t="s">
        <v>249</v>
      </c>
      <c r="D39" s="2" t="s">
        <v>207</v>
      </c>
      <c r="E39" s="3" t="s">
        <v>417</v>
      </c>
      <c r="F39" s="3" t="s">
        <v>612</v>
      </c>
      <c r="G39" s="4" t="s">
        <v>635</v>
      </c>
      <c r="H39" s="4" t="s">
        <v>650</v>
      </c>
      <c r="I39" s="6" t="s">
        <v>673</v>
      </c>
      <c r="J39" s="47">
        <f>COUNTIF('Matrix datapoints - KMP'!J5:N5,"F")</f>
        <v>1</v>
      </c>
      <c r="K39" s="42"/>
    </row>
    <row r="40" spans="1:11" ht="45" x14ac:dyDescent="0.25">
      <c r="A40" s="5" t="s">
        <v>14</v>
      </c>
      <c r="B40" s="3" t="s">
        <v>248</v>
      </c>
      <c r="C40" s="3" t="s">
        <v>249</v>
      </c>
      <c r="D40" s="2" t="s">
        <v>208</v>
      </c>
      <c r="E40" s="3" t="s">
        <v>418</v>
      </c>
      <c r="F40" s="3" t="s">
        <v>613</v>
      </c>
      <c r="G40" s="4" t="s">
        <v>638</v>
      </c>
      <c r="H40" s="4" t="s">
        <v>651</v>
      </c>
      <c r="I40" s="6" t="s">
        <v>673</v>
      </c>
      <c r="J40" s="47" t="e">
        <f>J39*100/'Matrix datapoints - Direc'!#REF!</f>
        <v>#REF!</v>
      </c>
      <c r="K40" s="42"/>
    </row>
    <row r="41" spans="1:11" ht="30" x14ac:dyDescent="0.25">
      <c r="A41" s="5" t="s">
        <v>14</v>
      </c>
      <c r="B41" s="3" t="s">
        <v>248</v>
      </c>
      <c r="C41" s="3" t="s">
        <v>249</v>
      </c>
      <c r="D41" s="2" t="s">
        <v>209</v>
      </c>
      <c r="E41" s="3" t="s">
        <v>419</v>
      </c>
      <c r="F41" s="3" t="s">
        <v>419</v>
      </c>
      <c r="G41" s="4" t="s">
        <v>635</v>
      </c>
      <c r="H41" s="4" t="s">
        <v>641</v>
      </c>
      <c r="I41" s="6" t="s">
        <v>673</v>
      </c>
      <c r="J41" s="47">
        <f>COUNTIF('Matrix datapoints - Direc'!H70:S70, "Y")</f>
        <v>0</v>
      </c>
      <c r="K41" s="42"/>
    </row>
    <row r="42" spans="1:11" ht="30" x14ac:dyDescent="0.25">
      <c r="A42" s="5" t="s">
        <v>14</v>
      </c>
      <c r="B42" s="3" t="s">
        <v>241</v>
      </c>
      <c r="C42" s="3" t="s">
        <v>249</v>
      </c>
      <c r="D42" s="2" t="s">
        <v>30</v>
      </c>
      <c r="E42" s="3" t="s">
        <v>264</v>
      </c>
      <c r="F42" s="13" t="s">
        <v>460</v>
      </c>
      <c r="G42" s="4" t="s">
        <v>635</v>
      </c>
      <c r="H42" s="4" t="s">
        <v>650</v>
      </c>
      <c r="I42" s="6" t="s">
        <v>674</v>
      </c>
      <c r="J42" s="47">
        <f>COUNTIF('Matrix datapoints - Direc'!J55:Z55, "Y")</f>
        <v>7</v>
      </c>
      <c r="K42" s="42"/>
    </row>
    <row r="43" spans="1:11" ht="30" x14ac:dyDescent="0.25">
      <c r="A43" s="5" t="s">
        <v>14</v>
      </c>
      <c r="B43" s="3" t="s">
        <v>242</v>
      </c>
      <c r="C43" s="3" t="s">
        <v>249</v>
      </c>
      <c r="D43" s="2" t="s">
        <v>34</v>
      </c>
      <c r="E43" s="3" t="s">
        <v>268</v>
      </c>
      <c r="F43" s="3" t="s">
        <v>464</v>
      </c>
      <c r="G43" s="4" t="s">
        <v>635</v>
      </c>
      <c r="H43" s="4" t="s">
        <v>656</v>
      </c>
      <c r="I43" s="6" t="s">
        <v>674</v>
      </c>
      <c r="J43" s="47">
        <f>SUM('Matrix datapoints - Direc'!J61:Z61)</f>
        <v>23418000</v>
      </c>
      <c r="K43" s="42">
        <v>10</v>
      </c>
    </row>
    <row r="44" spans="1:11" ht="45" x14ac:dyDescent="0.25">
      <c r="A44" s="5" t="s">
        <v>14</v>
      </c>
      <c r="B44" s="3" t="s">
        <v>242</v>
      </c>
      <c r="C44" s="3" t="s">
        <v>249</v>
      </c>
      <c r="D44" s="2" t="s">
        <v>36</v>
      </c>
      <c r="E44" s="3" t="s">
        <v>270</v>
      </c>
      <c r="F44" s="3" t="s">
        <v>466</v>
      </c>
      <c r="G44" s="4" t="s">
        <v>635</v>
      </c>
      <c r="H44" s="4" t="s">
        <v>656</v>
      </c>
      <c r="I44" s="6" t="s">
        <v>674</v>
      </c>
      <c r="J44" s="47">
        <f>SUM('Matrix datapoints - Direc'!J62:Z62)</f>
        <v>0</v>
      </c>
      <c r="K44" s="42">
        <v>10</v>
      </c>
    </row>
    <row r="45" spans="1:11" ht="30" x14ac:dyDescent="0.25">
      <c r="A45" s="5" t="s">
        <v>14</v>
      </c>
      <c r="B45" s="3" t="s">
        <v>242</v>
      </c>
      <c r="C45" s="3" t="s">
        <v>249</v>
      </c>
      <c r="D45" s="2" t="s">
        <v>38</v>
      </c>
      <c r="E45" s="3" t="s">
        <v>272</v>
      </c>
      <c r="F45" s="3" t="s">
        <v>468</v>
      </c>
      <c r="G45" s="4" t="s">
        <v>635</v>
      </c>
      <c r="H45" s="4" t="s">
        <v>656</v>
      </c>
      <c r="I45" s="6" t="s">
        <v>674</v>
      </c>
      <c r="J45" s="47">
        <f>SUM('Matrix datapoints - Direc'!J63:Z63)</f>
        <v>1329000</v>
      </c>
      <c r="K45" s="42">
        <v>10</v>
      </c>
    </row>
    <row r="46" spans="1:11" ht="30" x14ac:dyDescent="0.25">
      <c r="A46" s="5" t="s">
        <v>14</v>
      </c>
      <c r="B46" s="3" t="s">
        <v>242</v>
      </c>
      <c r="C46" s="3" t="s">
        <v>249</v>
      </c>
      <c r="D46" s="2" t="s">
        <v>40</v>
      </c>
      <c r="E46" s="3" t="s">
        <v>274</v>
      </c>
      <c r="F46" s="3" t="s">
        <v>470</v>
      </c>
      <c r="G46" s="4" t="s">
        <v>635</v>
      </c>
      <c r="H46" s="4" t="s">
        <v>656</v>
      </c>
      <c r="I46" s="6" t="s">
        <v>674</v>
      </c>
      <c r="J46" s="47">
        <f>SUM('Matrix datapoints - Direc'!J64:Z64)</f>
        <v>0</v>
      </c>
      <c r="K46" s="42">
        <v>10</v>
      </c>
    </row>
    <row r="47" spans="1:11" ht="30" x14ac:dyDescent="0.25">
      <c r="A47" s="5" t="s">
        <v>14</v>
      </c>
      <c r="B47" s="3" t="s">
        <v>242</v>
      </c>
      <c r="C47" s="3" t="s">
        <v>249</v>
      </c>
      <c r="D47" s="2" t="s">
        <v>42</v>
      </c>
      <c r="E47" s="3" t="s">
        <v>276</v>
      </c>
      <c r="F47" s="3" t="s">
        <v>472</v>
      </c>
      <c r="G47" s="4" t="s">
        <v>635</v>
      </c>
      <c r="H47" s="4" t="s">
        <v>656</v>
      </c>
      <c r="I47" s="6" t="s">
        <v>674</v>
      </c>
      <c r="J47" s="47">
        <f>SUM('Matrix datapoints - Direc'!J65:Z65)</f>
        <v>0</v>
      </c>
      <c r="K47" s="42">
        <v>10</v>
      </c>
    </row>
    <row r="48" spans="1:11" ht="30" x14ac:dyDescent="0.25">
      <c r="A48" s="5" t="s">
        <v>14</v>
      </c>
      <c r="B48" s="3" t="s">
        <v>242</v>
      </c>
      <c r="C48" s="3" t="s">
        <v>249</v>
      </c>
      <c r="D48" s="2" t="s">
        <v>44</v>
      </c>
      <c r="E48" s="3" t="s">
        <v>278</v>
      </c>
      <c r="F48" s="3" t="s">
        <v>474</v>
      </c>
      <c r="G48" s="4" t="s">
        <v>635</v>
      </c>
      <c r="H48" s="4" t="s">
        <v>656</v>
      </c>
      <c r="I48" s="6" t="s">
        <v>674</v>
      </c>
      <c r="J48" s="124">
        <f>SUM('Matrix datapoints - Direc'!J66:W66)</f>
        <v>133562000</v>
      </c>
      <c r="K48" s="42">
        <v>10</v>
      </c>
    </row>
    <row r="49" spans="1:11" ht="30" x14ac:dyDescent="0.25">
      <c r="A49" s="5" t="s">
        <v>14</v>
      </c>
      <c r="B49" s="3" t="s">
        <v>243</v>
      </c>
      <c r="C49" s="3" t="s">
        <v>249</v>
      </c>
      <c r="D49" s="2" t="s">
        <v>56</v>
      </c>
      <c r="E49" s="3" t="s">
        <v>285</v>
      </c>
      <c r="F49" s="3" t="s">
        <v>484</v>
      </c>
      <c r="G49" s="4" t="s">
        <v>635</v>
      </c>
      <c r="H49" s="4" t="s">
        <v>650</v>
      </c>
      <c r="I49" s="6" t="s">
        <v>674</v>
      </c>
      <c r="J49" s="47">
        <f>COUNTIF('Matrix datapoints - Direc'!J39:Z39, "F")</f>
        <v>1</v>
      </c>
      <c r="K49" s="42">
        <v>10</v>
      </c>
    </row>
    <row r="50" spans="1:11" ht="30" x14ac:dyDescent="0.25">
      <c r="A50" s="5" t="s">
        <v>14</v>
      </c>
      <c r="B50" s="3" t="s">
        <v>243</v>
      </c>
      <c r="C50" s="3" t="s">
        <v>249</v>
      </c>
      <c r="D50" s="2" t="s">
        <v>57</v>
      </c>
      <c r="E50" s="3" t="s">
        <v>286</v>
      </c>
      <c r="F50" s="13" t="s">
        <v>485</v>
      </c>
      <c r="G50" s="4" t="s">
        <v>638</v>
      </c>
      <c r="H50" s="4" t="s">
        <v>651</v>
      </c>
      <c r="I50" s="6" t="s">
        <v>674</v>
      </c>
      <c r="J50" s="47" t="e">
        <f>J49*100/'Matrix datapoints - Direc'!#REF!</f>
        <v>#REF!</v>
      </c>
      <c r="K50" s="42">
        <v>10</v>
      </c>
    </row>
    <row r="51" spans="1:11" ht="45" x14ac:dyDescent="0.25">
      <c r="A51" s="5" t="s">
        <v>14</v>
      </c>
      <c r="B51" s="3" t="s">
        <v>243</v>
      </c>
      <c r="C51" s="3" t="s">
        <v>249</v>
      </c>
      <c r="D51" s="2" t="s">
        <v>58</v>
      </c>
      <c r="E51" s="3" t="s">
        <v>287</v>
      </c>
      <c r="F51" s="3" t="s">
        <v>486</v>
      </c>
      <c r="G51" s="4" t="s">
        <v>635</v>
      </c>
      <c r="H51" s="4" t="s">
        <v>650</v>
      </c>
      <c r="I51" s="6" t="s">
        <v>674</v>
      </c>
      <c r="J51" s="47">
        <f>COUNTIF('Matrix datapoints - Direc'!J40:Z40, "Y")</f>
        <v>0</v>
      </c>
      <c r="K51" s="42">
        <v>10</v>
      </c>
    </row>
    <row r="52" spans="1:11" ht="45" x14ac:dyDescent="0.25">
      <c r="A52" s="5" t="s">
        <v>14</v>
      </c>
      <c r="B52" s="3" t="s">
        <v>243</v>
      </c>
      <c r="C52" s="3" t="s">
        <v>249</v>
      </c>
      <c r="D52" s="2" t="s">
        <v>59</v>
      </c>
      <c r="E52" s="3" t="s">
        <v>288</v>
      </c>
      <c r="F52" s="13" t="s">
        <v>487</v>
      </c>
      <c r="G52" s="4" t="s">
        <v>638</v>
      </c>
      <c r="H52" s="4" t="s">
        <v>651</v>
      </c>
      <c r="I52" s="6" t="s">
        <v>674</v>
      </c>
      <c r="J52" s="47" t="e">
        <f>J51*100/'Matrix datapoints - Direc'!#REF!</f>
        <v>#REF!</v>
      </c>
      <c r="K52" s="42">
        <v>10</v>
      </c>
    </row>
    <row r="53" spans="1:11" x14ac:dyDescent="0.25">
      <c r="A53" s="5" t="s">
        <v>14</v>
      </c>
      <c r="B53" s="3" t="s">
        <v>244</v>
      </c>
      <c r="C53" s="3" t="s">
        <v>249</v>
      </c>
      <c r="D53" s="2" t="s">
        <v>70</v>
      </c>
      <c r="E53" s="3" t="s">
        <v>293</v>
      </c>
      <c r="F53" s="3" t="s">
        <v>498</v>
      </c>
      <c r="G53" s="4" t="s">
        <v>635</v>
      </c>
      <c r="H53" s="7" t="s">
        <v>650</v>
      </c>
      <c r="I53" s="6" t="s">
        <v>674</v>
      </c>
      <c r="J53" s="47">
        <f>COUNTIF('Matrix datapoints - Direc'!K47:Z47, "Y")</f>
        <v>6</v>
      </c>
      <c r="K53" s="42">
        <v>10</v>
      </c>
    </row>
    <row r="54" spans="1:11" ht="45" x14ac:dyDescent="0.25">
      <c r="A54" s="5" t="s">
        <v>14</v>
      </c>
      <c r="B54" s="3" t="s">
        <v>244</v>
      </c>
      <c r="C54" s="3" t="s">
        <v>249</v>
      </c>
      <c r="D54" s="2" t="s">
        <v>71</v>
      </c>
      <c r="E54" s="3" t="s">
        <v>294</v>
      </c>
      <c r="F54" s="13" t="s">
        <v>499</v>
      </c>
      <c r="G54" s="4" t="s">
        <v>638</v>
      </c>
      <c r="H54" s="4" t="s">
        <v>651</v>
      </c>
      <c r="I54" s="6" t="s">
        <v>674</v>
      </c>
      <c r="J54" s="47" t="e">
        <f>J53*100/'Matrix datapoints - Direc'!#REF!</f>
        <v>#REF!</v>
      </c>
      <c r="K54" s="42">
        <v>10</v>
      </c>
    </row>
    <row r="55" spans="1:11" x14ac:dyDescent="0.25">
      <c r="A55" s="5" t="s">
        <v>14</v>
      </c>
      <c r="B55" s="3" t="s">
        <v>244</v>
      </c>
      <c r="C55" s="3" t="s">
        <v>249</v>
      </c>
      <c r="D55" s="2" t="s">
        <v>72</v>
      </c>
      <c r="E55" s="3" t="s">
        <v>295</v>
      </c>
      <c r="F55" s="3" t="s">
        <v>295</v>
      </c>
      <c r="G55" s="4" t="s">
        <v>635</v>
      </c>
      <c r="H55" s="7" t="s">
        <v>650</v>
      </c>
      <c r="I55" s="6" t="s">
        <v>674</v>
      </c>
      <c r="J55" s="47">
        <f>COUNTIF('Matrix datapoints - Direc'!K48:Z48, "Y")</f>
        <v>10</v>
      </c>
      <c r="K55" s="42">
        <v>10</v>
      </c>
    </row>
    <row r="56" spans="1:11" ht="30" x14ac:dyDescent="0.25">
      <c r="A56" s="5" t="s">
        <v>14</v>
      </c>
      <c r="B56" s="3" t="s">
        <v>244</v>
      </c>
      <c r="C56" s="3" t="s">
        <v>249</v>
      </c>
      <c r="D56" s="2" t="s">
        <v>73</v>
      </c>
      <c r="E56" s="3" t="s">
        <v>296</v>
      </c>
      <c r="F56" s="13" t="s">
        <v>500</v>
      </c>
      <c r="G56" s="4" t="s">
        <v>638</v>
      </c>
      <c r="H56" s="4" t="s">
        <v>651</v>
      </c>
      <c r="I56" s="6" t="s">
        <v>674</v>
      </c>
      <c r="J56" s="47" t="e">
        <f>J55*100/'Matrix datapoints - Direc'!#REF!</f>
        <v>#REF!</v>
      </c>
      <c r="K56" s="42">
        <v>10</v>
      </c>
    </row>
    <row r="57" spans="1:11" ht="30" x14ac:dyDescent="0.25">
      <c r="A57" s="5" t="s">
        <v>14</v>
      </c>
      <c r="B57" s="3" t="s">
        <v>244</v>
      </c>
      <c r="C57" s="3" t="s">
        <v>249</v>
      </c>
      <c r="D57" s="2" t="s">
        <v>74</v>
      </c>
      <c r="E57" s="3" t="s">
        <v>297</v>
      </c>
      <c r="F57" s="3" t="s">
        <v>297</v>
      </c>
      <c r="G57" s="4" t="s">
        <v>635</v>
      </c>
      <c r="H57" s="7" t="s">
        <v>650</v>
      </c>
      <c r="I57" s="6" t="s">
        <v>674</v>
      </c>
      <c r="J57" s="47">
        <f>COUNTIF('Matrix datapoints - Direc'!K49:Z49, "Y")</f>
        <v>0</v>
      </c>
      <c r="K57" s="42">
        <v>10</v>
      </c>
    </row>
    <row r="58" spans="1:11" ht="30" x14ac:dyDescent="0.25">
      <c r="A58" s="5" t="s">
        <v>14</v>
      </c>
      <c r="B58" s="3" t="s">
        <v>244</v>
      </c>
      <c r="C58" s="3" t="s">
        <v>249</v>
      </c>
      <c r="D58" s="2" t="s">
        <v>75</v>
      </c>
      <c r="E58" s="3" t="s">
        <v>298</v>
      </c>
      <c r="F58" s="3" t="s">
        <v>501</v>
      </c>
      <c r="G58" s="4" t="s">
        <v>638</v>
      </c>
      <c r="H58" s="4" t="s">
        <v>651</v>
      </c>
      <c r="I58" s="6" t="s">
        <v>674</v>
      </c>
      <c r="J58" s="47" t="e">
        <f>J57*100/'Matrix datapoints - Direc'!#REF!</f>
        <v>#REF!</v>
      </c>
      <c r="K58" s="42">
        <v>10</v>
      </c>
    </row>
    <row r="59" spans="1:11" ht="30" x14ac:dyDescent="0.25">
      <c r="A59" s="5" t="s">
        <v>14</v>
      </c>
      <c r="B59" s="3" t="s">
        <v>244</v>
      </c>
      <c r="C59" s="3" t="s">
        <v>249</v>
      </c>
      <c r="D59" s="2" t="s">
        <v>76</v>
      </c>
      <c r="E59" s="3" t="s">
        <v>299</v>
      </c>
      <c r="F59" s="3" t="s">
        <v>299</v>
      </c>
      <c r="G59" s="4" t="s">
        <v>635</v>
      </c>
      <c r="H59" s="7" t="s">
        <v>650</v>
      </c>
      <c r="I59" s="6" t="s">
        <v>674</v>
      </c>
      <c r="J59" s="47">
        <f>COUNTIF('Matrix datapoints - Direc'!K50:Z50, "Y")</f>
        <v>3</v>
      </c>
      <c r="K59" s="42">
        <v>10</v>
      </c>
    </row>
    <row r="60" spans="1:11" ht="30" x14ac:dyDescent="0.25">
      <c r="A60" s="5" t="s">
        <v>14</v>
      </c>
      <c r="B60" s="3" t="s">
        <v>244</v>
      </c>
      <c r="C60" s="3" t="s">
        <v>249</v>
      </c>
      <c r="D60" s="2" t="s">
        <v>77</v>
      </c>
      <c r="E60" s="3" t="s">
        <v>300</v>
      </c>
      <c r="F60" s="3" t="s">
        <v>502</v>
      </c>
      <c r="G60" s="4" t="s">
        <v>638</v>
      </c>
      <c r="H60" s="4" t="s">
        <v>651</v>
      </c>
      <c r="I60" s="6" t="s">
        <v>674</v>
      </c>
      <c r="J60" s="47" t="e">
        <f>J59*100/'Matrix datapoints - Direc'!#REF!</f>
        <v>#REF!</v>
      </c>
      <c r="K60" s="42">
        <v>10</v>
      </c>
    </row>
    <row r="61" spans="1:11" ht="45" x14ac:dyDescent="0.25">
      <c r="A61" s="5" t="s">
        <v>14</v>
      </c>
      <c r="B61" s="3" t="s">
        <v>244</v>
      </c>
      <c r="C61" s="3" t="s">
        <v>249</v>
      </c>
      <c r="D61" s="2" t="s">
        <v>78</v>
      </c>
      <c r="E61" s="3" t="s">
        <v>301</v>
      </c>
      <c r="F61" s="3" t="s">
        <v>503</v>
      </c>
      <c r="G61" s="4" t="s">
        <v>635</v>
      </c>
      <c r="H61" s="7" t="s">
        <v>650</v>
      </c>
      <c r="I61" s="6" t="s">
        <v>674</v>
      </c>
      <c r="J61" s="47">
        <f>COUNTIF('Matrix datapoints - Direc'!J51:Z51, "Y")</f>
        <v>0</v>
      </c>
      <c r="K61" s="42">
        <v>10</v>
      </c>
    </row>
    <row r="62" spans="1:11" ht="45" x14ac:dyDescent="0.25">
      <c r="A62" s="5" t="s">
        <v>14</v>
      </c>
      <c r="B62" s="3" t="s">
        <v>244</v>
      </c>
      <c r="C62" s="3" t="s">
        <v>249</v>
      </c>
      <c r="D62" s="2" t="s">
        <v>79</v>
      </c>
      <c r="E62" s="3" t="s">
        <v>302</v>
      </c>
      <c r="F62" s="3" t="s">
        <v>504</v>
      </c>
      <c r="G62" s="4" t="s">
        <v>638</v>
      </c>
      <c r="H62" s="4" t="s">
        <v>651</v>
      </c>
      <c r="I62" s="6" t="s">
        <v>674</v>
      </c>
      <c r="J62" s="47" t="e">
        <f>J61*100/'Matrix datapoints - Direc'!#REF!</f>
        <v>#REF!</v>
      </c>
      <c r="K62" s="42">
        <v>10</v>
      </c>
    </row>
    <row r="63" spans="1:11" ht="30" x14ac:dyDescent="0.25">
      <c r="A63" s="5" t="s">
        <v>14</v>
      </c>
      <c r="B63" s="3" t="s">
        <v>244</v>
      </c>
      <c r="C63" s="3" t="s">
        <v>249</v>
      </c>
      <c r="D63" s="2" t="s">
        <v>80</v>
      </c>
      <c r="E63" s="3" t="s">
        <v>303</v>
      </c>
      <c r="F63" s="3" t="s">
        <v>505</v>
      </c>
      <c r="G63" s="4" t="s">
        <v>635</v>
      </c>
      <c r="H63" s="4" t="s">
        <v>647</v>
      </c>
      <c r="I63" s="6" t="s">
        <v>674</v>
      </c>
      <c r="J63" s="47">
        <f>SUM('Matrix datapoints - Direc'!J52:Z52)</f>
        <v>0</v>
      </c>
      <c r="K63" s="42">
        <v>10</v>
      </c>
    </row>
    <row r="64" spans="1:11" ht="30" x14ac:dyDescent="0.25">
      <c r="A64" s="5" t="s">
        <v>14</v>
      </c>
      <c r="B64" s="13" t="s">
        <v>244</v>
      </c>
      <c r="C64" s="13" t="s">
        <v>249</v>
      </c>
      <c r="D64" s="35" t="s">
        <v>84</v>
      </c>
      <c r="E64" s="13" t="s">
        <v>307</v>
      </c>
      <c r="F64" s="13" t="s">
        <v>508</v>
      </c>
      <c r="G64" s="4" t="s">
        <v>635</v>
      </c>
      <c r="H64" s="4" t="s">
        <v>658</v>
      </c>
      <c r="I64" s="6" t="s">
        <v>674</v>
      </c>
      <c r="J64" s="47" t="e" cm="1">
        <f t="array" ref="J64">SUM('Matrix datapoints - Direc'!J45:Z45/'Matrix datapoints - Direc'!#REF!)</f>
        <v>#REF!</v>
      </c>
      <c r="K64" s="42">
        <v>10</v>
      </c>
    </row>
    <row r="65" spans="1:11" ht="45" x14ac:dyDescent="0.25">
      <c r="A65" s="5" t="s">
        <v>14</v>
      </c>
      <c r="B65" s="3" t="s">
        <v>244</v>
      </c>
      <c r="C65" s="3" t="s">
        <v>249</v>
      </c>
      <c r="D65" s="2" t="s">
        <v>85</v>
      </c>
      <c r="E65" s="3" t="s">
        <v>308</v>
      </c>
      <c r="F65" s="3" t="s">
        <v>509</v>
      </c>
      <c r="G65" s="4" t="s">
        <v>635</v>
      </c>
      <c r="H65" s="4" t="s">
        <v>659</v>
      </c>
      <c r="I65" s="6" t="s">
        <v>674</v>
      </c>
      <c r="J65" s="47" t="e" cm="1">
        <f t="array" ref="J65">SUM('Matrix datapoints - Direc'!J46:Z46/'Matrix datapoints - Direc'!#REF!)</f>
        <v>#REF!</v>
      </c>
      <c r="K65" s="42">
        <v>10</v>
      </c>
    </row>
    <row r="66" spans="1:11" ht="30" x14ac:dyDescent="0.25">
      <c r="A66" s="5" t="s">
        <v>14</v>
      </c>
      <c r="B66" s="3" t="s">
        <v>245</v>
      </c>
      <c r="C66" s="3" t="s">
        <v>249</v>
      </c>
      <c r="D66" s="2" t="s">
        <v>110</v>
      </c>
      <c r="E66" s="3" t="s">
        <v>323</v>
      </c>
      <c r="F66" s="13" t="s">
        <v>531</v>
      </c>
      <c r="G66" s="4" t="s">
        <v>635</v>
      </c>
      <c r="H66" s="4" t="s">
        <v>650</v>
      </c>
      <c r="I66" s="6" t="s">
        <v>674</v>
      </c>
      <c r="J66" s="47">
        <f>COUNTIF('Matrix datapoints - Direc'!J57:Z57, "Y")</f>
        <v>6</v>
      </c>
      <c r="K66" s="42">
        <v>10</v>
      </c>
    </row>
    <row r="67" spans="1:11" ht="30" x14ac:dyDescent="0.25">
      <c r="A67" s="5" t="s">
        <v>14</v>
      </c>
      <c r="B67" s="3" t="s">
        <v>245</v>
      </c>
      <c r="C67" s="3" t="s">
        <v>249</v>
      </c>
      <c r="D67" s="2" t="s">
        <v>111</v>
      </c>
      <c r="E67" s="3" t="s">
        <v>324</v>
      </c>
      <c r="F67" s="3" t="s">
        <v>324</v>
      </c>
      <c r="G67" s="4" t="s">
        <v>635</v>
      </c>
      <c r="H67" s="4" t="s">
        <v>650</v>
      </c>
      <c r="I67" s="6" t="s">
        <v>674</v>
      </c>
      <c r="J67" s="47">
        <f>COUNTIF('Matrix datapoints - Direc'!J42:Z42, "Y")</f>
        <v>0</v>
      </c>
      <c r="K67" s="42">
        <v>10</v>
      </c>
    </row>
    <row r="68" spans="1:11" ht="30" x14ac:dyDescent="0.25">
      <c r="A68" s="5" t="s">
        <v>14</v>
      </c>
      <c r="B68" s="3" t="s">
        <v>245</v>
      </c>
      <c r="C68" s="3" t="s">
        <v>249</v>
      </c>
      <c r="D68" s="2" t="s">
        <v>112</v>
      </c>
      <c r="E68" s="3" t="s">
        <v>325</v>
      </c>
      <c r="F68" s="3" t="s">
        <v>532</v>
      </c>
      <c r="G68" s="4" t="s">
        <v>638</v>
      </c>
      <c r="H68" s="4" t="s">
        <v>651</v>
      </c>
      <c r="I68" s="6" t="s">
        <v>674</v>
      </c>
      <c r="J68" s="47" t="e">
        <f>J67*100/'Matrix datapoints - Direc'!#REF!</f>
        <v>#REF!</v>
      </c>
      <c r="K68" s="42">
        <v>10</v>
      </c>
    </row>
    <row r="69" spans="1:11" ht="30" x14ac:dyDescent="0.25">
      <c r="A69" s="5" t="s">
        <v>14</v>
      </c>
      <c r="B69" s="3" t="s">
        <v>245</v>
      </c>
      <c r="C69" s="3" t="s">
        <v>249</v>
      </c>
      <c r="D69" s="2" t="s">
        <v>113</v>
      </c>
      <c r="E69" s="3" t="s">
        <v>326</v>
      </c>
      <c r="F69" s="3" t="s">
        <v>533</v>
      </c>
      <c r="G69" s="4" t="s">
        <v>635</v>
      </c>
      <c r="H69" s="4" t="s">
        <v>650</v>
      </c>
      <c r="I69" s="6" t="s">
        <v>674</v>
      </c>
      <c r="J69" s="47">
        <f>COUNTIF('Matrix datapoints - Direc'!J41:Z41, "Y")</f>
        <v>3</v>
      </c>
      <c r="K69" s="42">
        <v>10</v>
      </c>
    </row>
    <row r="70" spans="1:11" ht="30" x14ac:dyDescent="0.25">
      <c r="A70" s="5" t="s">
        <v>14</v>
      </c>
      <c r="B70" s="3" t="s">
        <v>245</v>
      </c>
      <c r="C70" s="3" t="s">
        <v>249</v>
      </c>
      <c r="D70" s="2" t="s">
        <v>114</v>
      </c>
      <c r="E70" s="3" t="s">
        <v>327</v>
      </c>
      <c r="F70" s="3" t="s">
        <v>534</v>
      </c>
      <c r="G70" s="4" t="s">
        <v>638</v>
      </c>
      <c r="H70" s="4" t="s">
        <v>651</v>
      </c>
      <c r="I70" s="6" t="s">
        <v>674</v>
      </c>
      <c r="J70" s="47" t="e">
        <f>J69*100/'Matrix datapoints - Direc'!#REF!</f>
        <v>#REF!</v>
      </c>
      <c r="K70" s="42">
        <v>10</v>
      </c>
    </row>
    <row r="71" spans="1:11" ht="30" x14ac:dyDescent="0.25">
      <c r="A71" s="5" t="s">
        <v>14</v>
      </c>
      <c r="B71" s="3" t="s">
        <v>245</v>
      </c>
      <c r="C71" s="3" t="s">
        <v>249</v>
      </c>
      <c r="D71" s="2" t="s">
        <v>115</v>
      </c>
      <c r="E71" s="3" t="s">
        <v>328</v>
      </c>
      <c r="F71" s="3" t="s">
        <v>535</v>
      </c>
      <c r="G71" s="4" t="s">
        <v>635</v>
      </c>
      <c r="H71" s="4" t="s">
        <v>641</v>
      </c>
      <c r="I71" s="6" t="s">
        <v>674</v>
      </c>
      <c r="J71" s="47" t="e">
        <f>SUM('Matrix datapoints - Direc'!J38:Z38)/'Matrix datapoints - Direc'!#REF!</f>
        <v>#REF!</v>
      </c>
      <c r="K71" s="42">
        <v>10</v>
      </c>
    </row>
    <row r="72" spans="1:11" ht="30" x14ac:dyDescent="0.25">
      <c r="A72" s="5" t="s">
        <v>14</v>
      </c>
      <c r="B72" s="3" t="s">
        <v>247</v>
      </c>
      <c r="C72" s="3" t="s">
        <v>249</v>
      </c>
      <c r="D72" s="2" t="s">
        <v>186</v>
      </c>
      <c r="E72" s="3" t="s">
        <v>396</v>
      </c>
      <c r="F72" s="3" t="s">
        <v>598</v>
      </c>
      <c r="G72" s="6" t="s">
        <v>635</v>
      </c>
      <c r="H72" s="4" t="s">
        <v>656</v>
      </c>
      <c r="I72" s="6" t="s">
        <v>674</v>
      </c>
      <c r="J72" s="47">
        <f>SUM('Matrix datapoints - KMP'!J20:N20)</f>
        <v>235880000</v>
      </c>
      <c r="K72" s="42">
        <v>10</v>
      </c>
    </row>
    <row r="73" spans="1:11" ht="60" x14ac:dyDescent="0.25">
      <c r="A73" s="5" t="s">
        <v>14</v>
      </c>
      <c r="B73" s="3" t="s">
        <v>247</v>
      </c>
      <c r="C73" s="3" t="s">
        <v>249</v>
      </c>
      <c r="D73" s="2" t="s">
        <v>188</v>
      </c>
      <c r="E73" s="3" t="s">
        <v>398</v>
      </c>
      <c r="F73" s="3" t="s">
        <v>600</v>
      </c>
      <c r="G73" s="6" t="s">
        <v>635</v>
      </c>
      <c r="H73" s="4" t="s">
        <v>656</v>
      </c>
      <c r="I73" s="6" t="s">
        <v>674</v>
      </c>
      <c r="J73" s="47">
        <f>SUM('Matrix datapoints - KMP'!J21:N21)</f>
        <v>0</v>
      </c>
      <c r="K73" s="42">
        <v>10</v>
      </c>
    </row>
    <row r="74" spans="1:11" ht="30" x14ac:dyDescent="0.25">
      <c r="A74" s="5" t="s">
        <v>14</v>
      </c>
      <c r="B74" s="3" t="s">
        <v>247</v>
      </c>
      <c r="C74" s="3" t="s">
        <v>249</v>
      </c>
      <c r="D74" s="2" t="s">
        <v>190</v>
      </c>
      <c r="E74" s="3" t="s">
        <v>400</v>
      </c>
      <c r="F74" s="3" t="s">
        <v>602</v>
      </c>
      <c r="G74" s="4" t="s">
        <v>635</v>
      </c>
      <c r="H74" s="4" t="s">
        <v>656</v>
      </c>
      <c r="I74" s="6" t="s">
        <v>674</v>
      </c>
      <c r="J74" s="47">
        <f>SUM('Matrix datapoints - KMP'!J22:N22)</f>
        <v>13410000</v>
      </c>
      <c r="K74" s="42">
        <v>10</v>
      </c>
    </row>
    <row r="75" spans="1:11" ht="30" x14ac:dyDescent="0.25">
      <c r="A75" s="5" t="s">
        <v>14</v>
      </c>
      <c r="B75" s="3" t="s">
        <v>247</v>
      </c>
      <c r="C75" s="3" t="s">
        <v>249</v>
      </c>
      <c r="D75" s="2" t="s">
        <v>192</v>
      </c>
      <c r="E75" s="3" t="s">
        <v>402</v>
      </c>
      <c r="F75" s="3" t="s">
        <v>604</v>
      </c>
      <c r="G75" s="4" t="s">
        <v>635</v>
      </c>
      <c r="H75" s="4" t="s">
        <v>656</v>
      </c>
      <c r="I75" s="6" t="s">
        <v>674</v>
      </c>
      <c r="J75" s="47"/>
      <c r="K75" s="42">
        <v>10</v>
      </c>
    </row>
    <row r="76" spans="1:11" ht="30" x14ac:dyDescent="0.25">
      <c r="A76" s="5" t="s">
        <v>14</v>
      </c>
      <c r="B76" s="3" t="s">
        <v>247</v>
      </c>
      <c r="C76" s="3" t="s">
        <v>249</v>
      </c>
      <c r="D76" s="2" t="s">
        <v>194</v>
      </c>
      <c r="E76" s="3" t="s">
        <v>404</v>
      </c>
      <c r="F76" s="3" t="s">
        <v>606</v>
      </c>
      <c r="G76" s="4" t="s">
        <v>635</v>
      </c>
      <c r="H76" s="4" t="s">
        <v>656</v>
      </c>
      <c r="I76" s="6" t="s">
        <v>674</v>
      </c>
      <c r="J76" s="124">
        <f>SUM('Matrix datapoints - KMP'!J23:N23)</f>
        <v>133739000</v>
      </c>
      <c r="K76" s="42">
        <v>10</v>
      </c>
    </row>
    <row r="77" spans="1:11" ht="30" x14ac:dyDescent="0.25">
      <c r="A77" s="5" t="s">
        <v>14</v>
      </c>
      <c r="B77" s="3" t="s">
        <v>248</v>
      </c>
      <c r="C77" s="3" t="s">
        <v>249</v>
      </c>
      <c r="D77" s="2" t="s">
        <v>204</v>
      </c>
      <c r="E77" s="3" t="s">
        <v>414</v>
      </c>
      <c r="F77" s="3" t="s">
        <v>610</v>
      </c>
      <c r="G77" s="4" t="s">
        <v>635</v>
      </c>
      <c r="H77" s="4" t="s">
        <v>647</v>
      </c>
      <c r="I77" s="6" t="s">
        <v>674</v>
      </c>
      <c r="J77" s="47">
        <f>SUM('Matrix datapoints - KMP'!J25:N25)</f>
        <v>0</v>
      </c>
      <c r="K77" s="42">
        <v>10</v>
      </c>
    </row>
    <row r="78" spans="1:11" x14ac:dyDescent="0.25">
      <c r="A78" s="5" t="s">
        <v>14</v>
      </c>
      <c r="B78" s="3" t="s">
        <v>248</v>
      </c>
      <c r="C78" s="3" t="s">
        <v>249</v>
      </c>
      <c r="D78" s="2" t="s">
        <v>206</v>
      </c>
      <c r="E78" s="3" t="s">
        <v>416</v>
      </c>
      <c r="F78" s="3" t="s">
        <v>416</v>
      </c>
      <c r="G78" s="4" t="s">
        <v>635</v>
      </c>
      <c r="H78" s="4" t="s">
        <v>650</v>
      </c>
      <c r="I78" s="6" t="s">
        <v>674</v>
      </c>
      <c r="J78" s="47" t="e">
        <f>'Matrix datapoints - KMP'!#REF!</f>
        <v>#REF!</v>
      </c>
      <c r="K78" s="42">
        <v>10</v>
      </c>
    </row>
    <row r="79" spans="1:11" ht="45" x14ac:dyDescent="0.25">
      <c r="A79" s="5" t="s">
        <v>14</v>
      </c>
      <c r="B79" s="3" t="s">
        <v>248</v>
      </c>
      <c r="C79" s="3" t="s">
        <v>249</v>
      </c>
      <c r="D79" s="2" t="s">
        <v>207</v>
      </c>
      <c r="E79" s="3" t="s">
        <v>417</v>
      </c>
      <c r="F79" s="3" t="s">
        <v>612</v>
      </c>
      <c r="G79" s="4" t="s">
        <v>635</v>
      </c>
      <c r="H79" s="4" t="s">
        <v>650</v>
      </c>
      <c r="I79" s="6" t="s">
        <v>674</v>
      </c>
      <c r="J79" s="47">
        <f>COUNTIF('Matrix datapoints - KMP'!J17:N17, "F")</f>
        <v>0</v>
      </c>
      <c r="K79" s="42">
        <v>10</v>
      </c>
    </row>
    <row r="80" spans="1:11" ht="45" x14ac:dyDescent="0.25">
      <c r="A80" s="5" t="s">
        <v>14</v>
      </c>
      <c r="B80" s="3" t="s">
        <v>248</v>
      </c>
      <c r="C80" s="3" t="s">
        <v>249</v>
      </c>
      <c r="D80" s="2" t="s">
        <v>208</v>
      </c>
      <c r="E80" s="3" t="s">
        <v>418</v>
      </c>
      <c r="F80" s="3" t="s">
        <v>613</v>
      </c>
      <c r="G80" s="4" t="s">
        <v>638</v>
      </c>
      <c r="H80" s="4" t="s">
        <v>651</v>
      </c>
      <c r="I80" s="6" t="s">
        <v>674</v>
      </c>
      <c r="J80" s="47" t="e">
        <f>J79*100/'Matrix datapoints - KMP'!#REF!</f>
        <v>#REF!</v>
      </c>
      <c r="K80" s="42">
        <v>10</v>
      </c>
    </row>
    <row r="81" spans="1:11" ht="30" x14ac:dyDescent="0.25">
      <c r="A81" s="5" t="s">
        <v>14</v>
      </c>
      <c r="B81" s="3" t="s">
        <v>248</v>
      </c>
      <c r="C81" s="3" t="s">
        <v>249</v>
      </c>
      <c r="D81" s="2" t="s">
        <v>209</v>
      </c>
      <c r="E81" s="3" t="s">
        <v>419</v>
      </c>
      <c r="F81" s="3" t="s">
        <v>419</v>
      </c>
      <c r="G81" s="4" t="s">
        <v>635</v>
      </c>
      <c r="H81" s="4" t="s">
        <v>641</v>
      </c>
      <c r="I81" s="6" t="s">
        <v>674</v>
      </c>
      <c r="J81" s="47" t="e">
        <f t="array" ref="J81">SUM('Matrix datapoints - KMP'!J16:N16/'Matrix datapoints - KMP'!#REF!)</f>
        <v>#REF!</v>
      </c>
      <c r="K81" s="42">
        <v>10</v>
      </c>
    </row>
  </sheetData>
  <sheetProtection selectLockedCells="1" selectUnlockedCells="1"/>
  <phoneticPr fontId="4" type="noConversion"/>
  <conditionalFormatting sqref="D2:D41">
    <cfRule type="duplicateValues" dxfId="7" priority="242"/>
    <cfRule type="duplicateValues" dxfId="6" priority="243"/>
  </conditionalFormatting>
  <conditionalFormatting sqref="E2:E41">
    <cfRule type="duplicateValues" dxfId="5" priority="246"/>
  </conditionalFormatting>
  <conditionalFormatting sqref="F2:F41">
    <cfRule type="duplicateValues" dxfId="4" priority="248"/>
  </conditionalFormatting>
  <conditionalFormatting sqref="D42:D81">
    <cfRule type="duplicateValues" dxfId="3" priority="249"/>
    <cfRule type="duplicateValues" dxfId="2" priority="250"/>
  </conditionalFormatting>
  <conditionalFormatting sqref="F42:F81">
    <cfRule type="duplicateValues" dxfId="1" priority="253"/>
  </conditionalFormatting>
  <conditionalFormatting sqref="E42:E81">
    <cfRule type="duplicateValues" dxfId="0" priority="255"/>
  </conditionalFormatting>
  <dataValidations count="3">
    <dataValidation type="decimal" operator="greaterThanOrEqual" allowBlank="1" showInputMessage="1" showErrorMessage="1" sqref="J2 J9 J11 J26:J27 J13 J15 J17 J19 J21 J38:J39 J29">
      <formula1>0</formula1>
    </dataValidation>
    <dataValidation type="decimal" operator="greaterThanOrEqual" allowBlank="1" showInputMessage="1" showErrorMessage="1" prompt="In millions" sqref="J23 J3:J8 J32:J34 J36:J37">
      <formula1>0</formula1>
    </dataValidation>
    <dataValidation type="date" showInputMessage="1" showErrorMessage="1" sqref="D1:D1048576">
      <formula1>1</formula1>
      <formula2>43831</formula2>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opLeftCell="A184" workbookViewId="0">
      <selection activeCell="L10" sqref="L10"/>
    </sheetView>
  </sheetViews>
  <sheetFormatPr defaultColWidth="10.875" defaultRowHeight="15.75" x14ac:dyDescent="0.25"/>
  <cols>
    <col min="1" max="1" width="27.875" style="1" customWidth="1"/>
    <col min="2" max="2" width="26.875" style="1" customWidth="1"/>
    <col min="3" max="3" width="17.5" style="1" customWidth="1"/>
    <col min="4" max="4" width="29.5" style="1" customWidth="1"/>
    <col min="5" max="5" width="42.5" style="1" customWidth="1"/>
    <col min="6" max="6" width="10.875" style="1"/>
    <col min="7" max="7" width="21.5" style="1" customWidth="1"/>
    <col min="8" max="8" width="21" style="1" customWidth="1"/>
    <col min="9" max="10" width="20.5" style="1" customWidth="1"/>
    <col min="11" max="11" width="24" style="51" customWidth="1"/>
    <col min="12" max="12" width="39.875" style="1" customWidth="1"/>
    <col min="13" max="14" width="35" style="1" customWidth="1"/>
    <col min="15" max="15" width="20.875" style="1" customWidth="1"/>
    <col min="16" max="16" width="21.875" style="1" customWidth="1"/>
    <col min="17" max="17" width="23.5" style="1" customWidth="1"/>
    <col min="18" max="16384" width="10.875" style="1"/>
  </cols>
  <sheetData>
    <row r="1" spans="1:17" s="11" customFormat="1" x14ac:dyDescent="0.25">
      <c r="A1" s="11" t="s">
        <v>4</v>
      </c>
      <c r="B1" s="11" t="s">
        <v>6</v>
      </c>
      <c r="C1" s="11" t="s">
        <v>5</v>
      </c>
      <c r="D1" s="11" t="s">
        <v>1</v>
      </c>
      <c r="E1" s="11" t="s">
        <v>664</v>
      </c>
      <c r="F1" s="11" t="s">
        <v>8</v>
      </c>
      <c r="G1" s="11" t="s">
        <v>9</v>
      </c>
      <c r="H1" s="11" t="s">
        <v>672</v>
      </c>
      <c r="I1" s="11" t="s">
        <v>663</v>
      </c>
      <c r="J1" s="11" t="s">
        <v>928</v>
      </c>
      <c r="K1" s="52" t="s">
        <v>893</v>
      </c>
      <c r="L1" s="43" t="s">
        <v>894</v>
      </c>
      <c r="M1" s="43" t="s">
        <v>895</v>
      </c>
      <c r="N1" s="43" t="s">
        <v>896</v>
      </c>
      <c r="O1" s="41" t="s">
        <v>897</v>
      </c>
      <c r="P1" s="41" t="s">
        <v>898</v>
      </c>
      <c r="Q1" s="41" t="s">
        <v>899</v>
      </c>
    </row>
    <row r="2" spans="1:17" ht="45" x14ac:dyDescent="0.25">
      <c r="A2" s="28" t="s">
        <v>14</v>
      </c>
      <c r="B2" s="28" t="s">
        <v>242</v>
      </c>
      <c r="C2" s="27" t="s">
        <v>35</v>
      </c>
      <c r="D2" s="28" t="s">
        <v>269</v>
      </c>
      <c r="E2" s="28" t="s">
        <v>465</v>
      </c>
      <c r="F2" s="18" t="s">
        <v>643</v>
      </c>
      <c r="G2" s="28" t="s">
        <v>654</v>
      </c>
      <c r="H2" s="18" t="s">
        <v>673</v>
      </c>
      <c r="I2" s="18">
        <f>'Data derived from matrix DP'!J3/'Company Information'!J1</f>
        <v>21.962300132621259</v>
      </c>
      <c r="J2" s="140">
        <v>43921</v>
      </c>
      <c r="K2" s="53"/>
      <c r="L2" s="36"/>
      <c r="M2" s="36"/>
      <c r="N2" s="36"/>
      <c r="O2" s="49"/>
      <c r="P2" s="49"/>
      <c r="Q2" s="49"/>
    </row>
    <row r="3" spans="1:17" ht="45" x14ac:dyDescent="0.25">
      <c r="A3" s="28" t="s">
        <v>14</v>
      </c>
      <c r="B3" s="28" t="s">
        <v>242</v>
      </c>
      <c r="C3" s="27" t="s">
        <v>37</v>
      </c>
      <c r="D3" s="28" t="s">
        <v>271</v>
      </c>
      <c r="E3" s="28" t="s">
        <v>467</v>
      </c>
      <c r="F3" s="18" t="s">
        <v>643</v>
      </c>
      <c r="G3" s="28" t="s">
        <v>654</v>
      </c>
      <c r="H3" s="18" t="s">
        <v>673</v>
      </c>
      <c r="I3" s="18">
        <f>'Data derived from matrix DP'!J4/'Company Information'!J1</f>
        <v>0</v>
      </c>
      <c r="J3" s="140">
        <v>43921</v>
      </c>
      <c r="K3" s="53"/>
      <c r="L3" s="36"/>
      <c r="M3" s="36"/>
      <c r="N3" s="36"/>
      <c r="O3" s="49"/>
    </row>
    <row r="4" spans="1:17" ht="45" x14ac:dyDescent="0.25">
      <c r="A4" s="28" t="s">
        <v>14</v>
      </c>
      <c r="B4" s="28" t="s">
        <v>242</v>
      </c>
      <c r="C4" s="27" t="s">
        <v>39</v>
      </c>
      <c r="D4" s="28" t="s">
        <v>273</v>
      </c>
      <c r="E4" s="28" t="s">
        <v>469</v>
      </c>
      <c r="F4" s="18" t="s">
        <v>643</v>
      </c>
      <c r="G4" s="28" t="s">
        <v>654</v>
      </c>
      <c r="H4" s="18" t="s">
        <v>673</v>
      </c>
      <c r="I4" s="18">
        <f>'Data derived from matrix DP'!J5/'Company Information'!J1</f>
        <v>1.7032395599781325</v>
      </c>
      <c r="J4" s="140">
        <v>43921</v>
      </c>
      <c r="K4" s="53"/>
      <c r="L4" s="36"/>
      <c r="M4" s="36"/>
      <c r="N4" s="36"/>
      <c r="O4" s="49"/>
    </row>
    <row r="5" spans="1:17" ht="45" x14ac:dyDescent="0.25">
      <c r="A5" s="28" t="s">
        <v>14</v>
      </c>
      <c r="B5" s="28" t="s">
        <v>242</v>
      </c>
      <c r="C5" s="27" t="s">
        <v>41</v>
      </c>
      <c r="D5" s="28" t="s">
        <v>275</v>
      </c>
      <c r="E5" s="28" t="s">
        <v>471</v>
      </c>
      <c r="F5" s="18" t="s">
        <v>643</v>
      </c>
      <c r="G5" s="28" t="s">
        <v>654</v>
      </c>
      <c r="H5" s="18" t="s">
        <v>673</v>
      </c>
      <c r="I5" s="18">
        <f>'Data derived from matrix DP'!J6/'Company Information'!J1</f>
        <v>0</v>
      </c>
      <c r="J5" s="140">
        <v>43921</v>
      </c>
      <c r="K5" s="53"/>
      <c r="L5" s="36"/>
      <c r="M5" s="36"/>
      <c r="N5" s="36"/>
      <c r="O5" s="49"/>
    </row>
    <row r="6" spans="1:17" ht="45" x14ac:dyDescent="0.25">
      <c r="A6" s="28" t="s">
        <v>14</v>
      </c>
      <c r="B6" s="28" t="s">
        <v>242</v>
      </c>
      <c r="C6" s="27" t="s">
        <v>43</v>
      </c>
      <c r="D6" s="28" t="s">
        <v>277</v>
      </c>
      <c r="E6" s="28" t="s">
        <v>473</v>
      </c>
      <c r="F6" s="18" t="s">
        <v>643</v>
      </c>
      <c r="G6" s="28" t="s">
        <v>654</v>
      </c>
      <c r="H6" s="18" t="s">
        <v>673</v>
      </c>
      <c r="I6" s="18">
        <f>'Data derived from matrix DP'!J7/'Company Information'!J1</f>
        <v>0</v>
      </c>
      <c r="J6" s="140">
        <v>43921</v>
      </c>
      <c r="K6" s="53"/>
      <c r="L6" s="36"/>
      <c r="M6" s="36"/>
      <c r="N6" s="36"/>
      <c r="O6" s="49"/>
    </row>
    <row r="7" spans="1:17" ht="30" x14ac:dyDescent="0.25">
      <c r="A7" s="28" t="s">
        <v>14</v>
      </c>
      <c r="B7" s="28" t="s">
        <v>242</v>
      </c>
      <c r="C7" s="27" t="s">
        <v>45</v>
      </c>
      <c r="D7" s="28" t="s">
        <v>279</v>
      </c>
      <c r="E7" s="28" t="s">
        <v>475</v>
      </c>
      <c r="F7" s="18" t="s">
        <v>643</v>
      </c>
      <c r="G7" s="28" t="s">
        <v>654</v>
      </c>
      <c r="H7" s="18" t="s">
        <v>673</v>
      </c>
      <c r="I7" s="18">
        <f>'Data derived from matrix DP'!J8/'Company Information'!J1</f>
        <v>23.668869584212249</v>
      </c>
      <c r="J7" s="140">
        <v>43921</v>
      </c>
      <c r="K7" s="53"/>
      <c r="L7" s="36"/>
      <c r="M7" s="36"/>
      <c r="N7" s="36"/>
      <c r="O7" s="49"/>
    </row>
    <row r="8" spans="1:17" ht="45" x14ac:dyDescent="0.25">
      <c r="A8" s="28" t="s">
        <v>14</v>
      </c>
      <c r="B8" s="28" t="s">
        <v>247</v>
      </c>
      <c r="C8" s="27" t="s">
        <v>177</v>
      </c>
      <c r="D8" s="28" t="s">
        <v>387</v>
      </c>
      <c r="E8" s="28" t="s">
        <v>592</v>
      </c>
      <c r="F8" s="18" t="s">
        <v>643</v>
      </c>
      <c r="G8" s="28" t="s">
        <v>655</v>
      </c>
      <c r="H8" s="18" t="s">
        <v>673</v>
      </c>
      <c r="I8" s="18"/>
      <c r="J8" s="140">
        <v>43921</v>
      </c>
      <c r="K8" s="53"/>
      <c r="L8" s="36"/>
      <c r="M8" s="36"/>
      <c r="N8" s="36"/>
      <c r="O8" s="49"/>
    </row>
    <row r="9" spans="1:17" ht="30" x14ac:dyDescent="0.25">
      <c r="A9" s="28" t="s">
        <v>14</v>
      </c>
      <c r="B9" s="33" t="s">
        <v>247</v>
      </c>
      <c r="C9" s="27" t="s">
        <v>184</v>
      </c>
      <c r="D9" s="28" t="s">
        <v>394</v>
      </c>
      <c r="E9" s="28" t="s">
        <v>596</v>
      </c>
      <c r="F9" s="18" t="s">
        <v>643</v>
      </c>
      <c r="G9" s="28" t="s">
        <v>654</v>
      </c>
      <c r="H9" s="18" t="s">
        <v>673</v>
      </c>
      <c r="I9" s="18">
        <f>'Standalone datapoints'!I91/'Company Information'!J1</f>
        <v>7.2092153418429268</v>
      </c>
      <c r="J9" s="140">
        <v>43921</v>
      </c>
      <c r="K9" s="53"/>
      <c r="L9" s="36"/>
      <c r="M9" s="36"/>
      <c r="N9" s="36"/>
      <c r="O9" s="49"/>
    </row>
    <row r="10" spans="1:17" ht="30" x14ac:dyDescent="0.25">
      <c r="A10" s="28" t="s">
        <v>14</v>
      </c>
      <c r="B10" s="28" t="s">
        <v>247</v>
      </c>
      <c r="C10" s="27" t="s">
        <v>185</v>
      </c>
      <c r="D10" s="28" t="s">
        <v>395</v>
      </c>
      <c r="E10" s="28" t="s">
        <v>597</v>
      </c>
      <c r="F10" s="28" t="s">
        <v>643</v>
      </c>
      <c r="G10" s="28" t="s">
        <v>654</v>
      </c>
      <c r="H10" s="18" t="s">
        <v>673</v>
      </c>
      <c r="I10" s="18">
        <f>'Standalone datapoints'!I97/'Standalone datapoints'!I94</f>
        <v>1.4879485806106052</v>
      </c>
      <c r="J10" s="140">
        <v>43921</v>
      </c>
      <c r="K10" s="53"/>
      <c r="L10" s="36"/>
      <c r="M10" s="36"/>
      <c r="N10" s="36"/>
      <c r="O10" s="49"/>
    </row>
    <row r="11" spans="1:17" ht="45" x14ac:dyDescent="0.25">
      <c r="A11" s="28" t="s">
        <v>14</v>
      </c>
      <c r="B11" s="28" t="s">
        <v>247</v>
      </c>
      <c r="C11" s="27" t="s">
        <v>187</v>
      </c>
      <c r="D11" s="28" t="s">
        <v>397</v>
      </c>
      <c r="E11" s="28" t="s">
        <v>599</v>
      </c>
      <c r="F11" s="18" t="s">
        <v>643</v>
      </c>
      <c r="G11" s="28" t="s">
        <v>654</v>
      </c>
      <c r="H11" s="18" t="s">
        <v>673</v>
      </c>
      <c r="I11" s="18">
        <f>'Data derived from matrix DP'!J32/'Company Information'!$J$1</f>
        <v>25.129027056451569</v>
      </c>
      <c r="J11" s="140">
        <v>43921</v>
      </c>
      <c r="K11" s="53"/>
      <c r="L11" s="36"/>
      <c r="M11" s="36"/>
      <c r="N11" s="36"/>
      <c r="O11" s="49"/>
    </row>
    <row r="12" spans="1:17" ht="45" x14ac:dyDescent="0.25">
      <c r="A12" s="28" t="s">
        <v>14</v>
      </c>
      <c r="B12" s="28" t="s">
        <v>247</v>
      </c>
      <c r="C12" s="27" t="s">
        <v>189</v>
      </c>
      <c r="D12" s="28" t="s">
        <v>399</v>
      </c>
      <c r="E12" s="28" t="s">
        <v>601</v>
      </c>
      <c r="F12" s="18" t="s">
        <v>643</v>
      </c>
      <c r="G12" s="28" t="s">
        <v>654</v>
      </c>
      <c r="H12" s="18" t="s">
        <v>673</v>
      </c>
      <c r="I12" s="18">
        <f>'Data derived from matrix DP'!J33/'Company Information'!$J$1</f>
        <v>0</v>
      </c>
      <c r="J12" s="140">
        <v>43921</v>
      </c>
      <c r="K12" s="53"/>
      <c r="L12" s="36"/>
      <c r="M12" s="36"/>
      <c r="N12" s="36"/>
      <c r="O12" s="49"/>
    </row>
    <row r="13" spans="1:17" ht="45" x14ac:dyDescent="0.25">
      <c r="A13" s="28" t="s">
        <v>14</v>
      </c>
      <c r="B13" s="28" t="s">
        <v>247</v>
      </c>
      <c r="C13" s="27" t="s">
        <v>191</v>
      </c>
      <c r="D13" s="28" t="s">
        <v>401</v>
      </c>
      <c r="E13" s="28" t="s">
        <v>603</v>
      </c>
      <c r="F13" s="18" t="s">
        <v>643</v>
      </c>
      <c r="G13" s="28" t="s">
        <v>654</v>
      </c>
      <c r="H13" s="18" t="s">
        <v>673</v>
      </c>
      <c r="I13" s="18">
        <f>'Data derived from matrix DP'!J34/'Company Information'!$J$1</f>
        <v>2.5373774089996814</v>
      </c>
      <c r="J13" s="140">
        <v>43921</v>
      </c>
      <c r="K13" s="53"/>
      <c r="L13" s="36"/>
      <c r="M13" s="36"/>
      <c r="N13" s="36"/>
      <c r="O13" s="49"/>
    </row>
    <row r="14" spans="1:17" ht="45" x14ac:dyDescent="0.25">
      <c r="A14" s="28" t="s">
        <v>14</v>
      </c>
      <c r="B14" s="28" t="s">
        <v>247</v>
      </c>
      <c r="C14" s="27" t="s">
        <v>193</v>
      </c>
      <c r="D14" s="28" t="s">
        <v>403</v>
      </c>
      <c r="E14" s="28" t="s">
        <v>605</v>
      </c>
      <c r="F14" s="18" t="s">
        <v>643</v>
      </c>
      <c r="G14" s="28" t="s">
        <v>654</v>
      </c>
      <c r="H14" s="18" t="s">
        <v>673</v>
      </c>
      <c r="I14" s="18">
        <f>'Data derived from matrix DP'!J35/'Company Information'!$J$1</f>
        <v>0</v>
      </c>
      <c r="J14" s="140">
        <v>43921</v>
      </c>
      <c r="K14" s="53"/>
      <c r="L14" s="36"/>
      <c r="M14" s="36"/>
      <c r="N14" s="36"/>
      <c r="O14" s="49"/>
    </row>
    <row r="15" spans="1:17" ht="45" x14ac:dyDescent="0.25">
      <c r="A15" s="28" t="s">
        <v>14</v>
      </c>
      <c r="B15" s="28" t="s">
        <v>247</v>
      </c>
      <c r="C15" s="27" t="s">
        <v>195</v>
      </c>
      <c r="D15" s="28" t="s">
        <v>405</v>
      </c>
      <c r="E15" s="28" t="s">
        <v>607</v>
      </c>
      <c r="F15" s="18" t="s">
        <v>643</v>
      </c>
      <c r="G15" s="28" t="s">
        <v>654</v>
      </c>
      <c r="H15" s="18" t="s">
        <v>673</v>
      </c>
      <c r="I15" s="18">
        <f>'Data derived from matrix DP'!J36/'Company Information'!$J$1</f>
        <v>27.834563991900705</v>
      </c>
      <c r="J15" s="140">
        <v>43921</v>
      </c>
      <c r="K15" s="53"/>
      <c r="L15" s="36"/>
      <c r="M15" s="36"/>
      <c r="N15" s="36"/>
      <c r="O15" s="49"/>
    </row>
    <row r="16" spans="1:17" ht="45" x14ac:dyDescent="0.25">
      <c r="A16" s="28" t="s">
        <v>14</v>
      </c>
      <c r="B16" s="28" t="s">
        <v>242</v>
      </c>
      <c r="C16" s="27" t="s">
        <v>35</v>
      </c>
      <c r="D16" s="28" t="s">
        <v>269</v>
      </c>
      <c r="E16" s="28" t="s">
        <v>465</v>
      </c>
      <c r="F16" s="18" t="s">
        <v>643</v>
      </c>
      <c r="G16" s="28" t="s">
        <v>654</v>
      </c>
      <c r="H16" s="18" t="s">
        <v>674</v>
      </c>
      <c r="I16" s="18">
        <f>'Data derived from matrix DP'!J43/'Company Information'!$J$2</f>
        <v>31.708887659451477</v>
      </c>
      <c r="J16" s="140">
        <v>43555</v>
      </c>
      <c r="K16" s="53"/>
      <c r="L16" s="36"/>
      <c r="M16" s="36"/>
      <c r="N16" s="36"/>
      <c r="O16" s="49"/>
    </row>
    <row r="17" spans="1:15" ht="45" x14ac:dyDescent="0.25">
      <c r="A17" s="28" t="s">
        <v>14</v>
      </c>
      <c r="B17" s="28" t="s">
        <v>242</v>
      </c>
      <c r="C17" s="27" t="s">
        <v>37</v>
      </c>
      <c r="D17" s="28" t="s">
        <v>271</v>
      </c>
      <c r="E17" s="28" t="s">
        <v>467</v>
      </c>
      <c r="F17" s="18" t="s">
        <v>643</v>
      </c>
      <c r="G17" s="28" t="s">
        <v>654</v>
      </c>
      <c r="H17" s="18" t="s">
        <v>674</v>
      </c>
      <c r="I17" s="18">
        <f>'Data derived from matrix DP'!J44/'Company Information'!$J$2</f>
        <v>0</v>
      </c>
      <c r="J17" s="140">
        <v>43555</v>
      </c>
      <c r="K17" s="53"/>
      <c r="L17" s="36"/>
      <c r="M17"/>
      <c r="N17"/>
      <c r="O17" s="49"/>
    </row>
    <row r="18" spans="1:15" ht="45" x14ac:dyDescent="0.25">
      <c r="A18" s="28" t="s">
        <v>14</v>
      </c>
      <c r="B18" s="28" t="s">
        <v>242</v>
      </c>
      <c r="C18" s="27" t="s">
        <v>39</v>
      </c>
      <c r="D18" s="28" t="s">
        <v>273</v>
      </c>
      <c r="E18" s="28" t="s">
        <v>469</v>
      </c>
      <c r="F18" s="18" t="s">
        <v>643</v>
      </c>
      <c r="G18" s="28" t="s">
        <v>654</v>
      </c>
      <c r="H18" s="18" t="s">
        <v>674</v>
      </c>
      <c r="I18" s="18">
        <f>'Data derived from matrix DP'!J45/'Company Information'!$J$2</f>
        <v>1.7995179647882402</v>
      </c>
      <c r="J18" s="140">
        <v>43555</v>
      </c>
      <c r="K18" s="53"/>
      <c r="L18" s="36"/>
      <c r="O18" s="49"/>
    </row>
    <row r="19" spans="1:15" ht="45" x14ac:dyDescent="0.25">
      <c r="A19" s="28" t="s">
        <v>14</v>
      </c>
      <c r="B19" s="28" t="s">
        <v>242</v>
      </c>
      <c r="C19" s="27" t="s">
        <v>41</v>
      </c>
      <c r="D19" s="28" t="s">
        <v>275</v>
      </c>
      <c r="E19" s="28" t="s">
        <v>471</v>
      </c>
      <c r="F19" s="18" t="s">
        <v>643</v>
      </c>
      <c r="G19" s="28" t="s">
        <v>654</v>
      </c>
      <c r="H19" s="18" t="s">
        <v>674</v>
      </c>
      <c r="I19" s="18">
        <f>'Data derived from matrix DP'!J46/'Company Information'!$J$2</f>
        <v>0</v>
      </c>
      <c r="J19" s="140">
        <v>43555</v>
      </c>
      <c r="K19" s="53"/>
      <c r="L19" s="36"/>
      <c r="O19" s="49"/>
    </row>
    <row r="20" spans="1:15" ht="45" x14ac:dyDescent="0.25">
      <c r="A20" s="28" t="s">
        <v>14</v>
      </c>
      <c r="B20" s="28" t="s">
        <v>242</v>
      </c>
      <c r="C20" s="27" t="s">
        <v>43</v>
      </c>
      <c r="D20" s="28" t="s">
        <v>277</v>
      </c>
      <c r="E20" s="28" t="s">
        <v>473</v>
      </c>
      <c r="F20" s="18" t="s">
        <v>643</v>
      </c>
      <c r="G20" s="28" t="s">
        <v>654</v>
      </c>
      <c r="H20" s="18" t="s">
        <v>674</v>
      </c>
      <c r="I20" s="18">
        <f>'Data derived from matrix DP'!J47/'Company Information'!$J$2</f>
        <v>0</v>
      </c>
      <c r="J20" s="140">
        <v>43555</v>
      </c>
      <c r="K20" s="53"/>
      <c r="L20" s="36"/>
      <c r="O20" s="49"/>
    </row>
    <row r="21" spans="1:15" ht="30" x14ac:dyDescent="0.25">
      <c r="A21" s="28" t="s">
        <v>14</v>
      </c>
      <c r="B21" s="28" t="s">
        <v>242</v>
      </c>
      <c r="C21" s="27" t="s">
        <v>45</v>
      </c>
      <c r="D21" s="28" t="s">
        <v>279</v>
      </c>
      <c r="E21" s="28" t="s">
        <v>475</v>
      </c>
      <c r="F21" s="18" t="s">
        <v>643</v>
      </c>
      <c r="G21" s="28" t="s">
        <v>654</v>
      </c>
      <c r="H21" s="18" t="s">
        <v>674</v>
      </c>
      <c r="I21" s="18">
        <f>'Data derived from matrix DP'!J48/'Company Information'!$J$2</f>
        <v>180.84817036346647</v>
      </c>
      <c r="J21" s="140">
        <v>43555</v>
      </c>
      <c r="K21" s="53"/>
      <c r="L21" s="36"/>
      <c r="O21" s="49"/>
    </row>
    <row r="22" spans="1:15" ht="45" x14ac:dyDescent="0.25">
      <c r="A22" s="28" t="s">
        <v>14</v>
      </c>
      <c r="B22" s="28" t="s">
        <v>247</v>
      </c>
      <c r="C22" s="27" t="s">
        <v>177</v>
      </c>
      <c r="D22" s="28" t="s">
        <v>387</v>
      </c>
      <c r="E22" s="28" t="s">
        <v>592</v>
      </c>
      <c r="F22" s="18" t="s">
        <v>643</v>
      </c>
      <c r="G22" s="28" t="s">
        <v>655</v>
      </c>
      <c r="H22" s="18" t="s">
        <v>674</v>
      </c>
      <c r="I22" s="47"/>
      <c r="J22" s="140">
        <v>43555</v>
      </c>
      <c r="K22" s="53"/>
      <c r="L22" s="36"/>
      <c r="O22" s="49"/>
    </row>
    <row r="23" spans="1:15" ht="30" x14ac:dyDescent="0.25">
      <c r="A23" s="28" t="s">
        <v>14</v>
      </c>
      <c r="B23" s="28" t="s">
        <v>247</v>
      </c>
      <c r="C23" s="27" t="s">
        <v>184</v>
      </c>
      <c r="D23" s="28" t="s">
        <v>394</v>
      </c>
      <c r="E23" s="28" t="s">
        <v>596</v>
      </c>
      <c r="F23" s="18" t="s">
        <v>643</v>
      </c>
      <c r="G23" s="28" t="s">
        <v>654</v>
      </c>
      <c r="H23" s="18" t="s">
        <v>674</v>
      </c>
      <c r="I23" s="18">
        <f>'Standalone datapoints'!I211/'Company Information'!J2</f>
        <v>8.5263842169086157</v>
      </c>
      <c r="J23" s="140">
        <v>43555</v>
      </c>
      <c r="K23" s="53"/>
      <c r="L23" s="36"/>
      <c r="O23" s="49"/>
    </row>
    <row r="24" spans="1:15" ht="30" x14ac:dyDescent="0.25">
      <c r="A24" s="28" t="s">
        <v>14</v>
      </c>
      <c r="B24" s="28" t="s">
        <v>247</v>
      </c>
      <c r="C24" s="27" t="s">
        <v>185</v>
      </c>
      <c r="D24" s="28" t="s">
        <v>395</v>
      </c>
      <c r="E24" s="28" t="s">
        <v>597</v>
      </c>
      <c r="F24" s="28" t="s">
        <v>643</v>
      </c>
      <c r="G24" s="28" t="s">
        <v>654</v>
      </c>
      <c r="H24" s="18" t="s">
        <v>674</v>
      </c>
      <c r="I24" s="18">
        <f>'Standalone datapoints'!I217/'Standalone datapoints'!I214</f>
        <v>-0.40250000000000002</v>
      </c>
      <c r="J24" s="140">
        <v>43555</v>
      </c>
      <c r="K24" s="53"/>
      <c r="L24" s="36"/>
      <c r="O24" s="49"/>
    </row>
    <row r="25" spans="1:15" ht="45" x14ac:dyDescent="0.25">
      <c r="A25" s="28" t="s">
        <v>14</v>
      </c>
      <c r="B25" s="28" t="s">
        <v>247</v>
      </c>
      <c r="C25" s="27" t="s">
        <v>187</v>
      </c>
      <c r="D25" s="28" t="s">
        <v>397</v>
      </c>
      <c r="E25" s="28" t="s">
        <v>599</v>
      </c>
      <c r="F25" s="18" t="s">
        <v>643</v>
      </c>
      <c r="G25" s="28" t="s">
        <v>654</v>
      </c>
      <c r="H25" s="18" t="s">
        <v>674</v>
      </c>
      <c r="I25" s="18">
        <f>'Data derived from matrix DP'!J72/'Company Information'!$J$2</f>
        <v>319.39074306565095</v>
      </c>
      <c r="J25" s="140">
        <v>43555</v>
      </c>
      <c r="K25" s="53"/>
      <c r="L25" s="36"/>
      <c r="O25" s="49"/>
    </row>
    <row r="26" spans="1:15" ht="45" x14ac:dyDescent="0.25">
      <c r="A26" s="28" t="s">
        <v>14</v>
      </c>
      <c r="B26" s="28" t="s">
        <v>247</v>
      </c>
      <c r="C26" s="27" t="s">
        <v>189</v>
      </c>
      <c r="D26" s="28" t="s">
        <v>399</v>
      </c>
      <c r="E26" s="28" t="s">
        <v>601</v>
      </c>
      <c r="F26" s="18" t="s">
        <v>643</v>
      </c>
      <c r="G26" s="28" t="s">
        <v>654</v>
      </c>
      <c r="H26" s="18" t="s">
        <v>674</v>
      </c>
      <c r="I26" s="18">
        <f>'Data derived from matrix DP'!J73/'Company Information'!$J$2</f>
        <v>0</v>
      </c>
      <c r="J26" s="140">
        <v>43555</v>
      </c>
      <c r="K26" s="53"/>
      <c r="L26" s="36"/>
      <c r="O26" s="49"/>
    </row>
    <row r="27" spans="1:15" ht="45" x14ac:dyDescent="0.25">
      <c r="A27" s="28" t="s">
        <v>14</v>
      </c>
      <c r="B27" s="28" t="s">
        <v>247</v>
      </c>
      <c r="C27" s="27" t="s">
        <v>191</v>
      </c>
      <c r="D27" s="28" t="s">
        <v>401</v>
      </c>
      <c r="E27" s="28" t="s">
        <v>603</v>
      </c>
      <c r="F27" s="18" t="s">
        <v>643</v>
      </c>
      <c r="G27" s="28" t="s">
        <v>654</v>
      </c>
      <c r="H27" s="18" t="s">
        <v>674</v>
      </c>
      <c r="I27" s="18">
        <f>'Data derived from matrix DP'!J74/'Company Information'!$J$2</f>
        <v>18.157664339962604</v>
      </c>
      <c r="J27" s="140">
        <v>43555</v>
      </c>
      <c r="K27" s="53"/>
      <c r="L27" s="36"/>
      <c r="O27" s="49"/>
    </row>
    <row r="28" spans="1:15" ht="45" x14ac:dyDescent="0.25">
      <c r="A28" s="28" t="s">
        <v>14</v>
      </c>
      <c r="B28" s="28" t="s">
        <v>247</v>
      </c>
      <c r="C28" s="27" t="s">
        <v>193</v>
      </c>
      <c r="D28" s="28" t="s">
        <v>403</v>
      </c>
      <c r="E28" s="28" t="s">
        <v>605</v>
      </c>
      <c r="F28" s="18" t="s">
        <v>643</v>
      </c>
      <c r="G28" s="28" t="s">
        <v>654</v>
      </c>
      <c r="H28" s="18" t="s">
        <v>674</v>
      </c>
      <c r="I28" s="18">
        <f>'Data derived from matrix DP'!J75/'Company Information'!$J$2</f>
        <v>0</v>
      </c>
      <c r="J28" s="140">
        <v>43555</v>
      </c>
      <c r="K28" s="53"/>
      <c r="L28" s="36"/>
      <c r="O28" s="49"/>
    </row>
    <row r="29" spans="1:15" ht="45" x14ac:dyDescent="0.25">
      <c r="A29" s="28" t="s">
        <v>14</v>
      </c>
      <c r="B29" s="28" t="s">
        <v>247</v>
      </c>
      <c r="C29" s="27" t="s">
        <v>195</v>
      </c>
      <c r="D29" s="28" t="s">
        <v>405</v>
      </c>
      <c r="E29" s="28" t="s">
        <v>607</v>
      </c>
      <c r="F29" s="18" t="s">
        <v>643</v>
      </c>
      <c r="G29" s="28" t="s">
        <v>654</v>
      </c>
      <c r="H29" s="18" t="s">
        <v>674</v>
      </c>
      <c r="I29" s="18">
        <f>'Data derived from matrix DP'!J76/'Company Information'!$J$2</f>
        <v>181.08783528428478</v>
      </c>
      <c r="J29" s="140">
        <v>43555</v>
      </c>
      <c r="K29" s="53"/>
      <c r="L29" s="36"/>
      <c r="O29" s="49"/>
    </row>
  </sheetData>
  <dataValidations count="1">
    <dataValidation type="list" allowBlank="1" showInputMessage="1" showErrorMessage="1" sqref="O2:O29">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industry'!$G$3:$G$13</xm:f>
          </x14:formula1>
          <xm:sqref>L2:L29</xm:sqref>
        </x14:dataValidation>
        <x14:dataValidation type="list" allowBlank="1" showInputMessage="1" showErrorMessage="1">
          <x14:formula1>
            <xm:f>'NIC industry'!$C$3:$C$4</xm:f>
          </x14:formula1>
          <xm:sqref>K2:K29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G14" sqref="G14"/>
    </sheetView>
  </sheetViews>
  <sheetFormatPr defaultColWidth="10.5" defaultRowHeight="15.75" x14ac:dyDescent="0.25"/>
  <cols>
    <col min="1" max="1" width="99" style="22" customWidth="1"/>
    <col min="2" max="2" width="22" customWidth="1"/>
  </cols>
  <sheetData>
    <row r="1" spans="1:7" x14ac:dyDescent="0.25">
      <c r="A1" s="23" t="s">
        <v>875</v>
      </c>
    </row>
    <row r="2" spans="1:7" x14ac:dyDescent="0.25">
      <c r="A2" s="21" t="s">
        <v>679</v>
      </c>
    </row>
    <row r="3" spans="1:7" ht="60" x14ac:dyDescent="0.25">
      <c r="A3" s="21" t="s">
        <v>680</v>
      </c>
      <c r="C3" t="s">
        <v>876</v>
      </c>
      <c r="E3" t="s">
        <v>877</v>
      </c>
      <c r="G3" s="38" t="s">
        <v>900</v>
      </c>
    </row>
    <row r="4" spans="1:7" ht="30" x14ac:dyDescent="0.25">
      <c r="A4" s="21" t="s">
        <v>681</v>
      </c>
      <c r="C4" t="s">
        <v>877</v>
      </c>
      <c r="E4" t="s">
        <v>879</v>
      </c>
      <c r="G4" s="38" t="s">
        <v>901</v>
      </c>
    </row>
    <row r="5" spans="1:7" x14ac:dyDescent="0.25">
      <c r="A5" s="21" t="s">
        <v>682</v>
      </c>
      <c r="E5" t="s">
        <v>880</v>
      </c>
      <c r="G5" s="38" t="s">
        <v>902</v>
      </c>
    </row>
    <row r="6" spans="1:7" x14ac:dyDescent="0.25">
      <c r="A6" s="21" t="s">
        <v>683</v>
      </c>
      <c r="E6" t="s">
        <v>881</v>
      </c>
      <c r="G6" s="38" t="s">
        <v>903</v>
      </c>
    </row>
    <row r="7" spans="1:7" x14ac:dyDescent="0.25">
      <c r="A7" s="21" t="s">
        <v>684</v>
      </c>
      <c r="G7" s="38" t="s">
        <v>904</v>
      </c>
    </row>
    <row r="8" spans="1:7" x14ac:dyDescent="0.25">
      <c r="A8" s="21" t="s">
        <v>685</v>
      </c>
      <c r="G8" s="38" t="s">
        <v>905</v>
      </c>
    </row>
    <row r="9" spans="1:7" x14ac:dyDescent="0.25">
      <c r="A9" s="21" t="s">
        <v>686</v>
      </c>
      <c r="G9" s="38" t="s">
        <v>906</v>
      </c>
    </row>
    <row r="10" spans="1:7" ht="45" x14ac:dyDescent="0.25">
      <c r="A10" s="21" t="s">
        <v>687</v>
      </c>
      <c r="G10" s="38" t="s">
        <v>907</v>
      </c>
    </row>
    <row r="11" spans="1:7" x14ac:dyDescent="0.25">
      <c r="A11" s="21" t="s">
        <v>688</v>
      </c>
      <c r="G11" s="38" t="s">
        <v>908</v>
      </c>
    </row>
    <row r="12" spans="1:7" x14ac:dyDescent="0.25">
      <c r="A12" s="21" t="s">
        <v>689</v>
      </c>
      <c r="G12" s="38" t="s">
        <v>909</v>
      </c>
    </row>
    <row r="13" spans="1:7" x14ac:dyDescent="0.25">
      <c r="A13" s="21" t="s">
        <v>690</v>
      </c>
      <c r="G13" s="38" t="s">
        <v>910</v>
      </c>
    </row>
    <row r="14" spans="1:7" x14ac:dyDescent="0.25">
      <c r="A14" s="21" t="s">
        <v>691</v>
      </c>
    </row>
    <row r="15" spans="1:7" x14ac:dyDescent="0.25">
      <c r="A15" s="21" t="s">
        <v>692</v>
      </c>
    </row>
    <row r="16" spans="1:7" ht="30" x14ac:dyDescent="0.25">
      <c r="A16" s="21" t="s">
        <v>693</v>
      </c>
    </row>
    <row r="17" spans="1:1" x14ac:dyDescent="0.25">
      <c r="A17" s="21" t="s">
        <v>694</v>
      </c>
    </row>
    <row r="18" spans="1:1" x14ac:dyDescent="0.25">
      <c r="A18" s="21" t="s">
        <v>695</v>
      </c>
    </row>
    <row r="19" spans="1:1" ht="30" x14ac:dyDescent="0.25">
      <c r="A19" s="21" t="s">
        <v>696</v>
      </c>
    </row>
    <row r="20" spans="1:1" ht="30" x14ac:dyDescent="0.25">
      <c r="A20" s="21" t="s">
        <v>697</v>
      </c>
    </row>
    <row r="21" spans="1:1" ht="30" x14ac:dyDescent="0.25">
      <c r="A21" s="21" t="s">
        <v>693</v>
      </c>
    </row>
    <row r="22" spans="1:1" x14ac:dyDescent="0.25">
      <c r="A22" s="21" t="s">
        <v>698</v>
      </c>
    </row>
    <row r="23" spans="1:1" x14ac:dyDescent="0.25">
      <c r="A23" s="21" t="s">
        <v>689</v>
      </c>
    </row>
    <row r="24" spans="1:1" x14ac:dyDescent="0.25">
      <c r="A24" s="21" t="s">
        <v>699</v>
      </c>
    </row>
    <row r="25" spans="1:1" x14ac:dyDescent="0.25">
      <c r="A25" s="21" t="s">
        <v>695</v>
      </c>
    </row>
    <row r="26" spans="1:1" x14ac:dyDescent="0.25">
      <c r="A26" s="21" t="s">
        <v>700</v>
      </c>
    </row>
    <row r="27" spans="1:1" x14ac:dyDescent="0.25">
      <c r="A27" s="21" t="s">
        <v>689</v>
      </c>
    </row>
    <row r="28" spans="1:1" x14ac:dyDescent="0.25">
      <c r="A28" s="21" t="s">
        <v>701</v>
      </c>
    </row>
    <row r="29" spans="1:1" x14ac:dyDescent="0.25">
      <c r="A29" s="21" t="s">
        <v>702</v>
      </c>
    </row>
    <row r="30" spans="1:1" ht="30" x14ac:dyDescent="0.25">
      <c r="A30" s="21" t="s">
        <v>703</v>
      </c>
    </row>
    <row r="31" spans="1:1" ht="60" x14ac:dyDescent="0.25">
      <c r="A31" s="21" t="s">
        <v>680</v>
      </c>
    </row>
    <row r="32" spans="1:1" x14ac:dyDescent="0.25">
      <c r="A32" s="21" t="s">
        <v>682</v>
      </c>
    </row>
    <row r="33" spans="1:1" x14ac:dyDescent="0.25">
      <c r="A33" s="21" t="s">
        <v>704</v>
      </c>
    </row>
    <row r="34" spans="1:1" x14ac:dyDescent="0.25">
      <c r="A34" s="21" t="s">
        <v>705</v>
      </c>
    </row>
    <row r="35" spans="1:1" x14ac:dyDescent="0.25">
      <c r="A35" s="21" t="s">
        <v>706</v>
      </c>
    </row>
    <row r="36" spans="1:1" ht="30" x14ac:dyDescent="0.25">
      <c r="A36" s="21" t="s">
        <v>707</v>
      </c>
    </row>
    <row r="37" spans="1:1" x14ac:dyDescent="0.25">
      <c r="A37" s="21" t="s">
        <v>699</v>
      </c>
    </row>
    <row r="38" spans="1:1" x14ac:dyDescent="0.25">
      <c r="A38" s="21" t="s">
        <v>704</v>
      </c>
    </row>
    <row r="39" spans="1:1" x14ac:dyDescent="0.25">
      <c r="A39" s="21" t="s">
        <v>708</v>
      </c>
    </row>
    <row r="40" spans="1:1" x14ac:dyDescent="0.25">
      <c r="A40" s="21" t="s">
        <v>679</v>
      </c>
    </row>
    <row r="41" spans="1:1" x14ac:dyDescent="0.25">
      <c r="A41" s="21" t="s">
        <v>709</v>
      </c>
    </row>
    <row r="42" spans="1:1" x14ac:dyDescent="0.25">
      <c r="A42" s="21" t="s">
        <v>689</v>
      </c>
    </row>
    <row r="43" spans="1:1" x14ac:dyDescent="0.25">
      <c r="A43" s="21" t="s">
        <v>710</v>
      </c>
    </row>
    <row r="44" spans="1:1" x14ac:dyDescent="0.25">
      <c r="A44" s="21" t="s">
        <v>711</v>
      </c>
    </row>
    <row r="45" spans="1:1" x14ac:dyDescent="0.25">
      <c r="A45" s="21" t="s">
        <v>685</v>
      </c>
    </row>
    <row r="46" spans="1:1" x14ac:dyDescent="0.25">
      <c r="A46" s="21" t="s">
        <v>712</v>
      </c>
    </row>
    <row r="47" spans="1:1" ht="30" x14ac:dyDescent="0.25">
      <c r="A47" s="21" t="s">
        <v>713</v>
      </c>
    </row>
    <row r="48" spans="1:1" x14ac:dyDescent="0.25">
      <c r="A48" s="21" t="s">
        <v>685</v>
      </c>
    </row>
    <row r="49" spans="1:1" x14ac:dyDescent="0.25">
      <c r="A49" s="21" t="s">
        <v>714</v>
      </c>
    </row>
    <row r="50" spans="1:1" ht="30" x14ac:dyDescent="0.25">
      <c r="A50" s="21" t="s">
        <v>715</v>
      </c>
    </row>
    <row r="51" spans="1:1" x14ac:dyDescent="0.25">
      <c r="A51" s="21" t="s">
        <v>716</v>
      </c>
    </row>
    <row r="52" spans="1:1" x14ac:dyDescent="0.25">
      <c r="A52" s="21" t="s">
        <v>717</v>
      </c>
    </row>
    <row r="53" spans="1:1" x14ac:dyDescent="0.25">
      <c r="A53" s="21" t="s">
        <v>695</v>
      </c>
    </row>
    <row r="54" spans="1:1" x14ac:dyDescent="0.25">
      <c r="A54" s="21" t="s">
        <v>695</v>
      </c>
    </row>
    <row r="55" spans="1:1" x14ac:dyDescent="0.25">
      <c r="A55" s="21" t="s">
        <v>705</v>
      </c>
    </row>
    <row r="56" spans="1:1" x14ac:dyDescent="0.25">
      <c r="A56" s="21" t="s">
        <v>712</v>
      </c>
    </row>
    <row r="57" spans="1:1" x14ac:dyDescent="0.25">
      <c r="A57" s="21" t="s">
        <v>718</v>
      </c>
    </row>
    <row r="58" spans="1:1" x14ac:dyDescent="0.25">
      <c r="A58" s="21" t="s">
        <v>685</v>
      </c>
    </row>
    <row r="59" spans="1:1" x14ac:dyDescent="0.25">
      <c r="A59" s="21" t="s">
        <v>685</v>
      </c>
    </row>
    <row r="60" spans="1:1" x14ac:dyDescent="0.25">
      <c r="A60" s="21" t="s">
        <v>685</v>
      </c>
    </row>
    <row r="61" spans="1:1" x14ac:dyDescent="0.25">
      <c r="A61" s="21" t="s">
        <v>685</v>
      </c>
    </row>
    <row r="62" spans="1:1" x14ac:dyDescent="0.25">
      <c r="A62" s="21" t="s">
        <v>719</v>
      </c>
    </row>
    <row r="63" spans="1:1" x14ac:dyDescent="0.25">
      <c r="A63" s="21" t="s">
        <v>720</v>
      </c>
    </row>
    <row r="64" spans="1:1" x14ac:dyDescent="0.25">
      <c r="A64" s="21" t="s">
        <v>699</v>
      </c>
    </row>
    <row r="65" spans="1:1" x14ac:dyDescent="0.25">
      <c r="A65" s="21" t="s">
        <v>721</v>
      </c>
    </row>
    <row r="66" spans="1:1" x14ac:dyDescent="0.25">
      <c r="A66" s="21" t="s">
        <v>722</v>
      </c>
    </row>
    <row r="67" spans="1:1" x14ac:dyDescent="0.25">
      <c r="A67" s="21" t="s">
        <v>723</v>
      </c>
    </row>
    <row r="68" spans="1:1" x14ac:dyDescent="0.25">
      <c r="A68" s="21" t="s">
        <v>724</v>
      </c>
    </row>
    <row r="69" spans="1:1" ht="45" x14ac:dyDescent="0.25">
      <c r="A69" s="21" t="s">
        <v>725</v>
      </c>
    </row>
    <row r="70" spans="1:1" x14ac:dyDescent="0.25">
      <c r="A70" s="21" t="s">
        <v>726</v>
      </c>
    </row>
    <row r="71" spans="1:1" x14ac:dyDescent="0.25">
      <c r="A71" s="21" t="s">
        <v>727</v>
      </c>
    </row>
    <row r="72" spans="1:1" x14ac:dyDescent="0.25">
      <c r="A72" s="21" t="s">
        <v>700</v>
      </c>
    </row>
    <row r="73" spans="1:1" x14ac:dyDescent="0.25">
      <c r="A73" s="21" t="s">
        <v>682</v>
      </c>
    </row>
    <row r="74" spans="1:1" x14ac:dyDescent="0.25">
      <c r="A74" s="21" t="s">
        <v>728</v>
      </c>
    </row>
    <row r="75" spans="1:1" x14ac:dyDescent="0.25">
      <c r="A75" s="21" t="s">
        <v>686</v>
      </c>
    </row>
    <row r="76" spans="1:1" x14ac:dyDescent="0.25">
      <c r="A76" s="21" t="s">
        <v>729</v>
      </c>
    </row>
    <row r="77" spans="1:1" x14ac:dyDescent="0.25">
      <c r="A77" s="21" t="s">
        <v>730</v>
      </c>
    </row>
    <row r="78" spans="1:1" x14ac:dyDescent="0.25">
      <c r="A78" s="21" t="s">
        <v>712</v>
      </c>
    </row>
    <row r="79" spans="1:1" x14ac:dyDescent="0.25">
      <c r="A79" s="21" t="s">
        <v>731</v>
      </c>
    </row>
    <row r="80" spans="1:1" x14ac:dyDescent="0.25">
      <c r="A80" s="21" t="s">
        <v>732</v>
      </c>
    </row>
    <row r="81" spans="1:1" x14ac:dyDescent="0.25">
      <c r="A81" s="21" t="s">
        <v>733</v>
      </c>
    </row>
    <row r="82" spans="1:1" x14ac:dyDescent="0.25">
      <c r="A82" s="21" t="s">
        <v>734</v>
      </c>
    </row>
    <row r="83" spans="1:1" x14ac:dyDescent="0.25">
      <c r="A83" s="21" t="s">
        <v>735</v>
      </c>
    </row>
    <row r="84" spans="1:1" x14ac:dyDescent="0.25">
      <c r="A84" s="21" t="s">
        <v>736</v>
      </c>
    </row>
    <row r="85" spans="1:1" x14ac:dyDescent="0.25">
      <c r="A85" s="21" t="s">
        <v>737</v>
      </c>
    </row>
    <row r="86" spans="1:1" x14ac:dyDescent="0.25">
      <c r="A86" s="21" t="s">
        <v>735</v>
      </c>
    </row>
    <row r="87" spans="1:1" x14ac:dyDescent="0.25">
      <c r="A87" s="21" t="s">
        <v>685</v>
      </c>
    </row>
    <row r="88" spans="1:1" x14ac:dyDescent="0.25">
      <c r="A88" s="21" t="s">
        <v>689</v>
      </c>
    </row>
    <row r="89" spans="1:1" x14ac:dyDescent="0.25">
      <c r="A89" s="21" t="s">
        <v>688</v>
      </c>
    </row>
    <row r="90" spans="1:1" x14ac:dyDescent="0.25">
      <c r="A90" s="21" t="s">
        <v>685</v>
      </c>
    </row>
    <row r="91" spans="1:1" x14ac:dyDescent="0.25">
      <c r="A91" s="21" t="s">
        <v>708</v>
      </c>
    </row>
    <row r="92" spans="1:1" x14ac:dyDescent="0.25">
      <c r="A92" s="21" t="s">
        <v>738</v>
      </c>
    </row>
    <row r="93" spans="1:1" x14ac:dyDescent="0.25">
      <c r="A93" s="21" t="s">
        <v>739</v>
      </c>
    </row>
    <row r="94" spans="1:1" ht="30" x14ac:dyDescent="0.25">
      <c r="A94" s="21" t="s">
        <v>740</v>
      </c>
    </row>
    <row r="95" spans="1:1" x14ac:dyDescent="0.25">
      <c r="A95" s="21" t="s">
        <v>705</v>
      </c>
    </row>
    <row r="96" spans="1:1" x14ac:dyDescent="0.25">
      <c r="A96" s="21" t="s">
        <v>685</v>
      </c>
    </row>
    <row r="97" spans="1:1" x14ac:dyDescent="0.25">
      <c r="A97" s="21" t="s">
        <v>685</v>
      </c>
    </row>
    <row r="98" spans="1:1" x14ac:dyDescent="0.25">
      <c r="A98" s="21" t="s">
        <v>741</v>
      </c>
    </row>
    <row r="99" spans="1:1" x14ac:dyDescent="0.25">
      <c r="A99" s="21" t="s">
        <v>742</v>
      </c>
    </row>
    <row r="100" spans="1:1" ht="30" x14ac:dyDescent="0.25">
      <c r="A100" s="21" t="s">
        <v>743</v>
      </c>
    </row>
    <row r="101" spans="1:1" x14ac:dyDescent="0.25">
      <c r="A101" s="21" t="s">
        <v>744</v>
      </c>
    </row>
    <row r="102" spans="1:1" x14ac:dyDescent="0.25">
      <c r="A102" s="21" t="s">
        <v>745</v>
      </c>
    </row>
    <row r="103" spans="1:1" ht="45" x14ac:dyDescent="0.25">
      <c r="A103" s="21" t="s">
        <v>725</v>
      </c>
    </row>
    <row r="104" spans="1:1" x14ac:dyDescent="0.25">
      <c r="A104" s="21" t="s">
        <v>695</v>
      </c>
    </row>
    <row r="105" spans="1:1" x14ac:dyDescent="0.25">
      <c r="A105" s="21" t="s">
        <v>717</v>
      </c>
    </row>
    <row r="106" spans="1:1" x14ac:dyDescent="0.25">
      <c r="A106" s="21" t="s">
        <v>689</v>
      </c>
    </row>
    <row r="107" spans="1:1" x14ac:dyDescent="0.25">
      <c r="A107" s="21" t="s">
        <v>685</v>
      </c>
    </row>
    <row r="108" spans="1:1" x14ac:dyDescent="0.25">
      <c r="A108" s="21" t="s">
        <v>695</v>
      </c>
    </row>
    <row r="109" spans="1:1" x14ac:dyDescent="0.25">
      <c r="A109" s="21" t="s">
        <v>746</v>
      </c>
    </row>
    <row r="110" spans="1:1" x14ac:dyDescent="0.25">
      <c r="A110" s="21" t="s">
        <v>728</v>
      </c>
    </row>
    <row r="111" spans="1:1" ht="30" x14ac:dyDescent="0.25">
      <c r="A111" s="21" t="s">
        <v>747</v>
      </c>
    </row>
    <row r="112" spans="1:1" x14ac:dyDescent="0.25">
      <c r="A112" s="21" t="s">
        <v>748</v>
      </c>
    </row>
    <row r="113" spans="1:1" x14ac:dyDescent="0.25">
      <c r="A113" s="21" t="s">
        <v>749</v>
      </c>
    </row>
    <row r="114" spans="1:1" x14ac:dyDescent="0.25">
      <c r="A114" s="21" t="s">
        <v>685</v>
      </c>
    </row>
    <row r="115" spans="1:1" x14ac:dyDescent="0.25">
      <c r="A115" s="21" t="s">
        <v>750</v>
      </c>
    </row>
    <row r="116" spans="1:1" x14ac:dyDescent="0.25">
      <c r="A116" s="21" t="s">
        <v>732</v>
      </c>
    </row>
    <row r="117" spans="1:1" x14ac:dyDescent="0.25">
      <c r="A117" s="21" t="s">
        <v>728</v>
      </c>
    </row>
    <row r="118" spans="1:1" x14ac:dyDescent="0.25">
      <c r="A118" s="21" t="s">
        <v>751</v>
      </c>
    </row>
    <row r="119" spans="1:1" x14ac:dyDescent="0.25">
      <c r="A119" s="21" t="s">
        <v>685</v>
      </c>
    </row>
    <row r="120" spans="1:1" x14ac:dyDescent="0.25">
      <c r="A120" s="21" t="s">
        <v>712</v>
      </c>
    </row>
    <row r="121" spans="1:1" x14ac:dyDescent="0.25">
      <c r="A121" s="21" t="s">
        <v>733</v>
      </c>
    </row>
    <row r="122" spans="1:1" ht="30" x14ac:dyDescent="0.25">
      <c r="A122" s="21" t="s">
        <v>715</v>
      </c>
    </row>
    <row r="123" spans="1:1" x14ac:dyDescent="0.25">
      <c r="A123" s="21" t="s">
        <v>685</v>
      </c>
    </row>
    <row r="124" spans="1:1" x14ac:dyDescent="0.25">
      <c r="A124" s="21" t="s">
        <v>709</v>
      </c>
    </row>
    <row r="125" spans="1:1" x14ac:dyDescent="0.25">
      <c r="A125" s="21" t="s">
        <v>752</v>
      </c>
    </row>
    <row r="126" spans="1:1" x14ac:dyDescent="0.25">
      <c r="A126" s="21" t="s">
        <v>695</v>
      </c>
    </row>
    <row r="127" spans="1:1" x14ac:dyDescent="0.25">
      <c r="A127" s="21" t="s">
        <v>720</v>
      </c>
    </row>
    <row r="128" spans="1:1" x14ac:dyDescent="0.25">
      <c r="A128" s="21" t="s">
        <v>753</v>
      </c>
    </row>
    <row r="129" spans="1:1" x14ac:dyDescent="0.25">
      <c r="A129" s="21" t="s">
        <v>754</v>
      </c>
    </row>
    <row r="130" spans="1:1" x14ac:dyDescent="0.25">
      <c r="A130" s="21" t="s">
        <v>709</v>
      </c>
    </row>
    <row r="131" spans="1:1" x14ac:dyDescent="0.25">
      <c r="A131" s="21" t="s">
        <v>686</v>
      </c>
    </row>
    <row r="132" spans="1:1" x14ac:dyDescent="0.25">
      <c r="A132" s="21" t="s">
        <v>755</v>
      </c>
    </row>
    <row r="133" spans="1:1" x14ac:dyDescent="0.25">
      <c r="A133" s="21" t="s">
        <v>704</v>
      </c>
    </row>
    <row r="134" spans="1:1" x14ac:dyDescent="0.25">
      <c r="A134" s="21" t="s">
        <v>689</v>
      </c>
    </row>
    <row r="135" spans="1:1" x14ac:dyDescent="0.25">
      <c r="A135" s="21" t="s">
        <v>718</v>
      </c>
    </row>
    <row r="136" spans="1:1" x14ac:dyDescent="0.25">
      <c r="A136" s="21" t="s">
        <v>744</v>
      </c>
    </row>
    <row r="137" spans="1:1" x14ac:dyDescent="0.25">
      <c r="A137" s="21" t="s">
        <v>756</v>
      </c>
    </row>
    <row r="138" spans="1:1" x14ac:dyDescent="0.25">
      <c r="A138" s="21" t="s">
        <v>757</v>
      </c>
    </row>
    <row r="139" spans="1:1" x14ac:dyDescent="0.25">
      <c r="A139" s="21" t="s">
        <v>758</v>
      </c>
    </row>
    <row r="140" spans="1:1" x14ac:dyDescent="0.25">
      <c r="A140" s="21" t="s">
        <v>714</v>
      </c>
    </row>
    <row r="141" spans="1:1" x14ac:dyDescent="0.25">
      <c r="A141" s="21" t="s">
        <v>759</v>
      </c>
    </row>
    <row r="142" spans="1:1" ht="45" x14ac:dyDescent="0.25">
      <c r="A142" s="21" t="s">
        <v>760</v>
      </c>
    </row>
    <row r="143" spans="1:1" x14ac:dyDescent="0.25">
      <c r="A143" s="21" t="s">
        <v>761</v>
      </c>
    </row>
    <row r="144" spans="1:1" x14ac:dyDescent="0.25">
      <c r="A144" s="21" t="s">
        <v>712</v>
      </c>
    </row>
    <row r="145" spans="1:1" x14ac:dyDescent="0.25">
      <c r="A145" s="21" t="s">
        <v>738</v>
      </c>
    </row>
    <row r="146" spans="1:1" x14ac:dyDescent="0.25">
      <c r="A146" s="21" t="s">
        <v>700</v>
      </c>
    </row>
    <row r="147" spans="1:1" x14ac:dyDescent="0.25">
      <c r="A147" s="21" t="s">
        <v>762</v>
      </c>
    </row>
    <row r="148" spans="1:1" ht="30" x14ac:dyDescent="0.25">
      <c r="A148" s="21" t="s">
        <v>703</v>
      </c>
    </row>
    <row r="149" spans="1:1" x14ac:dyDescent="0.25">
      <c r="A149" s="21" t="s">
        <v>689</v>
      </c>
    </row>
    <row r="150" spans="1:1" x14ac:dyDescent="0.25">
      <c r="A150" s="21" t="s">
        <v>685</v>
      </c>
    </row>
    <row r="151" spans="1:1" x14ac:dyDescent="0.25">
      <c r="A151" s="21" t="s">
        <v>709</v>
      </c>
    </row>
    <row r="152" spans="1:1" x14ac:dyDescent="0.25">
      <c r="A152" s="21" t="s">
        <v>763</v>
      </c>
    </row>
    <row r="153" spans="1:1" x14ac:dyDescent="0.25">
      <c r="A153" s="21" t="s">
        <v>679</v>
      </c>
    </row>
    <row r="154" spans="1:1" x14ac:dyDescent="0.25">
      <c r="A154" s="21" t="s">
        <v>764</v>
      </c>
    </row>
    <row r="155" spans="1:1" x14ac:dyDescent="0.25">
      <c r="A155" s="21" t="s">
        <v>685</v>
      </c>
    </row>
    <row r="156" spans="1:1" x14ac:dyDescent="0.25">
      <c r="A156" s="21" t="s">
        <v>737</v>
      </c>
    </row>
    <row r="157" spans="1:1" x14ac:dyDescent="0.25">
      <c r="A157" s="21" t="s">
        <v>711</v>
      </c>
    </row>
    <row r="158" spans="1:1" ht="30" x14ac:dyDescent="0.25">
      <c r="A158" s="21" t="s">
        <v>693</v>
      </c>
    </row>
    <row r="159" spans="1:1" x14ac:dyDescent="0.25">
      <c r="A159" s="21" t="s">
        <v>765</v>
      </c>
    </row>
    <row r="160" spans="1:1" x14ac:dyDescent="0.25">
      <c r="A160" s="21" t="s">
        <v>701</v>
      </c>
    </row>
    <row r="161" spans="1:1" x14ac:dyDescent="0.25">
      <c r="A161" s="21" t="s">
        <v>766</v>
      </c>
    </row>
    <row r="162" spans="1:1" x14ac:dyDescent="0.25">
      <c r="A162" s="21" t="s">
        <v>753</v>
      </c>
    </row>
    <row r="163" spans="1:1" x14ac:dyDescent="0.25">
      <c r="A163" s="21" t="s">
        <v>767</v>
      </c>
    </row>
    <row r="164" spans="1:1" x14ac:dyDescent="0.25">
      <c r="A164" s="21" t="s">
        <v>746</v>
      </c>
    </row>
    <row r="165" spans="1:1" x14ac:dyDescent="0.25">
      <c r="A165" s="21" t="s">
        <v>768</v>
      </c>
    </row>
    <row r="166" spans="1:1" x14ac:dyDescent="0.25">
      <c r="A166" s="21" t="s">
        <v>769</v>
      </c>
    </row>
    <row r="167" spans="1:1" x14ac:dyDescent="0.25">
      <c r="A167" s="21" t="s">
        <v>770</v>
      </c>
    </row>
    <row r="168" spans="1:1" x14ac:dyDescent="0.25">
      <c r="A168" s="21" t="s">
        <v>689</v>
      </c>
    </row>
    <row r="169" spans="1:1" x14ac:dyDescent="0.25">
      <c r="A169" s="21" t="s">
        <v>689</v>
      </c>
    </row>
    <row r="170" spans="1:1" x14ac:dyDescent="0.25">
      <c r="A170" s="21" t="s">
        <v>771</v>
      </c>
    </row>
    <row r="171" spans="1:1" x14ac:dyDescent="0.25">
      <c r="A171" s="21" t="s">
        <v>710</v>
      </c>
    </row>
    <row r="172" spans="1:1" x14ac:dyDescent="0.25">
      <c r="A172" s="21" t="s">
        <v>712</v>
      </c>
    </row>
    <row r="173" spans="1:1" x14ac:dyDescent="0.25">
      <c r="A173" s="21" t="s">
        <v>701</v>
      </c>
    </row>
    <row r="174" spans="1:1" x14ac:dyDescent="0.25">
      <c r="A174" s="21" t="s">
        <v>733</v>
      </c>
    </row>
    <row r="175" spans="1:1" x14ac:dyDescent="0.25">
      <c r="A175" s="21" t="s">
        <v>689</v>
      </c>
    </row>
    <row r="176" spans="1:1" x14ac:dyDescent="0.25">
      <c r="A176" s="21" t="s">
        <v>772</v>
      </c>
    </row>
    <row r="177" spans="1:1" x14ac:dyDescent="0.25">
      <c r="A177" s="21" t="s">
        <v>731</v>
      </c>
    </row>
    <row r="178" spans="1:1" x14ac:dyDescent="0.25">
      <c r="A178" s="21" t="s">
        <v>773</v>
      </c>
    </row>
    <row r="179" spans="1:1" x14ac:dyDescent="0.25">
      <c r="A179" s="21" t="s">
        <v>732</v>
      </c>
    </row>
    <row r="180" spans="1:1" ht="30" x14ac:dyDescent="0.25">
      <c r="A180" s="21" t="s">
        <v>774</v>
      </c>
    </row>
    <row r="181" spans="1:1" x14ac:dyDescent="0.25">
      <c r="A181" s="21" t="s">
        <v>701</v>
      </c>
    </row>
    <row r="182" spans="1:1" x14ac:dyDescent="0.25">
      <c r="A182" s="21" t="s">
        <v>775</v>
      </c>
    </row>
    <row r="183" spans="1:1" x14ac:dyDescent="0.25">
      <c r="A183" s="21" t="s">
        <v>709</v>
      </c>
    </row>
    <row r="184" spans="1:1" ht="30" x14ac:dyDescent="0.25">
      <c r="A184" s="21" t="s">
        <v>693</v>
      </c>
    </row>
    <row r="185" spans="1:1" x14ac:dyDescent="0.25">
      <c r="A185" s="21" t="s">
        <v>776</v>
      </c>
    </row>
    <row r="186" spans="1:1" x14ac:dyDescent="0.25">
      <c r="A186" s="21" t="s">
        <v>709</v>
      </c>
    </row>
    <row r="187" spans="1:1" x14ac:dyDescent="0.25">
      <c r="A187" s="21" t="s">
        <v>692</v>
      </c>
    </row>
    <row r="188" spans="1:1" x14ac:dyDescent="0.25">
      <c r="A188" s="21" t="s">
        <v>749</v>
      </c>
    </row>
    <row r="189" spans="1:1" x14ac:dyDescent="0.25">
      <c r="A189" s="21" t="s">
        <v>777</v>
      </c>
    </row>
    <row r="190" spans="1:1" ht="30" x14ac:dyDescent="0.25">
      <c r="A190" s="21" t="s">
        <v>740</v>
      </c>
    </row>
    <row r="191" spans="1:1" x14ac:dyDescent="0.25">
      <c r="A191" s="21" t="s">
        <v>772</v>
      </c>
    </row>
    <row r="192" spans="1:1" x14ac:dyDescent="0.25">
      <c r="A192" s="21" t="s">
        <v>728</v>
      </c>
    </row>
    <row r="193" spans="1:1" x14ac:dyDescent="0.25">
      <c r="A193" s="21" t="s">
        <v>778</v>
      </c>
    </row>
    <row r="194" spans="1:1" x14ac:dyDescent="0.25">
      <c r="A194" s="21" t="s">
        <v>685</v>
      </c>
    </row>
    <row r="195" spans="1:1" x14ac:dyDescent="0.25">
      <c r="A195" s="21" t="s">
        <v>769</v>
      </c>
    </row>
    <row r="196" spans="1:1" x14ac:dyDescent="0.25">
      <c r="A196" s="21" t="s">
        <v>765</v>
      </c>
    </row>
    <row r="197" spans="1:1" x14ac:dyDescent="0.25">
      <c r="A197" s="21" t="s">
        <v>754</v>
      </c>
    </row>
    <row r="198" spans="1:1" x14ac:dyDescent="0.25">
      <c r="A198" s="21" t="s">
        <v>779</v>
      </c>
    </row>
    <row r="199" spans="1:1" x14ac:dyDescent="0.25">
      <c r="A199" s="21" t="s">
        <v>780</v>
      </c>
    </row>
    <row r="200" spans="1:1" x14ac:dyDescent="0.25">
      <c r="A200" s="21" t="s">
        <v>682</v>
      </c>
    </row>
    <row r="201" spans="1:1" x14ac:dyDescent="0.25">
      <c r="A201" s="21" t="s">
        <v>779</v>
      </c>
    </row>
    <row r="202" spans="1:1" x14ac:dyDescent="0.25">
      <c r="A202" s="21" t="s">
        <v>714</v>
      </c>
    </row>
    <row r="203" spans="1:1" ht="75" x14ac:dyDescent="0.25">
      <c r="A203" s="21" t="s">
        <v>781</v>
      </c>
    </row>
    <row r="204" spans="1:1" x14ac:dyDescent="0.25">
      <c r="A204" s="21" t="s">
        <v>782</v>
      </c>
    </row>
    <row r="205" spans="1:1" x14ac:dyDescent="0.25">
      <c r="A205" s="21" t="s">
        <v>712</v>
      </c>
    </row>
    <row r="206" spans="1:1" x14ac:dyDescent="0.25">
      <c r="A206" s="21" t="s">
        <v>783</v>
      </c>
    </row>
    <row r="207" spans="1:1" ht="45" x14ac:dyDescent="0.25">
      <c r="A207" s="21" t="s">
        <v>725</v>
      </c>
    </row>
    <row r="208" spans="1:1" x14ac:dyDescent="0.25">
      <c r="A208" s="21" t="s">
        <v>784</v>
      </c>
    </row>
    <row r="209" spans="1:1" x14ac:dyDescent="0.25">
      <c r="A209" s="21" t="s">
        <v>785</v>
      </c>
    </row>
    <row r="210" spans="1:1" x14ac:dyDescent="0.25">
      <c r="A210" s="21" t="s">
        <v>786</v>
      </c>
    </row>
    <row r="211" spans="1:1" x14ac:dyDescent="0.25">
      <c r="A211" s="21" t="s">
        <v>787</v>
      </c>
    </row>
    <row r="212" spans="1:1" x14ac:dyDescent="0.25">
      <c r="A212" s="21" t="s">
        <v>688</v>
      </c>
    </row>
    <row r="213" spans="1:1" x14ac:dyDescent="0.25">
      <c r="A213" s="21" t="s">
        <v>788</v>
      </c>
    </row>
    <row r="214" spans="1:1" x14ac:dyDescent="0.25">
      <c r="A214" s="21" t="s">
        <v>685</v>
      </c>
    </row>
    <row r="215" spans="1:1" x14ac:dyDescent="0.25">
      <c r="A215" s="21" t="s">
        <v>789</v>
      </c>
    </row>
    <row r="216" spans="1:1" x14ac:dyDescent="0.25">
      <c r="A216" s="21" t="s">
        <v>769</v>
      </c>
    </row>
    <row r="217" spans="1:1" x14ac:dyDescent="0.25">
      <c r="A217" s="21" t="s">
        <v>790</v>
      </c>
    </row>
    <row r="218" spans="1:1" x14ac:dyDescent="0.25">
      <c r="A218" s="21" t="s">
        <v>735</v>
      </c>
    </row>
    <row r="219" spans="1:1" x14ac:dyDescent="0.25">
      <c r="A219" s="21" t="s">
        <v>685</v>
      </c>
    </row>
    <row r="220" spans="1:1" x14ac:dyDescent="0.25">
      <c r="A220" s="21" t="s">
        <v>685</v>
      </c>
    </row>
    <row r="221" spans="1:1" x14ac:dyDescent="0.25">
      <c r="A221" s="21" t="s">
        <v>695</v>
      </c>
    </row>
    <row r="222" spans="1:1" x14ac:dyDescent="0.25">
      <c r="A222" s="21" t="s">
        <v>730</v>
      </c>
    </row>
    <row r="223" spans="1:1" x14ac:dyDescent="0.25">
      <c r="A223" s="21" t="s">
        <v>685</v>
      </c>
    </row>
    <row r="224" spans="1:1" x14ac:dyDescent="0.25">
      <c r="A224" s="21" t="s">
        <v>712</v>
      </c>
    </row>
    <row r="225" spans="1:1" x14ac:dyDescent="0.25">
      <c r="A225" s="21" t="s">
        <v>689</v>
      </c>
    </row>
    <row r="226" spans="1:1" ht="30" x14ac:dyDescent="0.25">
      <c r="A226" s="21" t="s">
        <v>707</v>
      </c>
    </row>
    <row r="227" spans="1:1" x14ac:dyDescent="0.25">
      <c r="A227" s="21" t="s">
        <v>765</v>
      </c>
    </row>
    <row r="228" spans="1:1" x14ac:dyDescent="0.25">
      <c r="A228" s="21" t="s">
        <v>771</v>
      </c>
    </row>
    <row r="229" spans="1:1" x14ac:dyDescent="0.25">
      <c r="A229" s="21" t="s">
        <v>735</v>
      </c>
    </row>
    <row r="230" spans="1:1" x14ac:dyDescent="0.25">
      <c r="A230" s="21" t="s">
        <v>682</v>
      </c>
    </row>
    <row r="231" spans="1:1" x14ac:dyDescent="0.25">
      <c r="A231" s="21" t="s">
        <v>688</v>
      </c>
    </row>
    <row r="232" spans="1:1" x14ac:dyDescent="0.25">
      <c r="A232" s="21" t="s">
        <v>685</v>
      </c>
    </row>
    <row r="233" spans="1:1" x14ac:dyDescent="0.25">
      <c r="A233" s="21" t="s">
        <v>791</v>
      </c>
    </row>
    <row r="234" spans="1:1" x14ac:dyDescent="0.25">
      <c r="A234" s="21" t="s">
        <v>685</v>
      </c>
    </row>
    <row r="235" spans="1:1" x14ac:dyDescent="0.25">
      <c r="A235" s="21" t="s">
        <v>685</v>
      </c>
    </row>
    <row r="236" spans="1:1" x14ac:dyDescent="0.25">
      <c r="A236" s="21" t="s">
        <v>744</v>
      </c>
    </row>
    <row r="237" spans="1:1" ht="45" x14ac:dyDescent="0.25">
      <c r="A237" s="21" t="s">
        <v>725</v>
      </c>
    </row>
    <row r="238" spans="1:1" x14ac:dyDescent="0.25">
      <c r="A238" s="21" t="s">
        <v>685</v>
      </c>
    </row>
    <row r="239" spans="1:1" x14ac:dyDescent="0.25">
      <c r="A239" s="21" t="s">
        <v>737</v>
      </c>
    </row>
    <row r="240" spans="1:1" x14ac:dyDescent="0.25">
      <c r="A240" s="21" t="s">
        <v>689</v>
      </c>
    </row>
    <row r="241" spans="1:1" ht="30" x14ac:dyDescent="0.25">
      <c r="A241" s="21" t="s">
        <v>693</v>
      </c>
    </row>
    <row r="242" spans="1:1" x14ac:dyDescent="0.25">
      <c r="A242" s="21" t="s">
        <v>792</v>
      </c>
    </row>
    <row r="243" spans="1:1" x14ac:dyDescent="0.25">
      <c r="A243" s="21" t="s">
        <v>685</v>
      </c>
    </row>
    <row r="244" spans="1:1" x14ac:dyDescent="0.25">
      <c r="A244" s="21" t="s">
        <v>793</v>
      </c>
    </row>
    <row r="245" spans="1:1" x14ac:dyDescent="0.25">
      <c r="A245" s="21" t="s">
        <v>728</v>
      </c>
    </row>
    <row r="246" spans="1:1" x14ac:dyDescent="0.25">
      <c r="A246" s="21" t="s">
        <v>759</v>
      </c>
    </row>
    <row r="247" spans="1:1" x14ac:dyDescent="0.25">
      <c r="A247" s="21" t="s">
        <v>794</v>
      </c>
    </row>
    <row r="248" spans="1:1" x14ac:dyDescent="0.25">
      <c r="A248" s="21" t="s">
        <v>795</v>
      </c>
    </row>
    <row r="249" spans="1:1" x14ac:dyDescent="0.25">
      <c r="A249" s="21" t="s">
        <v>689</v>
      </c>
    </row>
    <row r="250" spans="1:1" x14ac:dyDescent="0.25">
      <c r="A250" s="21" t="s">
        <v>689</v>
      </c>
    </row>
    <row r="251" spans="1:1" x14ac:dyDescent="0.25">
      <c r="A251" s="21" t="s">
        <v>796</v>
      </c>
    </row>
    <row r="252" spans="1:1" x14ac:dyDescent="0.25">
      <c r="A252" s="21" t="s">
        <v>682</v>
      </c>
    </row>
    <row r="253" spans="1:1" x14ac:dyDescent="0.25">
      <c r="A253" s="21" t="s">
        <v>742</v>
      </c>
    </row>
    <row r="254" spans="1:1" x14ac:dyDescent="0.25">
      <c r="A254" s="21" t="s">
        <v>705</v>
      </c>
    </row>
    <row r="255" spans="1:1" x14ac:dyDescent="0.25">
      <c r="A255" s="21" t="s">
        <v>735</v>
      </c>
    </row>
    <row r="256" spans="1:1" x14ac:dyDescent="0.25">
      <c r="A256" s="21" t="s">
        <v>797</v>
      </c>
    </row>
    <row r="257" spans="1:1" x14ac:dyDescent="0.25">
      <c r="A257" s="21" t="s">
        <v>798</v>
      </c>
    </row>
    <row r="258" spans="1:1" ht="45" x14ac:dyDescent="0.25">
      <c r="A258" s="21" t="s">
        <v>799</v>
      </c>
    </row>
    <row r="259" spans="1:1" x14ac:dyDescent="0.25">
      <c r="A259" s="21" t="s">
        <v>751</v>
      </c>
    </row>
    <row r="260" spans="1:1" x14ac:dyDescent="0.25">
      <c r="A260" s="21" t="s">
        <v>756</v>
      </c>
    </row>
    <row r="261" spans="1:1" x14ac:dyDescent="0.25">
      <c r="A261" s="21" t="s">
        <v>685</v>
      </c>
    </row>
    <row r="262" spans="1:1" ht="45" x14ac:dyDescent="0.25">
      <c r="A262" s="21" t="s">
        <v>799</v>
      </c>
    </row>
    <row r="263" spans="1:1" x14ac:dyDescent="0.25">
      <c r="A263" s="21" t="s">
        <v>684</v>
      </c>
    </row>
    <row r="264" spans="1:1" x14ac:dyDescent="0.25">
      <c r="A264" s="21" t="s">
        <v>800</v>
      </c>
    </row>
    <row r="265" spans="1:1" x14ac:dyDescent="0.25">
      <c r="A265" s="21" t="s">
        <v>798</v>
      </c>
    </row>
    <row r="266" spans="1:1" x14ac:dyDescent="0.25">
      <c r="A266" s="21" t="s">
        <v>801</v>
      </c>
    </row>
    <row r="267" spans="1:1" x14ac:dyDescent="0.25">
      <c r="A267" s="21" t="s">
        <v>802</v>
      </c>
    </row>
    <row r="268" spans="1:1" x14ac:dyDescent="0.25">
      <c r="A268" s="21" t="s">
        <v>803</v>
      </c>
    </row>
    <row r="269" spans="1:1" x14ac:dyDescent="0.25">
      <c r="A269" s="21" t="s">
        <v>735</v>
      </c>
    </row>
    <row r="270" spans="1:1" x14ac:dyDescent="0.25">
      <c r="A270" s="21" t="s">
        <v>784</v>
      </c>
    </row>
    <row r="271" spans="1:1" x14ac:dyDescent="0.25">
      <c r="A271" s="21" t="s">
        <v>763</v>
      </c>
    </row>
    <row r="272" spans="1:1" ht="30" x14ac:dyDescent="0.25">
      <c r="A272" s="21" t="s">
        <v>707</v>
      </c>
    </row>
    <row r="273" spans="1:1" x14ac:dyDescent="0.25">
      <c r="A273" s="21" t="s">
        <v>804</v>
      </c>
    </row>
    <row r="274" spans="1:1" x14ac:dyDescent="0.25">
      <c r="A274" s="21" t="s">
        <v>759</v>
      </c>
    </row>
    <row r="275" spans="1:1" x14ac:dyDescent="0.25">
      <c r="A275" s="21" t="s">
        <v>805</v>
      </c>
    </row>
    <row r="276" spans="1:1" x14ac:dyDescent="0.25">
      <c r="A276" s="21" t="s">
        <v>753</v>
      </c>
    </row>
    <row r="277" spans="1:1" x14ac:dyDescent="0.25">
      <c r="A277" s="21" t="s">
        <v>699</v>
      </c>
    </row>
    <row r="278" spans="1:1" x14ac:dyDescent="0.25">
      <c r="A278" s="21" t="s">
        <v>685</v>
      </c>
    </row>
    <row r="279" spans="1:1" x14ac:dyDescent="0.25">
      <c r="A279" s="21" t="s">
        <v>685</v>
      </c>
    </row>
    <row r="280" spans="1:1" x14ac:dyDescent="0.25">
      <c r="A280" s="21" t="s">
        <v>806</v>
      </c>
    </row>
    <row r="281" spans="1:1" x14ac:dyDescent="0.25">
      <c r="A281" s="21" t="s">
        <v>753</v>
      </c>
    </row>
    <row r="282" spans="1:1" x14ac:dyDescent="0.25">
      <c r="A282" s="21" t="s">
        <v>733</v>
      </c>
    </row>
    <row r="283" spans="1:1" x14ac:dyDescent="0.25">
      <c r="A283" s="21" t="s">
        <v>685</v>
      </c>
    </row>
    <row r="284" spans="1:1" x14ac:dyDescent="0.25">
      <c r="A284" s="21" t="s">
        <v>695</v>
      </c>
    </row>
    <row r="285" spans="1:1" x14ac:dyDescent="0.25">
      <c r="A285" s="21" t="s">
        <v>807</v>
      </c>
    </row>
    <row r="286" spans="1:1" x14ac:dyDescent="0.25">
      <c r="A286" s="21" t="s">
        <v>688</v>
      </c>
    </row>
    <row r="287" spans="1:1" x14ac:dyDescent="0.25">
      <c r="A287" s="21" t="s">
        <v>808</v>
      </c>
    </row>
    <row r="288" spans="1:1" ht="30" x14ac:dyDescent="0.25">
      <c r="A288" s="21" t="s">
        <v>809</v>
      </c>
    </row>
    <row r="289" spans="1:1" x14ac:dyDescent="0.25">
      <c r="A289" s="21" t="s">
        <v>728</v>
      </c>
    </row>
    <row r="290" spans="1:1" x14ac:dyDescent="0.25">
      <c r="A290" s="21" t="s">
        <v>765</v>
      </c>
    </row>
    <row r="291" spans="1:1" x14ac:dyDescent="0.25">
      <c r="A291" s="21" t="s">
        <v>686</v>
      </c>
    </row>
    <row r="292" spans="1:1" x14ac:dyDescent="0.25">
      <c r="A292" s="21" t="s">
        <v>744</v>
      </c>
    </row>
    <row r="293" spans="1:1" x14ac:dyDescent="0.25">
      <c r="A293" s="21" t="s">
        <v>810</v>
      </c>
    </row>
    <row r="294" spans="1:1" x14ac:dyDescent="0.25">
      <c r="A294" s="21" t="s">
        <v>689</v>
      </c>
    </row>
    <row r="295" spans="1:1" x14ac:dyDescent="0.25">
      <c r="A295" s="21" t="s">
        <v>811</v>
      </c>
    </row>
    <row r="296" spans="1:1" x14ac:dyDescent="0.25">
      <c r="A296" s="21" t="s">
        <v>738</v>
      </c>
    </row>
    <row r="297" spans="1:1" x14ac:dyDescent="0.25">
      <c r="A297" s="21" t="s">
        <v>812</v>
      </c>
    </row>
    <row r="298" spans="1:1" x14ac:dyDescent="0.25">
      <c r="A298" s="21" t="s">
        <v>813</v>
      </c>
    </row>
    <row r="299" spans="1:1" x14ac:dyDescent="0.25">
      <c r="A299" s="21" t="s">
        <v>705</v>
      </c>
    </row>
    <row r="300" spans="1:1" ht="30" x14ac:dyDescent="0.25">
      <c r="A300" s="21" t="s">
        <v>693</v>
      </c>
    </row>
    <row r="301" spans="1:1" x14ac:dyDescent="0.25">
      <c r="A301" s="21" t="s">
        <v>695</v>
      </c>
    </row>
    <row r="302" spans="1:1" x14ac:dyDescent="0.25">
      <c r="A302" s="21" t="s">
        <v>684</v>
      </c>
    </row>
    <row r="303" spans="1:1" x14ac:dyDescent="0.25">
      <c r="A303" s="21" t="s">
        <v>717</v>
      </c>
    </row>
    <row r="304" spans="1:1" x14ac:dyDescent="0.25">
      <c r="A304" s="21" t="s">
        <v>814</v>
      </c>
    </row>
    <row r="305" spans="1:1" x14ac:dyDescent="0.25">
      <c r="A305" s="21" t="s">
        <v>761</v>
      </c>
    </row>
    <row r="306" spans="1:1" x14ac:dyDescent="0.25">
      <c r="A306" s="21" t="s">
        <v>744</v>
      </c>
    </row>
    <row r="307" spans="1:1" x14ac:dyDescent="0.25">
      <c r="A307" s="21" t="s">
        <v>815</v>
      </c>
    </row>
    <row r="308" spans="1:1" x14ac:dyDescent="0.25">
      <c r="A308" s="21" t="s">
        <v>717</v>
      </c>
    </row>
    <row r="309" spans="1:1" ht="45" x14ac:dyDescent="0.25">
      <c r="A309" s="21" t="s">
        <v>725</v>
      </c>
    </row>
    <row r="310" spans="1:1" x14ac:dyDescent="0.25">
      <c r="A310" s="21" t="s">
        <v>816</v>
      </c>
    </row>
    <row r="311" spans="1:1" x14ac:dyDescent="0.25">
      <c r="A311" s="21" t="s">
        <v>817</v>
      </c>
    </row>
    <row r="312" spans="1:1" x14ac:dyDescent="0.25">
      <c r="A312" s="21" t="s">
        <v>695</v>
      </c>
    </row>
    <row r="313" spans="1:1" x14ac:dyDescent="0.25">
      <c r="A313" s="21" t="s">
        <v>818</v>
      </c>
    </row>
    <row r="314" spans="1:1" x14ac:dyDescent="0.25">
      <c r="A314" s="21" t="s">
        <v>728</v>
      </c>
    </row>
    <row r="315" spans="1:1" x14ac:dyDescent="0.25">
      <c r="A315" s="21" t="s">
        <v>723</v>
      </c>
    </row>
    <row r="316" spans="1:1" x14ac:dyDescent="0.25">
      <c r="A316" s="21" t="s">
        <v>723</v>
      </c>
    </row>
    <row r="317" spans="1:1" x14ac:dyDescent="0.25">
      <c r="A317" s="21" t="s">
        <v>819</v>
      </c>
    </row>
    <row r="318" spans="1:1" ht="30" x14ac:dyDescent="0.25">
      <c r="A318" s="21" t="s">
        <v>820</v>
      </c>
    </row>
    <row r="319" spans="1:1" x14ac:dyDescent="0.25">
      <c r="A319" s="21" t="s">
        <v>790</v>
      </c>
    </row>
    <row r="320" spans="1:1" x14ac:dyDescent="0.25">
      <c r="A320" s="21" t="s">
        <v>728</v>
      </c>
    </row>
    <row r="321" spans="1:1" x14ac:dyDescent="0.25">
      <c r="A321" s="21" t="s">
        <v>685</v>
      </c>
    </row>
    <row r="322" spans="1:1" x14ac:dyDescent="0.25">
      <c r="A322" s="21" t="s">
        <v>717</v>
      </c>
    </row>
    <row r="323" spans="1:1" x14ac:dyDescent="0.25">
      <c r="A323" s="21" t="s">
        <v>686</v>
      </c>
    </row>
    <row r="324" spans="1:1" x14ac:dyDescent="0.25">
      <c r="A324" s="21" t="s">
        <v>733</v>
      </c>
    </row>
    <row r="325" spans="1:1" x14ac:dyDescent="0.25">
      <c r="A325" s="21" t="s">
        <v>753</v>
      </c>
    </row>
    <row r="326" spans="1:1" x14ac:dyDescent="0.25">
      <c r="A326" s="21" t="s">
        <v>821</v>
      </c>
    </row>
    <row r="327" spans="1:1" x14ac:dyDescent="0.25">
      <c r="A327" s="21" t="s">
        <v>822</v>
      </c>
    </row>
    <row r="328" spans="1:1" x14ac:dyDescent="0.25">
      <c r="A328" s="21" t="s">
        <v>823</v>
      </c>
    </row>
    <row r="329" spans="1:1" x14ac:dyDescent="0.25">
      <c r="A329" s="21" t="s">
        <v>824</v>
      </c>
    </row>
    <row r="330" spans="1:1" ht="45" x14ac:dyDescent="0.25">
      <c r="A330" s="21" t="s">
        <v>687</v>
      </c>
    </row>
    <row r="331" spans="1:1" x14ac:dyDescent="0.25">
      <c r="A331" s="21" t="s">
        <v>823</v>
      </c>
    </row>
    <row r="332" spans="1:1" x14ac:dyDescent="0.25">
      <c r="A332" s="21" t="s">
        <v>704</v>
      </c>
    </row>
    <row r="333" spans="1:1" x14ac:dyDescent="0.25">
      <c r="A333" s="21" t="s">
        <v>782</v>
      </c>
    </row>
    <row r="334" spans="1:1" x14ac:dyDescent="0.25">
      <c r="A334" s="21" t="s">
        <v>825</v>
      </c>
    </row>
    <row r="335" spans="1:1" x14ac:dyDescent="0.25">
      <c r="A335" s="21" t="s">
        <v>701</v>
      </c>
    </row>
    <row r="336" spans="1:1" x14ac:dyDescent="0.25">
      <c r="A336" s="21" t="s">
        <v>826</v>
      </c>
    </row>
    <row r="337" spans="1:1" x14ac:dyDescent="0.25">
      <c r="A337" s="21" t="s">
        <v>827</v>
      </c>
    </row>
    <row r="338" spans="1:1" x14ac:dyDescent="0.25">
      <c r="A338" s="21" t="s">
        <v>698</v>
      </c>
    </row>
    <row r="339" spans="1:1" x14ac:dyDescent="0.25">
      <c r="A339" s="21" t="s">
        <v>679</v>
      </c>
    </row>
    <row r="340" spans="1:1" x14ac:dyDescent="0.25">
      <c r="A340" s="21" t="s">
        <v>778</v>
      </c>
    </row>
    <row r="341" spans="1:1" x14ac:dyDescent="0.25">
      <c r="A341" s="21" t="s">
        <v>733</v>
      </c>
    </row>
    <row r="342" spans="1:1" x14ac:dyDescent="0.25">
      <c r="A342" s="21" t="s">
        <v>828</v>
      </c>
    </row>
    <row r="343" spans="1:1" x14ac:dyDescent="0.25">
      <c r="A343" s="21" t="s">
        <v>828</v>
      </c>
    </row>
    <row r="344" spans="1:1" x14ac:dyDescent="0.25">
      <c r="A344" s="21" t="s">
        <v>733</v>
      </c>
    </row>
    <row r="345" spans="1:1" x14ac:dyDescent="0.25">
      <c r="A345" s="21" t="s">
        <v>728</v>
      </c>
    </row>
    <row r="346" spans="1:1" x14ac:dyDescent="0.25">
      <c r="A346" s="21" t="s">
        <v>796</v>
      </c>
    </row>
    <row r="347" spans="1:1" x14ac:dyDescent="0.25">
      <c r="A347" s="21" t="s">
        <v>829</v>
      </c>
    </row>
    <row r="348" spans="1:1" x14ac:dyDescent="0.25">
      <c r="A348" s="21" t="s">
        <v>830</v>
      </c>
    </row>
    <row r="349" spans="1:1" x14ac:dyDescent="0.25">
      <c r="A349" s="21" t="s">
        <v>720</v>
      </c>
    </row>
    <row r="350" spans="1:1" x14ac:dyDescent="0.25">
      <c r="A350" s="21" t="s">
        <v>688</v>
      </c>
    </row>
    <row r="351" spans="1:1" ht="30" x14ac:dyDescent="0.25">
      <c r="A351" s="21" t="s">
        <v>707</v>
      </c>
    </row>
    <row r="352" spans="1:1" x14ac:dyDescent="0.25">
      <c r="A352" s="21" t="s">
        <v>733</v>
      </c>
    </row>
    <row r="353" spans="1:1" x14ac:dyDescent="0.25">
      <c r="A353" s="21" t="s">
        <v>737</v>
      </c>
    </row>
    <row r="354" spans="1:1" x14ac:dyDescent="0.25">
      <c r="A354" s="21" t="s">
        <v>794</v>
      </c>
    </row>
    <row r="355" spans="1:1" x14ac:dyDescent="0.25">
      <c r="A355" s="21" t="s">
        <v>831</v>
      </c>
    </row>
    <row r="356" spans="1:1" x14ac:dyDescent="0.25">
      <c r="A356" s="21" t="s">
        <v>728</v>
      </c>
    </row>
    <row r="357" spans="1:1" ht="30" x14ac:dyDescent="0.25">
      <c r="A357" s="21" t="s">
        <v>693</v>
      </c>
    </row>
    <row r="358" spans="1:1" x14ac:dyDescent="0.25">
      <c r="A358" s="21" t="s">
        <v>712</v>
      </c>
    </row>
    <row r="359" spans="1:1" x14ac:dyDescent="0.25">
      <c r="A359" s="21" t="s">
        <v>701</v>
      </c>
    </row>
    <row r="360" spans="1:1" x14ac:dyDescent="0.25">
      <c r="A360" s="21" t="s">
        <v>733</v>
      </c>
    </row>
    <row r="361" spans="1:1" x14ac:dyDescent="0.25">
      <c r="A361" s="21" t="s">
        <v>709</v>
      </c>
    </row>
    <row r="362" spans="1:1" x14ac:dyDescent="0.25">
      <c r="A362" s="21" t="s">
        <v>712</v>
      </c>
    </row>
    <row r="363" spans="1:1" x14ac:dyDescent="0.25">
      <c r="A363" s="21" t="s">
        <v>832</v>
      </c>
    </row>
    <row r="364" spans="1:1" x14ac:dyDescent="0.25">
      <c r="A364" s="21" t="s">
        <v>763</v>
      </c>
    </row>
    <row r="365" spans="1:1" x14ac:dyDescent="0.25">
      <c r="A365" s="21" t="s">
        <v>833</v>
      </c>
    </row>
    <row r="366" spans="1:1" x14ac:dyDescent="0.25">
      <c r="A366" s="21" t="s">
        <v>717</v>
      </c>
    </row>
    <row r="367" spans="1:1" x14ac:dyDescent="0.25">
      <c r="A367" s="21" t="s">
        <v>834</v>
      </c>
    </row>
    <row r="368" spans="1:1" x14ac:dyDescent="0.25">
      <c r="A368" s="21" t="s">
        <v>835</v>
      </c>
    </row>
    <row r="369" spans="1:1" x14ac:dyDescent="0.25">
      <c r="A369" s="21" t="s">
        <v>733</v>
      </c>
    </row>
    <row r="370" spans="1:1" x14ac:dyDescent="0.25">
      <c r="A370" s="21" t="s">
        <v>682</v>
      </c>
    </row>
    <row r="371" spans="1:1" x14ac:dyDescent="0.25">
      <c r="A371" s="21" t="s">
        <v>689</v>
      </c>
    </row>
    <row r="372" spans="1:1" x14ac:dyDescent="0.25">
      <c r="A372" s="21" t="s">
        <v>784</v>
      </c>
    </row>
    <row r="373" spans="1:1" x14ac:dyDescent="0.25">
      <c r="A373" s="21" t="s">
        <v>685</v>
      </c>
    </row>
    <row r="374" spans="1:1" x14ac:dyDescent="0.25">
      <c r="A374" s="21" t="s">
        <v>836</v>
      </c>
    </row>
    <row r="375" spans="1:1" x14ac:dyDescent="0.25">
      <c r="A375" s="21" t="s">
        <v>685</v>
      </c>
    </row>
    <row r="376" spans="1:1" x14ac:dyDescent="0.25">
      <c r="A376" s="21" t="s">
        <v>717</v>
      </c>
    </row>
    <row r="377" spans="1:1" x14ac:dyDescent="0.25">
      <c r="A377" s="21" t="s">
        <v>737</v>
      </c>
    </row>
    <row r="378" spans="1:1" x14ac:dyDescent="0.25">
      <c r="A378" s="21" t="s">
        <v>837</v>
      </c>
    </row>
    <row r="379" spans="1:1" x14ac:dyDescent="0.25">
      <c r="A379" s="21" t="s">
        <v>838</v>
      </c>
    </row>
    <row r="380" spans="1:1" x14ac:dyDescent="0.25">
      <c r="A380" s="21" t="s">
        <v>737</v>
      </c>
    </row>
    <row r="381" spans="1:1" ht="30" x14ac:dyDescent="0.25">
      <c r="A381" s="21" t="s">
        <v>839</v>
      </c>
    </row>
    <row r="382" spans="1:1" x14ac:dyDescent="0.25">
      <c r="A382" s="21" t="s">
        <v>720</v>
      </c>
    </row>
    <row r="383" spans="1:1" x14ac:dyDescent="0.25">
      <c r="A383" s="21" t="s">
        <v>840</v>
      </c>
    </row>
    <row r="384" spans="1:1" x14ac:dyDescent="0.25">
      <c r="A384" s="21" t="s">
        <v>684</v>
      </c>
    </row>
    <row r="385" spans="1:1" x14ac:dyDescent="0.25">
      <c r="A385" s="21" t="s">
        <v>841</v>
      </c>
    </row>
    <row r="386" spans="1:1" x14ac:dyDescent="0.25">
      <c r="A386" s="21" t="s">
        <v>842</v>
      </c>
    </row>
    <row r="387" spans="1:1" x14ac:dyDescent="0.25">
      <c r="A387" s="21" t="s">
        <v>843</v>
      </c>
    </row>
    <row r="388" spans="1:1" ht="45" x14ac:dyDescent="0.25">
      <c r="A388" s="21" t="s">
        <v>725</v>
      </c>
    </row>
    <row r="389" spans="1:1" x14ac:dyDescent="0.25">
      <c r="A389" s="21" t="s">
        <v>738</v>
      </c>
    </row>
    <row r="390" spans="1:1" x14ac:dyDescent="0.25">
      <c r="A390" s="21" t="s">
        <v>769</v>
      </c>
    </row>
    <row r="391" spans="1:1" x14ac:dyDescent="0.25">
      <c r="A391" s="21" t="s">
        <v>822</v>
      </c>
    </row>
    <row r="392" spans="1:1" x14ac:dyDescent="0.25">
      <c r="A392" s="21" t="s">
        <v>844</v>
      </c>
    </row>
    <row r="393" spans="1:1" x14ac:dyDescent="0.25">
      <c r="A393" s="21" t="s">
        <v>709</v>
      </c>
    </row>
    <row r="394" spans="1:1" x14ac:dyDescent="0.25">
      <c r="A394" s="21" t="s">
        <v>689</v>
      </c>
    </row>
    <row r="395" spans="1:1" x14ac:dyDescent="0.25">
      <c r="A395" s="21" t="s">
        <v>844</v>
      </c>
    </row>
    <row r="396" spans="1:1" x14ac:dyDescent="0.25">
      <c r="A396" s="21" t="s">
        <v>780</v>
      </c>
    </row>
    <row r="397" spans="1:1" x14ac:dyDescent="0.25">
      <c r="A397" s="21" t="s">
        <v>845</v>
      </c>
    </row>
    <row r="398" spans="1:1" x14ac:dyDescent="0.25">
      <c r="A398" s="21" t="s">
        <v>686</v>
      </c>
    </row>
    <row r="399" spans="1:1" x14ac:dyDescent="0.25">
      <c r="A399" s="21" t="s">
        <v>846</v>
      </c>
    </row>
    <row r="400" spans="1:1" x14ac:dyDescent="0.25">
      <c r="A400" s="21" t="s">
        <v>686</v>
      </c>
    </row>
    <row r="401" spans="1:1" x14ac:dyDescent="0.25">
      <c r="A401" s="21" t="s">
        <v>773</v>
      </c>
    </row>
    <row r="402" spans="1:1" x14ac:dyDescent="0.25">
      <c r="A402" s="21" t="s">
        <v>711</v>
      </c>
    </row>
    <row r="403" spans="1:1" x14ac:dyDescent="0.25">
      <c r="A403" s="21" t="s">
        <v>682</v>
      </c>
    </row>
    <row r="404" spans="1:1" x14ac:dyDescent="0.25">
      <c r="A404" s="21" t="s">
        <v>738</v>
      </c>
    </row>
    <row r="405" spans="1:1" x14ac:dyDescent="0.25">
      <c r="A405" s="21" t="s">
        <v>717</v>
      </c>
    </row>
    <row r="406" spans="1:1" ht="60" x14ac:dyDescent="0.25">
      <c r="A406" s="21" t="s">
        <v>680</v>
      </c>
    </row>
    <row r="407" spans="1:1" x14ac:dyDescent="0.25">
      <c r="A407" s="21" t="s">
        <v>733</v>
      </c>
    </row>
    <row r="408" spans="1:1" x14ac:dyDescent="0.25">
      <c r="A408" s="21" t="s">
        <v>847</v>
      </c>
    </row>
    <row r="409" spans="1:1" x14ac:dyDescent="0.25">
      <c r="A409" s="21" t="s">
        <v>689</v>
      </c>
    </row>
    <row r="410" spans="1:1" x14ac:dyDescent="0.25">
      <c r="A410" s="21" t="s">
        <v>728</v>
      </c>
    </row>
    <row r="411" spans="1:1" x14ac:dyDescent="0.25">
      <c r="A411" s="21" t="s">
        <v>685</v>
      </c>
    </row>
    <row r="412" spans="1:1" x14ac:dyDescent="0.25">
      <c r="A412" s="21" t="s">
        <v>795</v>
      </c>
    </row>
    <row r="413" spans="1:1" x14ac:dyDescent="0.25">
      <c r="A413" s="21" t="s">
        <v>682</v>
      </c>
    </row>
    <row r="414" spans="1:1" x14ac:dyDescent="0.25">
      <c r="A414" s="21" t="s">
        <v>685</v>
      </c>
    </row>
    <row r="415" spans="1:1" x14ac:dyDescent="0.25">
      <c r="A415" s="21" t="s">
        <v>798</v>
      </c>
    </row>
    <row r="416" spans="1:1" x14ac:dyDescent="0.25">
      <c r="A416" s="21" t="s">
        <v>848</v>
      </c>
    </row>
    <row r="417" spans="1:1" x14ac:dyDescent="0.25">
      <c r="A417" s="21" t="s">
        <v>849</v>
      </c>
    </row>
    <row r="418" spans="1:1" x14ac:dyDescent="0.25">
      <c r="A418" s="21" t="s">
        <v>689</v>
      </c>
    </row>
    <row r="419" spans="1:1" x14ac:dyDescent="0.25">
      <c r="A419" s="21" t="s">
        <v>850</v>
      </c>
    </row>
    <row r="420" spans="1:1" x14ac:dyDescent="0.25">
      <c r="A420" s="21" t="s">
        <v>726</v>
      </c>
    </row>
    <row r="421" spans="1:1" x14ac:dyDescent="0.25">
      <c r="A421" s="21" t="s">
        <v>851</v>
      </c>
    </row>
    <row r="422" spans="1:1" x14ac:dyDescent="0.25">
      <c r="A422" s="21" t="s">
        <v>689</v>
      </c>
    </row>
    <row r="423" spans="1:1" x14ac:dyDescent="0.25">
      <c r="A423" s="21" t="s">
        <v>852</v>
      </c>
    </row>
    <row r="424" spans="1:1" x14ac:dyDescent="0.25">
      <c r="A424" s="21" t="s">
        <v>717</v>
      </c>
    </row>
    <row r="425" spans="1:1" x14ac:dyDescent="0.25">
      <c r="A425" s="21" t="s">
        <v>761</v>
      </c>
    </row>
    <row r="426" spans="1:1" x14ac:dyDescent="0.25">
      <c r="A426" s="21" t="s">
        <v>695</v>
      </c>
    </row>
    <row r="427" spans="1:1" x14ac:dyDescent="0.25">
      <c r="A427" s="21" t="s">
        <v>723</v>
      </c>
    </row>
    <row r="428" spans="1:1" x14ac:dyDescent="0.25">
      <c r="A428" s="21" t="s">
        <v>853</v>
      </c>
    </row>
    <row r="429" spans="1:1" x14ac:dyDescent="0.25">
      <c r="A429" s="21" t="s">
        <v>854</v>
      </c>
    </row>
    <row r="430" spans="1:1" x14ac:dyDescent="0.25">
      <c r="A430" s="21" t="s">
        <v>700</v>
      </c>
    </row>
    <row r="431" spans="1:1" x14ac:dyDescent="0.25">
      <c r="A431" s="21" t="s">
        <v>732</v>
      </c>
    </row>
    <row r="432" spans="1:1" x14ac:dyDescent="0.25">
      <c r="A432" s="21" t="s">
        <v>855</v>
      </c>
    </row>
    <row r="433" spans="1:1" x14ac:dyDescent="0.25">
      <c r="A433" s="21" t="s">
        <v>732</v>
      </c>
    </row>
    <row r="434" spans="1:1" x14ac:dyDescent="0.25">
      <c r="A434" s="21" t="s">
        <v>716</v>
      </c>
    </row>
    <row r="435" spans="1:1" ht="45" x14ac:dyDescent="0.25">
      <c r="A435" s="21" t="s">
        <v>856</v>
      </c>
    </row>
    <row r="436" spans="1:1" x14ac:dyDescent="0.25">
      <c r="A436" s="21" t="s">
        <v>857</v>
      </c>
    </row>
    <row r="437" spans="1:1" x14ac:dyDescent="0.25">
      <c r="A437" s="21" t="s">
        <v>831</v>
      </c>
    </row>
    <row r="438" spans="1:1" x14ac:dyDescent="0.25">
      <c r="A438" s="21" t="s">
        <v>712</v>
      </c>
    </row>
    <row r="439" spans="1:1" x14ac:dyDescent="0.25">
      <c r="A439" s="21" t="s">
        <v>852</v>
      </c>
    </row>
    <row r="440" spans="1:1" x14ac:dyDescent="0.25">
      <c r="A440" s="21" t="s">
        <v>852</v>
      </c>
    </row>
    <row r="441" spans="1:1" x14ac:dyDescent="0.25">
      <c r="A441" s="21" t="s">
        <v>714</v>
      </c>
    </row>
    <row r="442" spans="1:1" ht="30" x14ac:dyDescent="0.25">
      <c r="A442" s="21" t="s">
        <v>858</v>
      </c>
    </row>
    <row r="443" spans="1:1" x14ac:dyDescent="0.25">
      <c r="A443" s="21" t="s">
        <v>712</v>
      </c>
    </row>
    <row r="444" spans="1:1" x14ac:dyDescent="0.25">
      <c r="A444" s="21" t="s">
        <v>736</v>
      </c>
    </row>
    <row r="445" spans="1:1" x14ac:dyDescent="0.25">
      <c r="A445" s="21" t="s">
        <v>859</v>
      </c>
    </row>
    <row r="446" spans="1:1" x14ac:dyDescent="0.25">
      <c r="A446" s="21" t="s">
        <v>728</v>
      </c>
    </row>
    <row r="447" spans="1:1" x14ac:dyDescent="0.25">
      <c r="A447" s="21" t="s">
        <v>860</v>
      </c>
    </row>
    <row r="448" spans="1:1" x14ac:dyDescent="0.25">
      <c r="A448" s="21" t="s">
        <v>728</v>
      </c>
    </row>
    <row r="449" spans="1:1" x14ac:dyDescent="0.25">
      <c r="A449" s="21" t="s">
        <v>695</v>
      </c>
    </row>
    <row r="450" spans="1:1" x14ac:dyDescent="0.25">
      <c r="A450" s="21" t="s">
        <v>706</v>
      </c>
    </row>
    <row r="451" spans="1:1" x14ac:dyDescent="0.25">
      <c r="A451" s="21" t="s">
        <v>706</v>
      </c>
    </row>
    <row r="452" spans="1:1" x14ac:dyDescent="0.25">
      <c r="A452" s="21" t="s">
        <v>823</v>
      </c>
    </row>
    <row r="453" spans="1:1" x14ac:dyDescent="0.25">
      <c r="A453" s="21" t="s">
        <v>798</v>
      </c>
    </row>
    <row r="454" spans="1:1" x14ac:dyDescent="0.25">
      <c r="A454" s="21" t="s">
        <v>798</v>
      </c>
    </row>
    <row r="455" spans="1:1" x14ac:dyDescent="0.25">
      <c r="A455" s="21" t="s">
        <v>836</v>
      </c>
    </row>
    <row r="456" spans="1:1" x14ac:dyDescent="0.25">
      <c r="A456" s="21" t="s">
        <v>728</v>
      </c>
    </row>
    <row r="457" spans="1:1" x14ac:dyDescent="0.25">
      <c r="A457" s="21" t="s">
        <v>769</v>
      </c>
    </row>
    <row r="458" spans="1:1" x14ac:dyDescent="0.25">
      <c r="A458" s="21" t="s">
        <v>682</v>
      </c>
    </row>
    <row r="459" spans="1:1" x14ac:dyDescent="0.25">
      <c r="A459" s="21" t="s">
        <v>861</v>
      </c>
    </row>
    <row r="460" spans="1:1" x14ac:dyDescent="0.25">
      <c r="A460" s="21" t="s">
        <v>704</v>
      </c>
    </row>
    <row r="461" spans="1:1" x14ac:dyDescent="0.25">
      <c r="A461" s="21" t="s">
        <v>844</v>
      </c>
    </row>
    <row r="462" spans="1:1" ht="30" x14ac:dyDescent="0.25">
      <c r="A462" s="21" t="s">
        <v>839</v>
      </c>
    </row>
    <row r="463" spans="1:1" x14ac:dyDescent="0.25">
      <c r="A463" s="21" t="s">
        <v>689</v>
      </c>
    </row>
    <row r="464" spans="1:1" x14ac:dyDescent="0.25">
      <c r="A464" s="21" t="s">
        <v>823</v>
      </c>
    </row>
    <row r="465" spans="1:1" ht="30" x14ac:dyDescent="0.25">
      <c r="A465" s="21" t="s">
        <v>696</v>
      </c>
    </row>
    <row r="466" spans="1:1" x14ac:dyDescent="0.25">
      <c r="A466" s="21" t="s">
        <v>862</v>
      </c>
    </row>
    <row r="467" spans="1:1" x14ac:dyDescent="0.25">
      <c r="A467" s="21" t="s">
        <v>863</v>
      </c>
    </row>
    <row r="468" spans="1:1" x14ac:dyDescent="0.25">
      <c r="A468" s="21" t="s">
        <v>685</v>
      </c>
    </row>
    <row r="469" spans="1:1" x14ac:dyDescent="0.25">
      <c r="A469" s="21" t="s">
        <v>679</v>
      </c>
    </row>
    <row r="470" spans="1:1" x14ac:dyDescent="0.25">
      <c r="A470" s="21" t="s">
        <v>720</v>
      </c>
    </row>
    <row r="471" spans="1:1" x14ac:dyDescent="0.25">
      <c r="A471" s="21" t="s">
        <v>695</v>
      </c>
    </row>
    <row r="472" spans="1:1" x14ac:dyDescent="0.25">
      <c r="A472" s="21" t="s">
        <v>685</v>
      </c>
    </row>
    <row r="473" spans="1:1" x14ac:dyDescent="0.25">
      <c r="A473" s="21" t="s">
        <v>682</v>
      </c>
    </row>
    <row r="474" spans="1:1" x14ac:dyDescent="0.25">
      <c r="A474" s="21" t="s">
        <v>685</v>
      </c>
    </row>
    <row r="475" spans="1:1" x14ac:dyDescent="0.25">
      <c r="A475" s="21" t="s">
        <v>864</v>
      </c>
    </row>
    <row r="476" spans="1:1" x14ac:dyDescent="0.25">
      <c r="A476" s="21" t="s">
        <v>865</v>
      </c>
    </row>
    <row r="477" spans="1:1" x14ac:dyDescent="0.25">
      <c r="A477" s="21" t="s">
        <v>866</v>
      </c>
    </row>
    <row r="478" spans="1:1" ht="30" x14ac:dyDescent="0.25">
      <c r="A478" s="21" t="s">
        <v>696</v>
      </c>
    </row>
    <row r="479" spans="1:1" x14ac:dyDescent="0.25">
      <c r="A479" s="21" t="s">
        <v>737</v>
      </c>
    </row>
    <row r="480" spans="1:1" x14ac:dyDescent="0.25">
      <c r="A480" s="21" t="s">
        <v>867</v>
      </c>
    </row>
    <row r="481" spans="1:1" x14ac:dyDescent="0.25">
      <c r="A481" s="21" t="s">
        <v>771</v>
      </c>
    </row>
    <row r="482" spans="1:1" ht="30" x14ac:dyDescent="0.25">
      <c r="A482" s="21" t="s">
        <v>868</v>
      </c>
    </row>
    <row r="483" spans="1:1" x14ac:dyDescent="0.25">
      <c r="A483" s="21" t="s">
        <v>728</v>
      </c>
    </row>
    <row r="484" spans="1:1" x14ac:dyDescent="0.25">
      <c r="A484" s="21" t="s">
        <v>862</v>
      </c>
    </row>
    <row r="485" spans="1:1" ht="30" x14ac:dyDescent="0.25">
      <c r="A485" s="21" t="s">
        <v>820</v>
      </c>
    </row>
    <row r="486" spans="1:1" x14ac:dyDescent="0.25">
      <c r="A486" s="21" t="s">
        <v>827</v>
      </c>
    </row>
    <row r="487" spans="1:1" x14ac:dyDescent="0.25">
      <c r="A487" s="21" t="s">
        <v>775</v>
      </c>
    </row>
    <row r="488" spans="1:1" x14ac:dyDescent="0.25">
      <c r="A488" s="21" t="s">
        <v>701</v>
      </c>
    </row>
    <row r="489" spans="1:1" x14ac:dyDescent="0.25">
      <c r="A489" s="21" t="s">
        <v>727</v>
      </c>
    </row>
    <row r="490" spans="1:1" x14ac:dyDescent="0.25">
      <c r="A490" s="21" t="s">
        <v>802</v>
      </c>
    </row>
    <row r="491" spans="1:1" ht="45" x14ac:dyDescent="0.25">
      <c r="A491" s="21" t="s">
        <v>799</v>
      </c>
    </row>
    <row r="492" spans="1:1" x14ac:dyDescent="0.25">
      <c r="A492" s="21" t="s">
        <v>684</v>
      </c>
    </row>
    <row r="493" spans="1:1" x14ac:dyDescent="0.25">
      <c r="A493" s="21" t="s">
        <v>869</v>
      </c>
    </row>
    <row r="494" spans="1:1" x14ac:dyDescent="0.25">
      <c r="A494" s="21" t="s">
        <v>695</v>
      </c>
    </row>
    <row r="495" spans="1:1" x14ac:dyDescent="0.25">
      <c r="A495" s="21" t="s">
        <v>730</v>
      </c>
    </row>
    <row r="496" spans="1:1" x14ac:dyDescent="0.25">
      <c r="A496" s="21" t="s">
        <v>728</v>
      </c>
    </row>
    <row r="497" spans="1:1" x14ac:dyDescent="0.25">
      <c r="A497" s="21" t="s">
        <v>689</v>
      </c>
    </row>
    <row r="498" spans="1:1" x14ac:dyDescent="0.25">
      <c r="A498" s="21" t="s">
        <v>685</v>
      </c>
    </row>
    <row r="499" spans="1:1" x14ac:dyDescent="0.25">
      <c r="A499" s="21" t="s">
        <v>852</v>
      </c>
    </row>
    <row r="500" spans="1:1" x14ac:dyDescent="0.25">
      <c r="A500" s="21" t="s">
        <v>728</v>
      </c>
    </row>
    <row r="501" spans="1:1" x14ac:dyDescent="0.25">
      <c r="A501" s="21" t="s">
        <v>870</v>
      </c>
    </row>
    <row r="502" spans="1:1" x14ac:dyDescent="0.25">
      <c r="A502" s="21" t="s">
        <v>764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DB55D6-3C07-49C6-A270-F46E08476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9BC1A6-1CB1-4443-96B9-FDAF7E0B31E8}">
  <ds:schemaRefs>
    <ds:schemaRef ds:uri="http://schemas.openxmlformats.org/package/2006/metadata/core-properties"/>
    <ds:schemaRef ds:uri="http://purl.org/dc/elements/1.1/"/>
    <ds:schemaRef ds:uri="http://purl.org/dc/dcmitype/"/>
    <ds:schemaRef ds:uri="http://schemas.microsoft.com/office/infopath/2007/PartnerControls"/>
    <ds:schemaRef ds:uri="http://purl.org/dc/terms/"/>
    <ds:schemaRef ds:uri="http://schemas.microsoft.com/office/2006/documentManagement/types"/>
    <ds:schemaRef ds:uri="0a282b2a-a7fb-4e44-9f6d-45c7d1be93c8"/>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A7588CD-7BEE-48A7-ABF6-CA6865920F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Company Information</vt:lpstr>
      <vt:lpstr>Standalone datapoints</vt:lpstr>
      <vt:lpstr>Matrix datapoints - Direc</vt:lpstr>
      <vt:lpstr>Matrix datapoints - KMP</vt:lpstr>
      <vt:lpstr>Data derived from matrix DP</vt:lpstr>
      <vt:lpstr>Data derived from standalone DP</vt:lpstr>
      <vt:lpstr>NIC industry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cp:lastPrinted>2021-02-05T16:56:08Z</cp:lastPrinted>
  <dcterms:created xsi:type="dcterms:W3CDTF">2021-01-19T13:34:03Z</dcterms:created>
  <dcterms:modified xsi:type="dcterms:W3CDTF">2021-02-09T09:22:28Z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