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defaultThemeVersion="166925"/>
  <mc:AlternateContent xmlns:mc="http://schemas.openxmlformats.org/markup-compatibility/2006">
    <mc:Choice Requires="x15">
      <x15ac:absPath xmlns:x15ac="http://schemas.microsoft.com/office/spreadsheetml/2010/11/ac" url="C:\Users\Anmol Piplani\Desktop\ESG\Acuite sample files\Working folder\For Json banking\SBI\"/>
    </mc:Choice>
  </mc:AlternateContent>
  <xr:revisionPtr revIDLastSave="0" documentId="13_ncr:1_{0FEEC29D-40B3-4407-90BC-2E1845C58772}" xr6:coauthVersionLast="46" xr6:coauthVersionMax="46" xr10:uidLastSave="{00000000-0000-0000-0000-000000000000}"/>
  <bookViews>
    <workbookView xWindow="-108" yWindow="-108" windowWidth="23256" windowHeight="12576" firstSheet="1" activeTab="1" xr2:uid="{00000000-000D-0000-FFFF-FFFF00000000}"/>
  </bookViews>
  <sheets>
    <sheet name="Company Information" sheetId="12" r:id="rId1"/>
    <sheet name="Standalone datapoints" sheetId="5" r:id="rId2"/>
    <sheet name="Matrix datapoints - Direc" sheetId="3" r:id="rId3"/>
    <sheet name="Matrix datapoints - KMP" sheetId="7" r:id="rId4"/>
    <sheet name="Data derived from matrix DP" sheetId="4" r:id="rId5"/>
    <sheet name="Data derived from standalone DP" sheetId="11" r:id="rId6"/>
    <sheet name="NIC industry" sheetId="6" state="hidden" r:id="rId7"/>
  </sheets>
  <definedNames>
    <definedName name="_xlnm._FilterDatabase" localSheetId="4" hidden="1">'Data derived from matrix DP'!$A$1:$M$81</definedName>
    <definedName name="_xlnm._FilterDatabase" localSheetId="5" hidden="1">'Data derived from standalone DP'!$A$1:$I$29</definedName>
    <definedName name="_xlnm._FilterDatabase" localSheetId="2" hidden="1">'Matrix datapoints - Direc'!$A$1:$AT$1</definedName>
    <definedName name="_xlnm._FilterDatabase" localSheetId="3" hidden="1">'Matrix datapoints - KMP'!$A$1:$AP$23</definedName>
    <definedName name="_xlnm._FilterDatabase" localSheetId="1" hidden="1">'Standalone datapoints'!$A$1:$AB$247</definedName>
  </definedNames>
  <calcPr calcId="191029"/>
</workbook>
</file>

<file path=xl/calcChain.xml><?xml version="1.0" encoding="utf-8"?>
<calcChain xmlns="http://schemas.openxmlformats.org/spreadsheetml/2006/main">
  <c r="I217" i="5" l="1"/>
  <c r="I218" i="5" s="1"/>
  <c r="I95" i="5"/>
  <c r="I215" i="5"/>
  <c r="U211" i="5"/>
  <c r="U91" i="5"/>
  <c r="X68" i="3" l="1"/>
  <c r="W68" i="3"/>
  <c r="V68" i="3"/>
  <c r="U68" i="3"/>
  <c r="T68" i="3"/>
  <c r="S68" i="3"/>
  <c r="R68" i="3"/>
  <c r="Q68" i="3"/>
  <c r="P68" i="3"/>
  <c r="O68" i="3"/>
  <c r="M68" i="3"/>
  <c r="L68" i="3"/>
  <c r="N18" i="7" l="1"/>
  <c r="M18" i="7"/>
  <c r="L18" i="7"/>
  <c r="K18" i="7"/>
  <c r="J18" i="7"/>
  <c r="N7" i="7"/>
  <c r="M7" i="7"/>
  <c r="L7" i="7"/>
  <c r="K7" i="7"/>
  <c r="J7" i="7"/>
  <c r="U26" i="5" l="1"/>
  <c r="U146" i="5"/>
  <c r="U55" i="5"/>
  <c r="U53" i="5"/>
  <c r="U17" i="5"/>
  <c r="U175" i="5"/>
  <c r="U173" i="5"/>
  <c r="U137" i="5"/>
</calcChain>
</file>

<file path=xl/sharedStrings.xml><?xml version="1.0" encoding="utf-8"?>
<sst xmlns="http://schemas.openxmlformats.org/spreadsheetml/2006/main" count="7165" uniqueCount="1086">
  <si>
    <t>Indicator</t>
  </si>
  <si>
    <t>URL</t>
  </si>
  <si>
    <t>Page number</t>
  </si>
  <si>
    <t>Category</t>
  </si>
  <si>
    <t>DP Code</t>
  </si>
  <si>
    <t>Key Issues</t>
  </si>
  <si>
    <t>Function</t>
  </si>
  <si>
    <t>Data Type</t>
  </si>
  <si>
    <t>Unit</t>
  </si>
  <si>
    <t>Source name</t>
  </si>
  <si>
    <t>Publication date</t>
  </si>
  <si>
    <t>Comments/Calculations</t>
  </si>
  <si>
    <t>Company Name</t>
  </si>
  <si>
    <t>Corporate Governance</t>
  </si>
  <si>
    <t>ANTP001</t>
  </si>
  <si>
    <t>ANTP002</t>
  </si>
  <si>
    <t>ANTP004</t>
  </si>
  <si>
    <t>ANTP005</t>
  </si>
  <si>
    <t>ANTP008</t>
  </si>
  <si>
    <t>ANTP010</t>
  </si>
  <si>
    <t>ANTP011</t>
  </si>
  <si>
    <t>ANTR001</t>
  </si>
  <si>
    <t>AUDC001</t>
  </si>
  <si>
    <t>AUDC002</t>
  </si>
  <si>
    <t>AUDC003</t>
  </si>
  <si>
    <t>AUDC004</t>
  </si>
  <si>
    <t>AUDC005</t>
  </si>
  <si>
    <t>AUDC006</t>
  </si>
  <si>
    <t>AUDP001</t>
  </si>
  <si>
    <t>AUDR001</t>
  </si>
  <si>
    <t>AUDR002</t>
  </si>
  <si>
    <t>AUDR003</t>
  </si>
  <si>
    <t>BOCP001</t>
  </si>
  <si>
    <t>BOCR001</t>
  </si>
  <si>
    <t>BOCR002</t>
  </si>
  <si>
    <t>BOCR003</t>
  </si>
  <si>
    <t>BOCR004</t>
  </si>
  <si>
    <t>BOCR005</t>
  </si>
  <si>
    <t>BOCR006</t>
  </si>
  <si>
    <t>BOCR007</t>
  </si>
  <si>
    <t>BOCR008</t>
  </si>
  <si>
    <t>BOCR009</t>
  </si>
  <si>
    <t>BOCR010</t>
  </si>
  <si>
    <t>BOCR011</t>
  </si>
  <si>
    <t>BOCR012</t>
  </si>
  <si>
    <t>BOCR013</t>
  </si>
  <si>
    <t>BOCR014</t>
  </si>
  <si>
    <t>BOCR015</t>
  </si>
  <si>
    <t>BOCR016</t>
  </si>
  <si>
    <t>BOCR017</t>
  </si>
  <si>
    <t>BOCR018</t>
  </si>
  <si>
    <t>BODS001</t>
  </si>
  <si>
    <t>BODS002</t>
  </si>
  <si>
    <t>BODC001</t>
  </si>
  <si>
    <t>BODP001</t>
  </si>
  <si>
    <t>BODR001</t>
  </si>
  <si>
    <t>BODR002</t>
  </si>
  <si>
    <t>BODR003</t>
  </si>
  <si>
    <t>BODR004</t>
  </si>
  <si>
    <t>BODR005</t>
  </si>
  <si>
    <t>BOIS001</t>
  </si>
  <si>
    <t>BOIC001</t>
  </si>
  <si>
    <t>BOIP002</t>
  </si>
  <si>
    <t>BOIP003</t>
  </si>
  <si>
    <t>BOIP004</t>
  </si>
  <si>
    <t>BOIP005</t>
  </si>
  <si>
    <t>BOIP006</t>
  </si>
  <si>
    <t>BOIP007</t>
  </si>
  <si>
    <t>BOIP008</t>
  </si>
  <si>
    <t>BOIR001</t>
  </si>
  <si>
    <t>BOIR002</t>
  </si>
  <si>
    <t>BOIR003</t>
  </si>
  <si>
    <t>BOIR004</t>
  </si>
  <si>
    <t>BOIR005</t>
  </si>
  <si>
    <t>BOIR006</t>
  </si>
  <si>
    <t>BOIR007</t>
  </si>
  <si>
    <t>BOIR008</t>
  </si>
  <si>
    <t>BOIR009</t>
  </si>
  <si>
    <t>BOIR010</t>
  </si>
  <si>
    <t>BOIR011</t>
  </si>
  <si>
    <t>BOIR012</t>
  </si>
  <si>
    <t>BOIR013</t>
  </si>
  <si>
    <t>BOIR014</t>
  </si>
  <si>
    <t>BOIR015</t>
  </si>
  <si>
    <t>BOIR016</t>
  </si>
  <si>
    <t>BOIR017</t>
  </si>
  <si>
    <t>BOIR018</t>
  </si>
  <si>
    <t>BOIR019</t>
  </si>
  <si>
    <t>BOIR020</t>
  </si>
  <si>
    <t>BOIR021</t>
  </si>
  <si>
    <t>BOIR022</t>
  </si>
  <si>
    <t>BOIR023</t>
  </si>
  <si>
    <t>BOSS002</t>
  </si>
  <si>
    <t>BOSC001</t>
  </si>
  <si>
    <t>BOSC002</t>
  </si>
  <si>
    <t>BOSC003</t>
  </si>
  <si>
    <t>BOSC004</t>
  </si>
  <si>
    <t>BOSC007</t>
  </si>
  <si>
    <t>BOSP001</t>
  </si>
  <si>
    <t>BOSP003</t>
  </si>
  <si>
    <t>BOSP004</t>
  </si>
  <si>
    <t>BOSP005</t>
  </si>
  <si>
    <t>BOSP006</t>
  </si>
  <si>
    <t>BOSR001</t>
  </si>
  <si>
    <t>BOSR002</t>
  </si>
  <si>
    <t>BOSR003</t>
  </si>
  <si>
    <t>BOSR004</t>
  </si>
  <si>
    <t>BOSR005</t>
  </si>
  <si>
    <t>BOSR006</t>
  </si>
  <si>
    <t>BOSR007</t>
  </si>
  <si>
    <t>BOSR008</t>
  </si>
  <si>
    <t>BOSR009</t>
  </si>
  <si>
    <t>BOSR010</t>
  </si>
  <si>
    <t>BOSR011</t>
  </si>
  <si>
    <t>BOSR012</t>
  </si>
  <si>
    <t>COMC001</t>
  </si>
  <si>
    <t>COMC002</t>
  </si>
  <si>
    <t>COMC003</t>
  </si>
  <si>
    <t>COMC004</t>
  </si>
  <si>
    <t>COMC005</t>
  </si>
  <si>
    <t>COMC006</t>
  </si>
  <si>
    <t>COMC007</t>
  </si>
  <si>
    <t>COMC008</t>
  </si>
  <si>
    <t>COMP001</t>
  </si>
  <si>
    <t>COMP002</t>
  </si>
  <si>
    <t>COMP003</t>
  </si>
  <si>
    <t>COMP004</t>
  </si>
  <si>
    <t>COMR001</t>
  </si>
  <si>
    <t>COMR002</t>
  </si>
  <si>
    <t>COMR003</t>
  </si>
  <si>
    <t>COMR004</t>
  </si>
  <si>
    <t>COMR005</t>
  </si>
  <si>
    <t>COMR006</t>
  </si>
  <si>
    <t>BUSS001</t>
  </si>
  <si>
    <t>BUSS002</t>
  </si>
  <si>
    <t>BUSS003</t>
  </si>
  <si>
    <t>BUSS004</t>
  </si>
  <si>
    <t>BUSC001</t>
  </si>
  <si>
    <t>BUSC002</t>
  </si>
  <si>
    <t>BUSC003</t>
  </si>
  <si>
    <t>BUSP001</t>
  </si>
  <si>
    <t>BUSP002</t>
  </si>
  <si>
    <t>BUSP003</t>
  </si>
  <si>
    <t>BUSP004</t>
  </si>
  <si>
    <t>BUSP005</t>
  </si>
  <si>
    <t>BUSP006</t>
  </si>
  <si>
    <t>BUSP007</t>
  </si>
  <si>
    <t>BUSP008</t>
  </si>
  <si>
    <t>BUSP009</t>
  </si>
  <si>
    <t>FINC001</t>
  </si>
  <si>
    <t>FINP001</t>
  </si>
  <si>
    <t>FINP002</t>
  </si>
  <si>
    <t>FINR001</t>
  </si>
  <si>
    <t>FINR002</t>
  </si>
  <si>
    <t>FINR003</t>
  </si>
  <si>
    <t>MACS001</t>
  </si>
  <si>
    <t>MACP001</t>
  </si>
  <si>
    <t>MACP002</t>
  </si>
  <si>
    <t>MACP003</t>
  </si>
  <si>
    <t>MACP004</t>
  </si>
  <si>
    <t>MACP005</t>
  </si>
  <si>
    <t>MACP006</t>
  </si>
  <si>
    <t>MACP007</t>
  </si>
  <si>
    <t>MACP008</t>
  </si>
  <si>
    <t>MACP009</t>
  </si>
  <si>
    <t>MACP010</t>
  </si>
  <si>
    <t>MACR001</t>
  </si>
  <si>
    <t>MACR002</t>
  </si>
  <si>
    <t>MACR003</t>
  </si>
  <si>
    <t>MACR004</t>
  </si>
  <si>
    <t>MACR005</t>
  </si>
  <si>
    <t>MACR006</t>
  </si>
  <si>
    <t>MACR007</t>
  </si>
  <si>
    <t>MACR008</t>
  </si>
  <si>
    <t>MACR009</t>
  </si>
  <si>
    <t>MACR010</t>
  </si>
  <si>
    <t>MACR011</t>
  </si>
  <si>
    <t>MACR012</t>
  </si>
  <si>
    <t>MACR013</t>
  </si>
  <si>
    <t>MACR014</t>
  </si>
  <si>
    <t>MACR015</t>
  </si>
  <si>
    <t>MACR016</t>
  </si>
  <si>
    <t>MACR017</t>
  </si>
  <si>
    <t>MACR018</t>
  </si>
  <si>
    <t>MACR019</t>
  </si>
  <si>
    <t>MACR020</t>
  </si>
  <si>
    <t>MACR021</t>
  </si>
  <si>
    <t>MACR022</t>
  </si>
  <si>
    <t>MACR023</t>
  </si>
  <si>
    <t>MACR024</t>
  </si>
  <si>
    <t>MACR025</t>
  </si>
  <si>
    <t>MACR026</t>
  </si>
  <si>
    <t>MACR029</t>
  </si>
  <si>
    <t>MASP001</t>
  </si>
  <si>
    <t>MASP002</t>
  </si>
  <si>
    <t>MASP003</t>
  </si>
  <si>
    <t>MASR001</t>
  </si>
  <si>
    <t>MASR002</t>
  </si>
  <si>
    <t>MASR003</t>
  </si>
  <si>
    <t>MASR004</t>
  </si>
  <si>
    <t>MASR005</t>
  </si>
  <si>
    <t>MASR006</t>
  </si>
  <si>
    <t>MASR007</t>
  </si>
  <si>
    <t>MASR008</t>
  </si>
  <si>
    <t>MASR009</t>
  </si>
  <si>
    <t>MASR010</t>
  </si>
  <si>
    <t>SHAS001</t>
  </si>
  <si>
    <t>SHAS002</t>
  </si>
  <si>
    <t>SHAC001</t>
  </si>
  <si>
    <t>SHAC002</t>
  </si>
  <si>
    <t>SHAC003</t>
  </si>
  <si>
    <t>SHAC004</t>
  </si>
  <si>
    <t>SHAC005</t>
  </si>
  <si>
    <t>SHAC006</t>
  </si>
  <si>
    <t>SHAC007</t>
  </si>
  <si>
    <t>SHAC008</t>
  </si>
  <si>
    <t>SHAC009</t>
  </si>
  <si>
    <t>SHAC010</t>
  </si>
  <si>
    <t>SHAC011</t>
  </si>
  <si>
    <t>SHAC012</t>
  </si>
  <si>
    <t>SHAP001</t>
  </si>
  <si>
    <t>SHAP002</t>
  </si>
  <si>
    <t>SHAP003</t>
  </si>
  <si>
    <t>SHAP004</t>
  </si>
  <si>
    <t>SHAP005</t>
  </si>
  <si>
    <t>SHAP006</t>
  </si>
  <si>
    <t>SHAP007</t>
  </si>
  <si>
    <t>Antitakeover mechanism</t>
  </si>
  <si>
    <t>Board &amp; Committee functioning</t>
  </si>
  <si>
    <t>Business Ethics</t>
  </si>
  <si>
    <t>Financial Audit &amp; Control</t>
  </si>
  <si>
    <t>Management Structure and Compensation</t>
  </si>
  <si>
    <t>Shareholders rights</t>
  </si>
  <si>
    <t>Audit committee functioning</t>
  </si>
  <si>
    <t>Board compensation</t>
  </si>
  <si>
    <t>Board diversity</t>
  </si>
  <si>
    <t>Board independence</t>
  </si>
  <si>
    <t>Board structure and functioning</t>
  </si>
  <si>
    <t>Committee Functioning</t>
  </si>
  <si>
    <t>Management compensation</t>
  </si>
  <si>
    <t>Management structure</t>
  </si>
  <si>
    <t>Result</t>
  </si>
  <si>
    <t>Staggered Board</t>
  </si>
  <si>
    <t>Vote ceiling</t>
  </si>
  <si>
    <t>Veto Power</t>
  </si>
  <si>
    <t>State-Owned Organisation</t>
  </si>
  <si>
    <t>Significant cross holding</t>
  </si>
  <si>
    <t>Limitation of Mergers, amalgamation and acquisition transactions approval</t>
  </si>
  <si>
    <t>Sharebuy back without shareholders approval</t>
  </si>
  <si>
    <t>Total number of defense mechanisms</t>
  </si>
  <si>
    <t>Audit committee compliance</t>
  </si>
  <si>
    <t>Financial literacy Audit Committee member compliance</t>
  </si>
  <si>
    <t>Financial expertise Audit Committee member compliance</t>
  </si>
  <si>
    <t>Chairperson independence Audit Committee compliance</t>
  </si>
  <si>
    <t>Independent Audit Committee member compliance</t>
  </si>
  <si>
    <t>Audit committee meeting compliance</t>
  </si>
  <si>
    <t>Total audit committee members</t>
  </si>
  <si>
    <t>Number of independent members in audit committee</t>
  </si>
  <si>
    <t>Pecentage of independent members in audit committee</t>
  </si>
  <si>
    <t>Directors pay approval</t>
  </si>
  <si>
    <t>Total board fixed cash based compensation</t>
  </si>
  <si>
    <t>Total board fixed cash based compensation normalized to revenue</t>
  </si>
  <si>
    <t>Total board variable cash based compensation (bonuses and other cash incentive based pay)</t>
  </si>
  <si>
    <t>Total board variable cash based compensation normalized to revenue</t>
  </si>
  <si>
    <t>Total board other fringe compensation</t>
  </si>
  <si>
    <t>Total board other fringe compensation normalized to revenue</t>
  </si>
  <si>
    <t>Total board share based compensation</t>
  </si>
  <si>
    <t>Total board share based compensation normalized to revenue</t>
  </si>
  <si>
    <t>Non-board related compensation for the board</t>
  </si>
  <si>
    <t>Total other non-board related compensation normalized to revenue</t>
  </si>
  <si>
    <t xml:space="preserve">Total Board compensation
</t>
  </si>
  <si>
    <t>Total Board compensation normalized to revenue</t>
  </si>
  <si>
    <t>Board member non-board related compensation</t>
  </si>
  <si>
    <t>Board member total compensation</t>
  </si>
  <si>
    <t>Board Gender Diversity Strategy</t>
  </si>
  <si>
    <t>Board Ethnic Diversity Strategy</t>
  </si>
  <si>
    <t>Board gender diversity compliance</t>
  </si>
  <si>
    <t>Total female board members</t>
  </si>
  <si>
    <t>Percentage of female board members</t>
  </si>
  <si>
    <t>Total board members tagged as minority culture/nationality/ethnicity</t>
  </si>
  <si>
    <t>Percentage of board members tagged as minority ethnicity/culture/nationality</t>
  </si>
  <si>
    <t>Board Independence Strategy</t>
  </si>
  <si>
    <t>Board independence compliance</t>
  </si>
  <si>
    <t>Combined Chairman and CEO Roles</t>
  </si>
  <si>
    <t>Chairman is EX CEO</t>
  </si>
  <si>
    <t>Total Independent board members</t>
  </si>
  <si>
    <t>Percentage of independent board members</t>
  </si>
  <si>
    <t>Total non executive board members</t>
  </si>
  <si>
    <t>Percentage of non executive board members</t>
  </si>
  <si>
    <t>Total number of promoter board members</t>
  </si>
  <si>
    <t>Percentage of promoter board members</t>
  </si>
  <si>
    <t>Total number of executive board members</t>
  </si>
  <si>
    <t>Percentage of executive board members</t>
  </si>
  <si>
    <t>Number of active board members with non-executive role.</t>
  </si>
  <si>
    <t>Percentage of active board members with non-executive role.</t>
  </si>
  <si>
    <t>Total number of shares held by the board</t>
  </si>
  <si>
    <t>Percentage of company shares held by the board</t>
  </si>
  <si>
    <t>Total number of directors holding more than 2% of shares in the company</t>
  </si>
  <si>
    <t>Percentage of directors holding more than 2% of shares in the company</t>
  </si>
  <si>
    <t>Average term length in years of board members</t>
  </si>
  <si>
    <t xml:space="preserve">Average Number of other mandates of board members
</t>
  </si>
  <si>
    <t>Board member other mandates/corporate affiliates</t>
  </si>
  <si>
    <t xml:space="preserve">Number of shares outstanding </t>
  </si>
  <si>
    <t>Board Experience Strategy</t>
  </si>
  <si>
    <t>Board Size compliance</t>
  </si>
  <si>
    <t>Independent directors meeting compliance</t>
  </si>
  <si>
    <t>Meetings of Board compliance</t>
  </si>
  <si>
    <t>Board member mandates compliance</t>
  </si>
  <si>
    <t>Corporate Social Responsibility (CSR) committee compliance</t>
  </si>
  <si>
    <t>Risk Management Committee compliance</t>
  </si>
  <si>
    <t>Vigil mechanism compliance</t>
  </si>
  <si>
    <t>Board function improvement mechanism</t>
  </si>
  <si>
    <t>Corporate Governance Committee</t>
  </si>
  <si>
    <t>Board member biography</t>
  </si>
  <si>
    <t>Board member name</t>
  </si>
  <si>
    <t>Total board members</t>
  </si>
  <si>
    <t>Total board members having financial expertise</t>
  </si>
  <si>
    <t>Percentage of board members having financial expertise</t>
  </si>
  <si>
    <t>Total board members having industrial experience</t>
  </si>
  <si>
    <t>Percentage of board members having industrial experience</t>
  </si>
  <si>
    <t>Average age of board members</t>
  </si>
  <si>
    <t>Board Meetings</t>
  </si>
  <si>
    <t>Percentage of meeting attendance by the board</t>
  </si>
  <si>
    <t>Board member age</t>
  </si>
  <si>
    <t>Number of board meetings</t>
  </si>
  <si>
    <t>Percentage of board member meeting attendance</t>
  </si>
  <si>
    <t>Remuneration committee compliance</t>
  </si>
  <si>
    <t>Non-executive Remuneration Committee member compliance</t>
  </si>
  <si>
    <t>Chairperson independence Remuneration Committee compliance</t>
  </si>
  <si>
    <t>Independent Remuneration Committee member compliance</t>
  </si>
  <si>
    <t>Nomination committee compliance</t>
  </si>
  <si>
    <t>Non-executive Nomination Committee member compliance</t>
  </si>
  <si>
    <t>Chairperson independence Nomination Committee compliance</t>
  </si>
  <si>
    <t>Independent Nomination Committee member compliance</t>
  </si>
  <si>
    <t>Remuneration committee External Consultant</t>
  </si>
  <si>
    <t>Nomination committee External Consultant</t>
  </si>
  <si>
    <t>Total remuneration committee members</t>
  </si>
  <si>
    <t>Number of independent members in remuneration committee</t>
  </si>
  <si>
    <t>Pecentage of independent members in remuneration committee</t>
  </si>
  <si>
    <t>Total nomination committee members</t>
  </si>
  <si>
    <t>Number of independent members in nomination committee</t>
  </si>
  <si>
    <t>Pecentage of independent members in nomination committee</t>
  </si>
  <si>
    <t>Business Ethics Strategy</t>
  </si>
  <si>
    <t>Anti-Corruption Strategy</t>
  </si>
  <si>
    <t>Fair Competition Strategy</t>
  </si>
  <si>
    <t>Related party transaction policy</t>
  </si>
  <si>
    <t>Shareholders approval of related party transactions compliance</t>
  </si>
  <si>
    <t>Audit committee approval of related party transactions compliance</t>
  </si>
  <si>
    <t>Prohibition on insider trading</t>
  </si>
  <si>
    <t>Business Ethics Initiative</t>
  </si>
  <si>
    <t>Anti-Corruption Initiative</t>
  </si>
  <si>
    <t>Fair Competition Initiative</t>
  </si>
  <si>
    <t>Ethical Audit- External</t>
  </si>
  <si>
    <t>ISO 37001-Anti Bribery Management System</t>
  </si>
  <si>
    <t>Business Ethics Code of Conduct</t>
  </si>
  <si>
    <t>Business Ethics Complaints</t>
  </si>
  <si>
    <t>Board member Related party transaction</t>
  </si>
  <si>
    <t>Key managerial personnel related party transaction</t>
  </si>
  <si>
    <t>Business Ethics Fines</t>
  </si>
  <si>
    <t>External Auditor rotation compliance</t>
  </si>
  <si>
    <t>Unqualified opinion auditor's report</t>
  </si>
  <si>
    <t>Internal Auditor reporting</t>
  </si>
  <si>
    <t>External Auditor'Remuneration - Audit fees</t>
  </si>
  <si>
    <t>External Auditor'Remuneration - Other fees</t>
  </si>
  <si>
    <t>Ratio of non-audit fees to audit/audit-related fees</t>
  </si>
  <si>
    <t>Compensation Strategy Key Management Personnel Retention</t>
  </si>
  <si>
    <t>Key Management Personnel Compensation Strategy inclusive of ESG</t>
  </si>
  <si>
    <t>CEO/MD Pay link to Total Shareholder returns</t>
  </si>
  <si>
    <t>Key Management Personnel compensation is long term focused</t>
  </si>
  <si>
    <t>Clawback compensation Mechanism</t>
  </si>
  <si>
    <t>Key Management Personnel pay approval</t>
  </si>
  <si>
    <t>Key Management Personnel compensation longest time horizon target</t>
  </si>
  <si>
    <t>Key Management Personnel bonus cap</t>
  </si>
  <si>
    <t>Key Management Personnel deferred bonus</t>
  </si>
  <si>
    <t xml:space="preserve">Key Management Personnel performance objectives </t>
  </si>
  <si>
    <t>Minimum vesting period of share based compensation</t>
  </si>
  <si>
    <t>Total Workforce Salary</t>
  </si>
  <si>
    <t>Average workforce salary</t>
  </si>
  <si>
    <t>CEO's Salary</t>
  </si>
  <si>
    <t>CEO Pay Gap</t>
  </si>
  <si>
    <t>Current fiscal year total revenue</t>
  </si>
  <si>
    <t>Previous fiscal year total revenue</t>
  </si>
  <si>
    <t>Year on year growth in revenue</t>
  </si>
  <si>
    <t>Current fiscal year total CEO compensation</t>
  </si>
  <si>
    <t>Previous fiscal year total CEO compensation</t>
  </si>
  <si>
    <t>Year on year increase in CEO compensation</t>
  </si>
  <si>
    <t>Total CEO compensation revenue normalization</t>
  </si>
  <si>
    <t>Ratio of increase in revenue to increase in CEO compensation</t>
  </si>
  <si>
    <t>Total Key Management Personel fixed cash based compensation</t>
  </si>
  <si>
    <t>Total Key Management Personel fixed cash based compensation normalized to revenue</t>
  </si>
  <si>
    <t>Total Key Management Personel variable cash based compensation (bonuses and other cash incentive based pay)</t>
  </si>
  <si>
    <t>Total Key Management Personel variable cash based compensation normalized to revenue</t>
  </si>
  <si>
    <t>Total Key Management Personel other fringe compensation</t>
  </si>
  <si>
    <t>Total Key Management Personel other fringe compensation normalized to revenue</t>
  </si>
  <si>
    <t>Total Key Management Personel total share based compensation</t>
  </si>
  <si>
    <t>Total Key Management Personel total share based compensation normalized to revenue</t>
  </si>
  <si>
    <t>Total Key Management Personnel  Compensation</t>
  </si>
  <si>
    <t>Total Key Management Personnel  compensation revenue normalization</t>
  </si>
  <si>
    <t>Key Management Personel fixed cash compensation</t>
  </si>
  <si>
    <t>Key Management Personel cash bonus compensation</t>
  </si>
  <si>
    <t>Key Management Personel fringe benefits compensation</t>
  </si>
  <si>
    <t>Key Management Personel stock options compensation</t>
  </si>
  <si>
    <t>Key Management Personel total compensation</t>
  </si>
  <si>
    <t>Succession Planning</t>
  </si>
  <si>
    <t>Key Management Personel Biography</t>
  </si>
  <si>
    <t>Key Management Personel Name</t>
  </si>
  <si>
    <t>Number of company shares held by all Key Management Personel</t>
  </si>
  <si>
    <t>Percentage of company shares held by all Key Management Personel</t>
  </si>
  <si>
    <t>Size of Key Management Personel</t>
  </si>
  <si>
    <t>Total number of females forming part of the Key Management Personel</t>
  </si>
  <si>
    <t>Percentage of females forming part of the Key Management Personel</t>
  </si>
  <si>
    <t>Average age of the Key Management Personel</t>
  </si>
  <si>
    <t>Key Management Personel Age</t>
  </si>
  <si>
    <t>Key Management Personel Gender</t>
  </si>
  <si>
    <t>Number of Key Management Personel's share ownership</t>
  </si>
  <si>
    <t>Percentage of Key Management Personel's share ownership</t>
  </si>
  <si>
    <t>Equal Voting Strategy</t>
  </si>
  <si>
    <t>Shareholder Engagement Strategy</t>
  </si>
  <si>
    <t>Issuance of new shares pre-emptive right compliance</t>
  </si>
  <si>
    <t>Limitation of alteration of share capital compliance</t>
  </si>
  <si>
    <t>Limitation of alteration of memorandum compliance</t>
  </si>
  <si>
    <t>Limitation of alteration of articles compliance</t>
  </si>
  <si>
    <t>Directors and Officers insurance (‘D and O insurance’) compliance</t>
  </si>
  <si>
    <t>Removal of directors compliance</t>
  </si>
  <si>
    <t>Calling of extraordinary general meeting compliance</t>
  </si>
  <si>
    <t>Postal ballot voting compliance</t>
  </si>
  <si>
    <t>Remote e-voting facility compliance</t>
  </si>
  <si>
    <t>Appointment of proxies compliance</t>
  </si>
  <si>
    <t>Stakeholders Relationship Committee compliance</t>
  </si>
  <si>
    <t>Board rotation compliance</t>
  </si>
  <si>
    <t>Shareholders right improvement mechanism</t>
  </si>
  <si>
    <t>Cumulation of votes</t>
  </si>
  <si>
    <t>Confidential Voting mechanism</t>
  </si>
  <si>
    <t>External Scrutinizer</t>
  </si>
  <si>
    <t>Actions by written consent</t>
  </si>
  <si>
    <t>Board of Director minimum term of office</t>
  </si>
  <si>
    <t>Major shareholders disclosure</t>
  </si>
  <si>
    <t>Does the company have a staggered board?</t>
  </si>
  <si>
    <t>Does the company impose a vote ceiling for its shareholders?</t>
  </si>
  <si>
    <t>Does the company's biggest shareholder hold veto power?</t>
  </si>
  <si>
    <t>Does the State or government own more than 50% of shares in the company?</t>
  </si>
  <si>
    <t>Does the company have significant cross shareholdings with other listed companies?</t>
  </si>
  <si>
    <t>Does the company impose supermajority requirement for the approval its merger and acquisition transaction?</t>
  </si>
  <si>
    <t>Does the company permit its board or management to buyback its shares without shareholders approval?</t>
  </si>
  <si>
    <t>Total number of defense mechanism in place</t>
  </si>
  <si>
    <t>Does the company comply with Companies Act 2013 requirement to set up an audit committee?</t>
  </si>
  <si>
    <t>Does the company comply with SEBI listing rules on its audit committee members' financial literacy requirement?</t>
  </si>
  <si>
    <t>Does the company comply with SEBI listing rules on its audit committee members' financial expertise requirement?</t>
  </si>
  <si>
    <t>Does the company comply with SEBI listing rules on its audit committee's chairperson independence?</t>
  </si>
  <si>
    <t>Does the company comply with SEBI listing rules on the percentage of its audit committee's independent members?</t>
  </si>
  <si>
    <t>Does the company comply with SEBI listing rules on the meeting frequency of its audit committee?</t>
  </si>
  <si>
    <t>Does the board member hold a seat in the audit committee?</t>
  </si>
  <si>
    <t>Total audit committee members at the end of the fiscal year</t>
  </si>
  <si>
    <t>Number of independent members in audit committee at the end of the fiscal year</t>
  </si>
  <si>
    <t>Pecentage of independent members in audit committee at the end of the fiscal year</t>
  </si>
  <si>
    <t>Do the Company's shareholders approve its board's compensation plan including share based compensation?</t>
  </si>
  <si>
    <t>Total fixed cash based compensation paid to the directors.</t>
  </si>
  <si>
    <t xml:space="preserve">Total fixed cash based Director compensation normalized to revenue </t>
  </si>
  <si>
    <t>Total variable cash based compensation (bonuses and other cash incentive based pay) paid to the directors.</t>
  </si>
  <si>
    <t>Total variable cash based Director compensation normalized to revenue</t>
  </si>
  <si>
    <t>Total fringe compensation paid to the directors.</t>
  </si>
  <si>
    <t>Total fringe compensation paid to the directors, normalized to revenue.</t>
  </si>
  <si>
    <t>Total share based compensation paid to the directors.</t>
  </si>
  <si>
    <t>Total board share based compensation  paid to the directors, normalized to revenue.</t>
  </si>
  <si>
    <t>Non-board related compensation paid to the directors.</t>
  </si>
  <si>
    <t>Total  non-board related compensation paid to the directors, normalized to revenue.</t>
  </si>
  <si>
    <t>Total board compensation.</t>
  </si>
  <si>
    <t>Total board compensation normalized to revenue.</t>
  </si>
  <si>
    <t>Board member's fixed cash based compensation</t>
  </si>
  <si>
    <t>Board member's variable cash based compensation (bonus)</t>
  </si>
  <si>
    <t>Board member's other fringe compensation</t>
  </si>
  <si>
    <t>Board member's share based compensation</t>
  </si>
  <si>
    <t>Does the company have a policy on board gender diversity?</t>
  </si>
  <si>
    <t>Does the company have a policy on board ethnic/cultural/nationality diversity?</t>
  </si>
  <si>
    <t>Does the company comply with Companies Act 2013 requirement on board gender diversity?</t>
  </si>
  <si>
    <t>Board member ethnicity/culture/nationality</t>
  </si>
  <si>
    <t xml:space="preserve">Total number of Board members who are female or persons identifying as females. </t>
  </si>
  <si>
    <t>Percentage of Board members who are female or persons identifying as females, at the end of the fiscal year.</t>
  </si>
  <si>
    <t>Total board members tagged as minority ethnicity/culture/nationality</t>
  </si>
  <si>
    <t>Percentage of board members tagged as minority ethnicity/culture/nationality at the end of the fiscal year</t>
  </si>
  <si>
    <t>Board member's declared gender</t>
  </si>
  <si>
    <t>Does the company have a policy on board independence?</t>
  </si>
  <si>
    <t>Does the company comply with Companies Act 2013 requirement on board independance?</t>
  </si>
  <si>
    <t>Is the same person both CEO and Chairman?</t>
  </si>
  <si>
    <t>Has the company's non-executive chairman previously held the position of CEO/Managing director in the company?</t>
  </si>
  <si>
    <t>Is the board member independent?</t>
  </si>
  <si>
    <t>Is the board member a non-executive?</t>
  </si>
  <si>
    <t>Is the board member a promoter?</t>
  </si>
  <si>
    <t>Is the board member an executive?</t>
  </si>
  <si>
    <t>Does the board member hold other relationships with the company?</t>
  </si>
  <si>
    <t>Total number of independent board members.</t>
  </si>
  <si>
    <t xml:space="preserve">Percentage of independent board members at the end of the fiscal year
</t>
  </si>
  <si>
    <t>Percentage of non executive board members at the end of the fiscal year</t>
  </si>
  <si>
    <t>Percentage of promoter board members at the end of the fiscal year</t>
  </si>
  <si>
    <t>Percentage of executive board members at the end of the fiscal year</t>
  </si>
  <si>
    <t>Number of board members that serve other interests with the company other than being non-executive board members</t>
  </si>
  <si>
    <t>Percentage of active board members serving other interests with the company other than being non-executive board members</t>
  </si>
  <si>
    <t>Total number of shares held by the board members at the end of the fiscal year</t>
  </si>
  <si>
    <t>Percentage of shares held by the board at the end of the fiscal year</t>
  </si>
  <si>
    <t>Percentage of directors holding more than 2% of shares in the company at the end of the fiscal year</t>
  </si>
  <si>
    <t>Average term length in years that the active members have been on the board as of the current fiscal year</t>
  </si>
  <si>
    <t xml:space="preserve">Average number of other mandates/corporate affiliates held by board members at the end of the fiscal year
</t>
  </si>
  <si>
    <t>Date of appointment of board member</t>
  </si>
  <si>
    <t>Date of cessation of board member</t>
  </si>
  <si>
    <t>The term length in years, the board member has been on the board.</t>
  </si>
  <si>
    <t>Number of shares owned by the board member</t>
  </si>
  <si>
    <t>Total number of outstanding shares at the end of the fiscal year.</t>
  </si>
  <si>
    <t>Percentage of shares owned by the board member at the end of fiscal year</t>
  </si>
  <si>
    <t>Does the company have a policy on Board members skill and industry experience?</t>
  </si>
  <si>
    <t>Does the company comply with Companies Act 2013 requirement on board size?</t>
  </si>
  <si>
    <t>Does the company comply with SEBI listing rules on independent directors meetings?</t>
  </si>
  <si>
    <t>The company complies with the Companies Act 2013 of India that its board shall meet a minimum of 4 times per year.</t>
  </si>
  <si>
    <t>Does the company comply with SEBI listing rules on the number of directorship that can be held in other listed companies?</t>
  </si>
  <si>
    <t>Does the company comply with Companies Act 2013 requirement to set up a Corporate Social Responsibility (CSR) committee?</t>
  </si>
  <si>
    <t>Does the company comply with SEBI listing rules requirement to set up a risk management committee?</t>
  </si>
  <si>
    <t>Does the company comply with SEBI listing rules requirement to set up a vigil mechanism?</t>
  </si>
  <si>
    <t>Does the company have an mechanism in place to enhance the effectiveness of its board?</t>
  </si>
  <si>
    <t>Does the company have a corporate governance committee?</t>
  </si>
  <si>
    <t>Does the board member have industry experience?</t>
  </si>
  <si>
    <t>Does the board member have financial expertise?</t>
  </si>
  <si>
    <t>Does the board member hold a seat in the corporate governance committee?</t>
  </si>
  <si>
    <t>Does the board member hold a seat in the CSR committee?</t>
  </si>
  <si>
    <t>Does the board member hold a seat in the risk committee?</t>
  </si>
  <si>
    <t>Total number of active board members at the end of the financial year</t>
  </si>
  <si>
    <t>Percentage of board members having financial expertise at the end of the fiscal year</t>
  </si>
  <si>
    <t>Total board members having industry experience</t>
  </si>
  <si>
    <t>Percentage of board members having industry experience at the end of the fiscal year</t>
  </si>
  <si>
    <t>Average age of board members at the end of the fiscal year</t>
  </si>
  <si>
    <t>Total board meetings held during the fiscal year (excluding Board committee and adhoc Board committee meetings)</t>
  </si>
  <si>
    <t>Average attendance percentage for all Board meetings conducted in the fiscal year.</t>
  </si>
  <si>
    <t>Number of meetings attended by each Board member for the fiscal year</t>
  </si>
  <si>
    <t>Average attendance percentage for the Board member for Board meetings conducted in the fiscal year.</t>
  </si>
  <si>
    <t>Does the company comply with Companies Act 2013 requirement to set up a remuneration committee?</t>
  </si>
  <si>
    <t>Does the company comply with SEBI listing rules on its remuneration committee's members non-executive status?</t>
  </si>
  <si>
    <t>Does the company comply with SEBI listing rules on its remuneration committee's chairperson independence?</t>
  </si>
  <si>
    <t>Does the company comply with SEBI listing rules on the percentage of its remuneration committee's independent members?</t>
  </si>
  <si>
    <t>Does the company comply with Companies Act 2013 requirement to set up a nomination committee?</t>
  </si>
  <si>
    <t>Does the company comply with SEBI listing rules on its nomination committee members' non-executive status?</t>
  </si>
  <si>
    <t>Does the company comply with SEBI listing rules on its nomination committee's chairperson independence?</t>
  </si>
  <si>
    <t>Does the company comply with SEBI listing rules on the percentage of its nomination committee's independent members?</t>
  </si>
  <si>
    <t>Does the Company's remuneration committee have the right to hire an external consultant?</t>
  </si>
  <si>
    <t>Does the Company's nomination committee have the right to hire an external consultant?</t>
  </si>
  <si>
    <t>Does the board member hold a seat in the remuneration committee?</t>
  </si>
  <si>
    <t>Does the board member hold a seat in the nomination committee?</t>
  </si>
  <si>
    <t>Total remuneration committee members at the end of the fiscal year</t>
  </si>
  <si>
    <t>Number of independent members in remuneration committee at the end of the fiscal year</t>
  </si>
  <si>
    <t>Pecentage of independent members in remuneration committee at the end of the fiscal year</t>
  </si>
  <si>
    <t>Total nomination committee members at the end of the fiscal year</t>
  </si>
  <si>
    <t>Number of independent members in nomination committee at the end of the fiscal year</t>
  </si>
  <si>
    <t>Pecentage of independent members in nomination committee at the end of the fiscal year</t>
  </si>
  <si>
    <t>Does the company have a policy on business ethics?</t>
  </si>
  <si>
    <t>Does the company have a policy on anti-corruption?</t>
  </si>
  <si>
    <t>Does the company have a policy on fair competition?</t>
  </si>
  <si>
    <t>Does the company have a policy on related party transaction?</t>
  </si>
  <si>
    <t>Does the company comply with SEBI listing rules on shareholders approval of related party transactions?</t>
  </si>
  <si>
    <t>Does the company comply with SEBI listing rules on audit committee approval of related party transactions?</t>
  </si>
  <si>
    <t>Does the company comply with SEBI regulation 2015 requirement on prohibition of insider trading of securities?</t>
  </si>
  <si>
    <t>Does the company have any initiative, programs for improvement of business ethics?</t>
  </si>
  <si>
    <t>Does the company have any initiative, programs to prevent bribery, anti-corruption and/or money laundering?</t>
  </si>
  <si>
    <t>Does the company have any initiative, programs to enhance fair competition?</t>
  </si>
  <si>
    <t>Does the company conduct external verification or audit to evaluate its adherence to ethics?</t>
  </si>
  <si>
    <t>Does the company have an Anti-Bribery Management System which is ISO 37001 certified?</t>
  </si>
  <si>
    <t>Does the company comply with SEBI listing regulation on publishing a code of conduct for directors and key management personnel?</t>
  </si>
  <si>
    <t>Do any business Ethics complaints filed against the company during the financial year</t>
  </si>
  <si>
    <t>Does the company report about its board member(s) related party transactions?</t>
  </si>
  <si>
    <t>Does the company reports about its Key managerial personnel's related party transactions?</t>
  </si>
  <si>
    <t>Total fines/penalties paid for business ethics/integrity/fair Competition/Fair pricing/corruption/bribery/money laundering  issues for the fiscal year</t>
  </si>
  <si>
    <t>Does the company comply with Companies Act 2013 requirement on its external auditor rotation</t>
  </si>
  <si>
    <t>Does the external auditor issue an unqualified opinion on the company's financial statements at the end of the fiscal year being evaluated?</t>
  </si>
  <si>
    <t>Does the company's internal auditor report to the Audit Committee?</t>
  </si>
  <si>
    <t>External Auditor's Remuneration - Audit fees</t>
  </si>
  <si>
    <t>External Auditor's Remuneration - Other fees (Audit realted and other Fees)</t>
  </si>
  <si>
    <t>Percentage of non-audit fees to total audit and non-audit fees</t>
  </si>
  <si>
    <t>Does the company's compensation policy gear towards retention of its Key Management Personnel?</t>
  </si>
  <si>
    <t>Does the company's Key Management Personnel compensation policy include non-financial components?</t>
  </si>
  <si>
    <t>Is the company's CEO/MD compensation linked to total shareholder returns?</t>
  </si>
  <si>
    <t>Does the company's Key Management Personnel compensation focus on the long term targets?</t>
  </si>
  <si>
    <t>Does the company have a Malus and Clawback clause in its Key Management Personnel compensation?</t>
  </si>
  <si>
    <t>Does the Company's shareholders approve its Key Management Personnel's compensation?</t>
  </si>
  <si>
    <t>What is the longest performance period applied to evaluate Key Management compensation plan?</t>
  </si>
  <si>
    <t>Does the company impose a cap on its Key Management Personnel bonus?</t>
  </si>
  <si>
    <t>Does the company impose a deferral on part of its Key Management Personnel variable compensation?</t>
  </si>
  <si>
    <t>Does the company disclose the performance objectives for its Key Management Personnel?</t>
  </si>
  <si>
    <t>Does the stock based compensation have a minimum vesting period of 3 years?</t>
  </si>
  <si>
    <t>CEO pay gap with company average pay</t>
  </si>
  <si>
    <t>Total revenue for the fiscal year under evaluation</t>
  </si>
  <si>
    <t>Total revenue for the previous fiscal year</t>
  </si>
  <si>
    <t>CEO compensation for the fiscal year under evaluation</t>
  </si>
  <si>
    <t xml:space="preserve"> CEO compensation normalized to  revenue, for the fiscal year under evaluation</t>
  </si>
  <si>
    <t>Ratio of increase in CEO compensation to increase in revenue</t>
  </si>
  <si>
    <t>Total Key Management Personel's fixed cash based compensation</t>
  </si>
  <si>
    <t>Total Key Management Personel's fixed cash based compensation normalized to revenue, for the fiscal year under evaluation</t>
  </si>
  <si>
    <t>Total Key Management Personel's variable cash based compensation (bonuses and other cash incentive based pay)</t>
  </si>
  <si>
    <t>Total Key Management Personel's variable cash based compensation normalized to revenue, for the fiscal year under evaluation</t>
  </si>
  <si>
    <t>Total Key Management Personel's other fringe compensation</t>
  </si>
  <si>
    <t>Total Key Management Personel's other fringe compensation normalized to revenue, for the fiscal year under evaluation</t>
  </si>
  <si>
    <t>Total Key Management Personel's total share based compensation</t>
  </si>
  <si>
    <t>Total Key Management Personel's total share based compensation normalized to revenue, for the fiscal year under evaluation.</t>
  </si>
  <si>
    <t>Total Key Management Personnel's  Compensation</t>
  </si>
  <si>
    <t>Total Key Management Personnel's compensation normalized to revenue for the discal year under evaluation</t>
  </si>
  <si>
    <t>Key Management Personel stock options/restricted stocks/share rights compensation</t>
  </si>
  <si>
    <t>Does the company disclose its succession planning initiatives for key management roles?</t>
  </si>
  <si>
    <t>Number of company shares held by Key Management Personnel</t>
  </si>
  <si>
    <t>Percentage of company shares held by all Key Management Personel at the end of the fiscal year under evaluation</t>
  </si>
  <si>
    <t>Total number of women or persons identifying as women, forming part of the Key Management Personnel.</t>
  </si>
  <si>
    <t>Percentage of women or persons identifying as women, forming part of the key management personnel at the end of the fiscal year under evaluation.</t>
  </si>
  <si>
    <t>Does the company have policy on Equal Voting?</t>
  </si>
  <si>
    <t>Does the company have policy on shareholder engagement?</t>
  </si>
  <si>
    <t>Does the company comply with Companies Act 2013 requirement on pre-emptive right for the issuance of new shares?</t>
  </si>
  <si>
    <t>Does the company comply with Companies Act 2013 requirement on the limitation of share capital alteration?</t>
  </si>
  <si>
    <t>Does the company comply with Companies Act 2013 requirement on the limitation of memorandum alteration?</t>
  </si>
  <si>
    <t>Does the company comply with Companies Act 2013 requirement on the limitation of article alteration?</t>
  </si>
  <si>
    <t>Does the company comply with SEBI listing rules on Directors and Officers insurance (‘D &amp; O insurance’)?</t>
  </si>
  <si>
    <t>Does the company comply with Companies Act 2013 requirement to support the removal of directors by its shareholders ?</t>
  </si>
  <si>
    <t>Does the company comply with Companies Act 2013 requirement on calling of extraordinary general meeting?</t>
  </si>
  <si>
    <t>Does the company comply with Companies Act 2013 requirement on postal ballot voting?</t>
  </si>
  <si>
    <t>Does the company comply with Companies Act 2013 requirement on remote e-voting facility?</t>
  </si>
  <si>
    <t>Does the company comply with Companies Act 2013 requirement on appointment of proxies?</t>
  </si>
  <si>
    <t>Does the company comply with SEBI listing rules requirement to set up a stakeholders relationship committee?</t>
  </si>
  <si>
    <t>Does the company comply with Companies Act 2013 requirement on board rotation?</t>
  </si>
  <si>
    <t>Does the company have any mechanism to enhance shareholders rights?</t>
  </si>
  <si>
    <t>Does the company permit its shareholders to cumulate their votes?</t>
  </si>
  <si>
    <t>Does the company permit its shareholders to vote in a confidential manner?</t>
  </si>
  <si>
    <t>Does the company appoint an external scrutinizer to oversee its voting procedure?</t>
  </si>
  <si>
    <t>Does the company permit its shareholders to act by written consent?</t>
  </si>
  <si>
    <t>The minimum term of office for which shareholders can re-elect a board member</t>
  </si>
  <si>
    <t>Does the company disclose the ownership of its majority shareholders?</t>
  </si>
  <si>
    <t>Number</t>
  </si>
  <si>
    <t>Number of years</t>
  </si>
  <si>
    <t>Number of directors</t>
  </si>
  <si>
    <t>Percentage</t>
  </si>
  <si>
    <t>Percentage of directors</t>
  </si>
  <si>
    <t>Percentage of shares</t>
  </si>
  <si>
    <t>Average age in years</t>
  </si>
  <si>
    <t>Number of meetings</t>
  </si>
  <si>
    <t>Ratio</t>
  </si>
  <si>
    <t>Text</t>
  </si>
  <si>
    <t>Age in years</t>
  </si>
  <si>
    <t>Date</t>
  </si>
  <si>
    <t>Number of shares</t>
  </si>
  <si>
    <t>Percentage attendance</t>
  </si>
  <si>
    <t>Revenue in INR</t>
  </si>
  <si>
    <t>Number of members</t>
  </si>
  <si>
    <t>Percentage of members</t>
  </si>
  <si>
    <t>Fees in INR</t>
  </si>
  <si>
    <t>Yes/No</t>
  </si>
  <si>
    <t>Ratio of compensation per million revenue</t>
  </si>
  <si>
    <t>Ratio of average workforce salary to CEO salary</t>
  </si>
  <si>
    <t>Compensation in INR</t>
  </si>
  <si>
    <t>Number of mechanisms</t>
  </si>
  <si>
    <t>Average term length in years</t>
  </si>
  <si>
    <t>Number of mandates</t>
  </si>
  <si>
    <t>Penalties in INR</t>
  </si>
  <si>
    <t>Period in years</t>
  </si>
  <si>
    <t>Percentage of fees</t>
  </si>
  <si>
    <t>Response</t>
  </si>
  <si>
    <t>Description</t>
  </si>
  <si>
    <t>F</t>
  </si>
  <si>
    <t>G</t>
  </si>
  <si>
    <t>H</t>
  </si>
  <si>
    <t>I</t>
  </si>
  <si>
    <t>J</t>
  </si>
  <si>
    <t>K</t>
  </si>
  <si>
    <t>Y</t>
  </si>
  <si>
    <t>N</t>
  </si>
  <si>
    <t>M</t>
  </si>
  <si>
    <t>Screenshot (in png)</t>
  </si>
  <si>
    <t>Text snippet</t>
  </si>
  <si>
    <t>Text  snippet</t>
  </si>
  <si>
    <t>Fiscal Year</t>
  </si>
  <si>
    <t>2019-2020</t>
  </si>
  <si>
    <t>2018-2019</t>
  </si>
  <si>
    <t>ISIN Code</t>
  </si>
  <si>
    <t>CMIE/Prowess Code</t>
  </si>
  <si>
    <t>NIC Code</t>
  </si>
  <si>
    <t>NIC industry</t>
  </si>
  <si>
    <t>Manufacture of other plastics products n.e.c.</t>
  </si>
  <si>
    <t>Manufacture of other general purpose machinery n.e.c. ( fans intended for industrial applications, exhaust hoods for commercial, laboratory or industrial use; calendering or other rolling machines other than for metals or glass; gaskets and similar joints made of a combination of materials or layers of the same material and other general purpose machinery including Manufacture of parts and accessories for general purpose machinery and equipment.)</t>
  </si>
  <si>
    <t>Manufacture of electric power distribution transformers, arc-welding transformers, fluorescent ballasts, transmission and distribution voltage regulators</t>
  </si>
  <si>
    <t>Manufacture of clinkers and cement</t>
  </si>
  <si>
    <t>Manufacture of other iron and steel casting and products thereof</t>
  </si>
  <si>
    <t>Manufacture of tubes, pipes and hollow profiles and of tube or pipe fittings of cast-iron/cast-steel</t>
  </si>
  <si>
    <t>Monetary intermediation of commercial banks, saving banks. postal savings bank and discount houses</t>
  </si>
  <si>
    <t>Manufacture of pharmaceuticals, medicinal chemical and botanical products</t>
  </si>
  <si>
    <t>Manufacture  of  various  other  chemical  products  n.e.c.(antiknock preparations, anti-freeze preparations, liquids for hydraulic transmission, composite diagnostic or laboratory reagents, writing or drawing ink, chemical substance used in manufacturing of pesticides and other chemical products)</t>
  </si>
  <si>
    <t>Activities of specialized institutions granting credit for house purchases that also take deposits</t>
  </si>
  <si>
    <t>Manufacture of allopathic pharmaceutical preparations</t>
  </si>
  <si>
    <t>Wholesale of solid, liquid and gaseous fuels and related products</t>
  </si>
  <si>
    <t>Wholesale of other electronic equipments and parts thereof</t>
  </si>
  <si>
    <t>Service activities incidental to water transportation</t>
  </si>
  <si>
    <t>Storage and warehousing n.e.c.[Includes general merchandise warehouses and warehousing of furniture, automobiles, gas and oil, chemicals, textiles etc. Also included is storage of goods in foreign trade zones]</t>
  </si>
  <si>
    <t>Wholesale of edible oils, fats, sugar and processed/manufactured spices etc.</t>
  </si>
  <si>
    <t>Trusts, funds and other financial vehicles</t>
  </si>
  <si>
    <t>Retail sale of readymade garments, hosiery goods, other articles of clothing and clothing accessories such as gloves, ties, braces etc.</t>
  </si>
  <si>
    <t>Manufacture of gelatine and its derivatives, resinoids, glues, prepared adhesives, including rubber-based glues and adhesives</t>
  </si>
  <si>
    <t>Advertising</t>
  </si>
  <si>
    <t>Manufacture of paints and varnishes, enamels or lacquers</t>
  </si>
  <si>
    <t>Manufacture of other pharmaceutical and botanical products n.e.c. like hina powder etc.</t>
  </si>
  <si>
    <t>Manufacture of organic and inorganic chemical compounds n.e.c.</t>
  </si>
  <si>
    <t>Finishing of cotton and blended cotton textiles.</t>
  </si>
  <si>
    <t>Manufacture of primary cells and primary batteries nd rechargable batteries, cells containing manganese oxide, mercuric oxide silver oxide or other material</t>
  </si>
  <si>
    <t>Hospital activities</t>
  </si>
  <si>
    <t>Manufacture of rubber tyres and tubes n.e.c.</t>
  </si>
  <si>
    <t>Manufacture of commercial vehicles such as vans, lorries, over-the-road tractors for semi-trailers etc.</t>
  </si>
  <si>
    <t>Construction and maintenance of motorways, streets, roads, other vehicular and pedestrian ways, highways, bridges, tunnels and subways</t>
  </si>
  <si>
    <t>Wholesale of pharmaceutical and medical goods</t>
  </si>
  <si>
    <t>Manufacture of Chemicals and Chemical products</t>
  </si>
  <si>
    <t>Manufacture of other animal feeds n.e.c.</t>
  </si>
  <si>
    <t>Retail sale in non-specialized stores</t>
  </si>
  <si>
    <t>Diversified</t>
  </si>
  <si>
    <t>Manufacture of earth-moving machinery (bulldozers, angle-dozers, graders, scrapers, levellers, mechanical shovels, shovel loaders, off-road dumping trucks etc.)</t>
  </si>
  <si>
    <t>Manufacture of motorcycles, scooters, mopeds etc. and their engine</t>
  </si>
  <si>
    <t>Manufacture of hair oil, shampoo, hair dye etc. (includes Manufacture of shampoos, hair sprays, hair fixers, hair oils, hair creams, hair dyes and bleaches and preparations for permanent waving or straightening of the hair etc.)</t>
  </si>
  <si>
    <t>Wholesale of electrical machinery, equipment and supplies, n.e.c.</t>
  </si>
  <si>
    <t>Other credit granting</t>
  </si>
  <si>
    <t>Manufacture or refining of sugar (sucrose) from sugarcane</t>
  </si>
  <si>
    <t>Retail sale of footwear</t>
  </si>
  <si>
    <t>Manufacture of pesticides and other agrochemical products</t>
  </si>
  <si>
    <t>Manufacture of other communication equipments n.e.c.</t>
  </si>
  <si>
    <t>Manufacture of radar equipment, GPS devices, search, detection, navigation, aeronautical and nautical equipment</t>
  </si>
  <si>
    <t>Manufacture of other attachments to motor vehicles n.e.c.</t>
  </si>
  <si>
    <t>Manufacture of steam generators, except central heating hot water boilers</t>
  </si>
  <si>
    <t>Manufacture of other petroleum n.e.c. (includes Manufacture of petroleum jelly, micro-crystalline petroleum wax, slack wax, ozokerite, lignite wax, petroleum coke, petroleum bitumen and other residues of petroleum oils or of oils obtained from bituminous minerals)</t>
  </si>
  <si>
    <t>Manufacture of insecticides, rodenticides, fungicides, herbicides</t>
  </si>
  <si>
    <t>Activities of other wireless telecommunications activities</t>
  </si>
  <si>
    <t>Providing software support and maintenance to the clients</t>
  </si>
  <si>
    <t>Support activities for transportation</t>
  </si>
  <si>
    <t>Manufacture of domestic electric appliances such as refrigerators, washing machines, vacuum cleaners, mixers, grinders etc.</t>
  </si>
  <si>
    <t>Manufacture of synthetic or artificial filament staple fibre not textured</t>
  </si>
  <si>
    <t>Manufacture of engines and turbines, except aircraft, vehicle and cycle engines</t>
  </si>
  <si>
    <t>Construction of buildings carried out on own-account basis or on a fee or contract basis</t>
  </si>
  <si>
    <t>Manufacture of biscuits, cakes, pastries, rusks etc.</t>
  </si>
  <si>
    <t>Management consultancy activities</t>
  </si>
  <si>
    <t>Coffee curing, roasting, grinding blending etc. and manufacturing of coffee products</t>
  </si>
  <si>
    <t>Other non-specialised wholesale trade n.e.c.</t>
  </si>
  <si>
    <t>Other financial service activities, except insurance and pension funding activities, n.e.c.</t>
  </si>
  <si>
    <t>Manufacture of other non-metallic mineral products</t>
  </si>
  <si>
    <t>Production of liquid and gaseous fuels, illuminating oils, lubricating oils or greases or other products from crude petroleum or bituminous minerals</t>
  </si>
  <si>
    <t>Manufacture of ply wood and veneer sheets</t>
  </si>
  <si>
    <t>Manufacture of paper and paper rolls not further processed</t>
  </si>
  <si>
    <t>Wholesale of hardware and sanitary fittings and fixtures and flat glass including tools such as hammers, saws, screwdrivers and other hand tools</t>
  </si>
  <si>
    <t>Hotels and Motels, inns, resorts providing short term lodging facilities; includes accommodation in house boats</t>
  </si>
  <si>
    <t>Wholesale of fertilizers and agrochemical products</t>
  </si>
  <si>
    <t>Building of ships and boats</t>
  </si>
  <si>
    <t>Manufacture of preparations for oral or dental hygiene (includes manufacture of toothpastes, toothpowder, mouthwash, oral, perfumes, dental fixative pastes and powders etc.)</t>
  </si>
  <si>
    <t>Freight rail transport</t>
  </si>
  <si>
    <t>Manufacture of fertilizers and nitrogen compounds</t>
  </si>
  <si>
    <t>Manufacture of other domestic appliances n.e.c.</t>
  </si>
  <si>
    <t>Publishing of newspapers</t>
  </si>
  <si>
    <t>Other amusement and recreation activities n.e.c.</t>
  </si>
  <si>
    <t>Other civil engineering projects n.e.c.</t>
  </si>
  <si>
    <t>Activities of the cable operators</t>
  </si>
  <si>
    <t>Manufacture of televisions, television monitors and displays</t>
  </si>
  <si>
    <t>Manufacture of plastic articles for the packing of goods (plastic bags, sacks, containers, boxes, cases, carboys, bottles etc.)</t>
  </si>
  <si>
    <t>Manufacture of other electrical equipment</t>
  </si>
  <si>
    <t>Financial leasing</t>
  </si>
  <si>
    <t>Manufacture of other pumps, compressors, taps and valves etc.</t>
  </si>
  <si>
    <t>Manufacture of cosmetics and toileteries (includes Manufacture of pre- shave, shaving or after shave preparations; personal deodorants and anti- respirants; perfumed bath salts and other bath preparations; beauty or make-up preparations and preparations for the care of the skin, other than medicaments; manicure and pedicure preparations etc.)</t>
  </si>
  <si>
    <t>Manufacture of parts and accessories for motor vehicles</t>
  </si>
  <si>
    <t>Manufacture of tractors used in agriculture and forestry</t>
  </si>
  <si>
    <t>Manufacture of other electronic and electric wires and cables (insulated wire and cable made of steel, copper, aluminium)</t>
  </si>
  <si>
    <t>Other information service activities n.e.c.</t>
  </si>
  <si>
    <t>Construction of utility projects n.e.c.</t>
  </si>
  <si>
    <t>Manufacture of other special-purpose machinery n.e.c.</t>
  </si>
  <si>
    <t>Manufacture of detergent and similar washing agents excluding soap</t>
  </si>
  <si>
    <t>Manufacture of other textiles/textile products n.e.c.</t>
  </si>
  <si>
    <t>Life insurance</t>
  </si>
  <si>
    <t>Manufacture of cutlery such as knives, forks, spoons, cleavers, choppers, razors, razor blades, scissors, hair clippers etc.</t>
  </si>
  <si>
    <t>Manufacture of cigarettes, cigarette tobacco</t>
  </si>
  <si>
    <t>Manufacture of refractory bricks, blocks tiles and similar refractory ceramic constructional goods</t>
  </si>
  <si>
    <t>Water transport</t>
  </si>
  <si>
    <t>Manufacture of millstones, sharpening or polishing stones and natural or artificial abrasive products, including abrasive powder or grain on a base of textile material, paper, paper board or other material</t>
  </si>
  <si>
    <t>Manufacture of non-edible animal oil and fats</t>
  </si>
  <si>
    <t>Mining of lignite</t>
  </si>
  <si>
    <t>Transport via pipeline</t>
  </si>
  <si>
    <t>Management of mutual funds</t>
  </si>
  <si>
    <t>Production of milk from cows or buffaloes</t>
  </si>
  <si>
    <t>Manufacture of electric motors, generators, transformers and electricity distribution and control apparatus</t>
  </si>
  <si>
    <t>Manufacture of other non-metallic mineral products n.e.c. (includes asbestos yarn and fabric, and articles of asbestos yarn and fabric such as clothing, headgear, footwear, cord, string, paper o felt; friction material with a basis of asbestos or other mineral substances or of cellulose including unmounted articles such as friction material; mineral insulating material (slag wool, rockwool and similar mineral wools, exfoliated vermiculite, expanded clays and similar insulating material); products of glass wool for heat-insulating; articles of asphalt or of similar material (e.g. coal tar pitc</t>
  </si>
  <si>
    <t>Manufacture of Aluminium from alumina and by other methods and products of aluminium and alloys</t>
  </si>
  <si>
    <t>Manufacture of Copper from ore, and other copper products and alloys</t>
  </si>
  <si>
    <t>Manufacture of other perfumes and toilet preparations n.e.c.</t>
  </si>
  <si>
    <t>Manufacture of other non-ferrous metals n.e.c.</t>
  </si>
  <si>
    <t>Manufacture of industrial process control equipment</t>
  </si>
  <si>
    <t>Activities auxiliary to financial service activities n.e.c.</t>
  </si>
  <si>
    <t>Manufacture of other primary paper materials including composite paper and paper board n.e.c.</t>
  </si>
  <si>
    <t>Non-life insurance</t>
  </si>
  <si>
    <t>Security and commodity contracts brokerage</t>
  </si>
  <si>
    <t>Other retail sale not in stores, stalls or markets</t>
  </si>
  <si>
    <t>Activities of maintaining and operating pageing, cellular and other telecommunication networks</t>
  </si>
  <si>
    <t>Other business support service activities n.e.c.</t>
  </si>
  <si>
    <t>Motion picture or video tape projection in cinemas, in the open air or in other projection facilities</t>
  </si>
  <si>
    <t>Passenger airways</t>
  </si>
  <si>
    <t>Manufacture of portland cement, aluminous cement, slag cement and similar hydraulic cement</t>
  </si>
  <si>
    <t>Electric power generation by coal based thermal power plants</t>
  </si>
  <si>
    <t>Manufacture of hot-rolled and cold-rolled products of steel</t>
  </si>
  <si>
    <t>Manufacture of diverse parts and accessories for motor vehicles such as brakes, gearboxes, axles, road wheels, suspension shock absorbers, radiators, silencers, exhaust pipes, catalysers, clutches, steering wheels, steering columns and steering boxes etc.</t>
  </si>
  <si>
    <t>Manufacture of steel in ingots or other primary forms, and other semi- finished products of steel</t>
  </si>
  <si>
    <t>Manufacture of basic iron and steel</t>
  </si>
  <si>
    <t>Manufacture of air-conditioning machines, including motor vehicles air- conditioners</t>
  </si>
  <si>
    <t>Manufacture of other bakery products n.e.c.</t>
  </si>
  <si>
    <t>Inorganic farming of non-basmati rice</t>
  </si>
  <si>
    <t>Manufacture of ceramic products n.e.c.</t>
  </si>
  <si>
    <t>Seed processing for propagation</t>
  </si>
  <si>
    <t>Architectural and engineering activities and related technical consultancy</t>
  </si>
  <si>
    <t>Manufacture of table or kitchen glassware</t>
  </si>
  <si>
    <t>Manufacture of machinery for preparation of textile fibers, spinning machines, machines for preparing textile yarns, weaving machines (looms), including hand looms, knitting machines</t>
  </si>
  <si>
    <t>Manufacture of basic chemical elements</t>
  </si>
  <si>
    <t>Manufacture of other knitted and crocheted apparel including hosiery</t>
  </si>
  <si>
    <t>Wholesale of precious metals and jewellery</t>
  </si>
  <si>
    <t>Mining of manganese ore</t>
  </si>
  <si>
    <t>Manufacture of motor vehicles</t>
  </si>
  <si>
    <t>Other land transport services n.e.c</t>
  </si>
  <si>
    <t>Manufacture of vegetable oils and fats excluding corn oil</t>
  </si>
  <si>
    <t>Manufacture of passenger cars</t>
  </si>
  <si>
    <t>Medical practice activities</t>
  </si>
  <si>
    <t>Manufacture of ferro-alloys</t>
  </si>
  <si>
    <t>Manufacture of motor vehicle electrical equipment, such as generators, alternators, spark plugs, ignition wiring harnesses, power window and door systems, assembly of purchased gauges into instrument panels, voltage regulators, etc.</t>
  </si>
  <si>
    <t>Rental and leasing activities</t>
  </si>
  <si>
    <t>Electric power generation by hydroelectric power plants</t>
  </si>
  <si>
    <t>Electric power generation by non-coal based thermal (e.g. diesel, gas )</t>
  </si>
  <si>
    <t>Mining of iron ores</t>
  </si>
  <si>
    <t>Manufacture of urea and other organic fertilizers</t>
  </si>
  <si>
    <t>Publishing of books, brochures, leaflets and similar publications, including publishing encyclopedias (including on CD-ROM)</t>
  </si>
  <si>
    <t>Manufacture of other non-alcoholic beverages n.e.c.</t>
  </si>
  <si>
    <t>Extraction of crude petroleum</t>
  </si>
  <si>
    <t>Manufacture of consumer electronics</t>
  </si>
  <si>
    <t>Manufacture of other refractory articles n.e.c.</t>
  </si>
  <si>
    <t>Manufacture of wearing apparel, except fur apparel</t>
  </si>
  <si>
    <t>Manufacture of bone plates and screws, syringes, needles, catheters, cannulae, etc.</t>
  </si>
  <si>
    <t>Manufacture of semi-finished of plastic products (plastic plates, sheets, blocks, film, foil, strip etc.)</t>
  </si>
  <si>
    <t>Transmission of electric energy</t>
  </si>
  <si>
    <t>Manufacture of presses, crushers etc. used to make wine, cider, fruit juices etc.</t>
  </si>
  <si>
    <t>Activities of employment placement agencies</t>
  </si>
  <si>
    <t>Manufacture of distilled, potable, alcoholic beverages such as whisky, brandy, gin, 'mixed drinks' etc.</t>
  </si>
  <si>
    <t>Construction and maintenance of railways and rail-bridges</t>
  </si>
  <si>
    <t>Manufacture of jewellery of gold, silver and other precious or base metal metal clad with precious metals or precious or semi-precious stones, or of combinations of precious metal and precious or semi-precious stones or of other materials</t>
  </si>
  <si>
    <t>Manufacture of straight mixed, compound or complex inorganic fertilizers</t>
  </si>
  <si>
    <t>Weaving, Manufacture of wool and wool mixture fabrics.</t>
  </si>
  <si>
    <t>Wholesale of computers and computer peripheral equipment</t>
  </si>
  <si>
    <t>Manufacture of other footwear n.e.c.</t>
  </si>
  <si>
    <t>Manufacture of bearings, gears, gearing and driving elements</t>
  </si>
  <si>
    <t>Security and investigation activities</t>
  </si>
  <si>
    <t>Manufacture of other rubber products n.e.c.</t>
  </si>
  <si>
    <t>Manufacture of explosives, ammunition and fire works</t>
  </si>
  <si>
    <t>Construction and maintenance of power plants</t>
  </si>
  <si>
    <t>Maintenance of telecom network</t>
  </si>
  <si>
    <t>Manufacture of dyes and pigments from any source in basic form or as concentrate</t>
  </si>
  <si>
    <t>Research and experimental development on natural sciences and engineering</t>
  </si>
  <si>
    <t>Television programming and broadcasting activities</t>
  </si>
  <si>
    <t>Manufacture of plastics products</t>
  </si>
  <si>
    <t>Manufacture of plastic in primary forms (includes amino-resins, polyurethanes etc.)</t>
  </si>
  <si>
    <t>Weaving, Manufacture of cotton and cotton mixture fabrics.</t>
  </si>
  <si>
    <t>Manufacture  of  medicinal  substances  used  in  the  manufacture  of pharmaceuticals: antibiotics, endocrine products, basic vitamins; opium derivatives; sulpha drugs; serums and plasmas; salicylic acid, its salts and esters; glycosides and vegetable alkaloids; chemically pure suger etc.</t>
  </si>
  <si>
    <t>Motorised road freight transport</t>
  </si>
  <si>
    <t>Other semi-processed, processed or instant foods n.e.c. except farinaceous products and malted foods and manufacturing activities like Manufacture of egg powder, sambar powder etc. (this excludes the activities covered under 10619)</t>
  </si>
  <si>
    <t>Telecommunications</t>
  </si>
  <si>
    <t>Processing and blending of tea including Manufacture of instant tea</t>
  </si>
  <si>
    <t>Manufacture of steam or other vapour generating boilers and hot water boilers other than central heating boilers</t>
  </si>
  <si>
    <t>Preparation and spinning of cotton fiber including blended* cotton</t>
  </si>
  <si>
    <t>Manufacture of basic metals</t>
  </si>
  <si>
    <t>Manufacture of beer</t>
  </si>
  <si>
    <t>Distilling, rectifying and blending of spirits; ethyl alcohol production from fermented materials</t>
  </si>
  <si>
    <t>Other retail sale of new goods in specialized stores n.e.c (weapons and ammunition, non food products)</t>
  </si>
  <si>
    <t>Freight transport by road</t>
  </si>
  <si>
    <t>Working of diamonds and other precious and semi-precious stones including the working of industrial quality stones and synthetic or reconstructed precious or semi-precious stones</t>
  </si>
  <si>
    <t>Weaving of textiles</t>
  </si>
  <si>
    <t>Manufacture of other vegetable oil, animal oil and fats n.e.c</t>
  </si>
  <si>
    <t>PDF</t>
  </si>
  <si>
    <t>Word Doc (.docx)</t>
  </si>
  <si>
    <t>Excel (.xlxsx)</t>
  </si>
  <si>
    <t>File pathway</t>
  </si>
  <si>
    <t>Industry name</t>
  </si>
  <si>
    <t>Yes</t>
  </si>
  <si>
    <t>No</t>
  </si>
  <si>
    <t>File pathway (if any)</t>
  </si>
  <si>
    <t>Low</t>
  </si>
  <si>
    <t>Medium</t>
  </si>
  <si>
    <t>High</t>
  </si>
  <si>
    <t>Fines/Penalties in INR</t>
  </si>
  <si>
    <t>Total number of directors in 2019-2020</t>
  </si>
  <si>
    <t>Total number of directors in 2018-2019</t>
  </si>
  <si>
    <t>Total number of KMPs in 2019-2020</t>
  </si>
  <si>
    <t>Total number of KMPs in 2018-2019</t>
  </si>
  <si>
    <t>Governance QA Name</t>
  </si>
  <si>
    <t>Governance Analyst Name</t>
  </si>
  <si>
    <t>Revenue of 2019-2020 (in Rs. millions)</t>
  </si>
  <si>
    <t>Revenue of 2018-2019 (in Rs. millions)</t>
  </si>
  <si>
    <t>CIN</t>
  </si>
  <si>
    <t>Y/N</t>
  </si>
  <si>
    <t>M/F</t>
  </si>
  <si>
    <t>Date - DD/MM/YY</t>
  </si>
  <si>
    <t>Average number of mandates</t>
  </si>
  <si>
    <t>Remuneration/compensation in INR</t>
  </si>
  <si>
    <t>Data Verification</t>
  </si>
  <si>
    <t>Error Type</t>
  </si>
  <si>
    <t>Error Comments</t>
  </si>
  <si>
    <t>Internal file source</t>
  </si>
  <si>
    <t>Error Status</t>
  </si>
  <si>
    <t>Analyst Comments</t>
  </si>
  <si>
    <t>Additional comments</t>
  </si>
  <si>
    <t>T1. Incorrect data input/typo</t>
  </si>
  <si>
    <t>T1. Document missed</t>
  </si>
  <si>
    <t>T1. Data/Information missed</t>
  </si>
  <si>
    <t>T1. SOP not followed</t>
  </si>
  <si>
    <t>T1. Incorrect Evidence</t>
  </si>
  <si>
    <t>T1. Missed snippet</t>
  </si>
  <si>
    <t>T1. Incorrect Scoring</t>
  </si>
  <si>
    <t>T2. Evidence not substantive</t>
  </si>
  <si>
    <t>T2. Improvement for next time</t>
  </si>
  <si>
    <t>T2. Comments and calculation</t>
  </si>
  <si>
    <t>T2. Others/No error</t>
  </si>
  <si>
    <t>Error types and definations</t>
  </si>
  <si>
    <t>Type</t>
  </si>
  <si>
    <t>Error buckets</t>
  </si>
  <si>
    <t>Error definitions</t>
  </si>
  <si>
    <t>Must required</t>
  </si>
  <si>
    <t>Any of the relevant source document is missed during research (Whole document missed)</t>
  </si>
  <si>
    <t>Information was publicly available, but analyst missed to capture </t>
  </si>
  <si>
    <t>Guidelines not followed as per SOP; primarily a conceptual error</t>
  </si>
  <si>
    <t>Incorrect reference document attached</t>
  </si>
  <si>
    <t>Primary snapshot or snippet not provided</t>
  </si>
  <si>
    <t>Good to have</t>
  </si>
  <si>
    <t>Inadequacy/appropriateness of the evidence</t>
  </si>
  <si>
    <t>SOP is unclear/Needs enhancement</t>
  </si>
  <si>
    <t>Comments for Not Disclosed Cases mentioning which all sources checked
Comments showing calculation of directly reported data (&lt;=2 data point) and conversions of units – kg to tonnes, etc. /converting the amount scales to absolute</t>
  </si>
  <si>
    <t>When it is not an analyst error / it is just a suggestion</t>
  </si>
  <si>
    <t>Basic human errors Ex. Error in entering the data</t>
  </si>
  <si>
    <t>Wrong scoring chosen. Ex. Chose "LOW" instead of "Medium".</t>
  </si>
  <si>
    <t>Fiscal Year End Date</t>
  </si>
  <si>
    <t>Total number of  board meetings in the fiscal year, the Director was eligible to attend</t>
  </si>
  <si>
    <t>Shri Rajnish Kumar</t>
  </si>
  <si>
    <t>Shri P. K. Gupta</t>
  </si>
  <si>
    <t>Shri Dinesh Kumar Khara</t>
  </si>
  <si>
    <t>Shri Arijit Basu</t>
  </si>
  <si>
    <t>Shri Challa Sreenivasulu Setty</t>
  </si>
  <si>
    <t>Shri Sanjiv Malhotra</t>
  </si>
  <si>
    <t>Shri Bhaskar Pramanik</t>
  </si>
  <si>
    <t>Shri Basant Seth</t>
  </si>
  <si>
    <t>Shri B Venugopal</t>
  </si>
  <si>
    <t>Dr. Pushpendra Rai</t>
  </si>
  <si>
    <t>Dr. Purnima Gupta</t>
  </si>
  <si>
    <t>Shri Sanjeev Maheshwari</t>
  </si>
  <si>
    <t>Shri Debasish Panda</t>
  </si>
  <si>
    <t>Shri Chandan Sinha</t>
  </si>
  <si>
    <t>The industry is financial itself so considered as financial experience</t>
  </si>
  <si>
    <t>BRIEF RESUMES OF THE NON-EXECUTIVE DIRECTORS ON THE BOARD AS ON 31ST MARCH 2020 SHRI SANJIV MALHOTRA (Date of Birth: 1st October 1951) Shri Malhotra is a Director re-elected by the Shareholders u/s 19 (c) of the SBI Act w.e.f. 26th June 2017 for a period of 3 years. He is a Chartered Accountant and has experience of more than 40 years in Global Banking and Finance in senior positions in Risk Management, Corporate and Investment Banking, Consumer Finance and Micro Enterprise lending, Private Equity. SHRI BHASKAR PRAMANIK (Date of Birth: 20th March 1951) Shri Pramanik is a Director elected by the Shareholders u/s 19(c) of the SBI Act w.e.f. 26th June 2017 for a period of 3 years. He is an engineering graduate from IIT Kanpur. Shri Pramanik has experience of more than 45 years in the Indian IT industry. Before joining the Board of the Bank, he served as Chairman for Microsoft in India. He was also working with Oracle and Sun Microsystems as Managing Director. SHRI BASANT SETH (Date of Birth: 16th February 1952) Shri Seth is a Director elected by the Shareholders u/s 19(c) of the SBI Act w.e.f. 26th June 2017 for a period of 3 years. He is a Chartered Accountant and has more than 40 years of experience in Banking and Finance including financing of Micro, Small and Medium Enterprises, Corporate Governance and Administrative matters. He was a Central Information Commissioner before joining the Board of the Bank. He was Chairman &amp; Managing Director of Syndicate Bank. He has also served in senior positions in SIDBI and Bank of India. SHRI B VENUGOPAL (Date of Birth : 18th May 1959) Shri Venugopal is a Director elected by the Shareholders u/s 19(c) of the SBI Act w.e.f. 7th June 2018 till 25th June 2020. He has graduated in Commerce &amp; Cost Accountancy from the University of Kerala. He retired as Managing Director of Life Insurance Corporation of India. He has more than 30 years of experience in Insurance, Finance &amp; IT. DR. PUSHPENDRA RAI (Date of Birth : 02nd June 1953 ) Dr. Pushpendra Rai is a Director renominated by the Central Government u/s 19(d) of the SBI Act, w.e.f. 06th February 2020, for a period of two years. He has about 38 years of professional experience in national and international institutions. As a member of the Indian Administrative Service for more than 21 years, he was responsible for formulating policy; preparing the program and budget; determining implementation strategies; monitoring implementation; and evaluating staff performance for a diverse set of institutions like rural and industrial development agencies, power generation and distribution departments, petroleum companies and intellectual property offices. He has also worked as the National Project Director - UNDP/ World Intellectual Property Organisation (WIPO); Member, Governing Council, National Institute of Design; Member Secretary, Foreign Investment Promotion Council; Executive Director, National Renewal Fund; National Negotiator at WTO/WIPO; and Secretary General, Quality Council of India. Subsequently, Dr. Rai worked at the World Intellectual Property Organization, Geneva (UN), for 16 years, handling assignments like extending technical cooperation, promoting the economic aspects of IP and asset creation; leading the Development Agenda process; and heading the Regional Office for Asia Pacific at Singapore. Dr. Rai has a Ph.D. from IIT, Delhi; postgraduate degrees from Harvard University and the University of Lucknow and has lectured extensively in various parts of the world. DR. PURNIMA GUPTA (Date of Birth: 20th November 1949) Dr. Purnima Gupta is a Director nominated by Central Government u/s 19(d) of the SBI Act w.e.f. 1st February 2018 for a period of 3 years. She was a professor of Mathematics in Delhi University. She has done her Ph.D in Mathematics from University of Delhi and is a Gold Medalist in both B.Sc. (Mathematics) and M.A. (Mathematics). Her main contribution have been in the theory of Domination in Graph and hyper graphs, Graphodial Covers and Partition Graphs. SHRI SANJEEV MAHESHWARI (Date of Birth: 26th August,1964) Shri Sanjeev Maheshwari is a Director nominated by the Central Government u/s 19 (d) of the SBI Act, with effect from 20th December, 2019 for a period of 3 years. Shri Maheshwari, a Chartered Accountant and Insolvency Resolution Professional, has over 33 Years’ experience of practice in the field of Audit, Taxation and Management Consultancy. He was a member of the Central Council of Institute of Chartered Accountants of India for 9 years, and Chairman of Accounting Standards Board of ICAI, for 3 years during which he was instrumental in formulation of Ind AS. He has served on most of the technical committees as Chairman or member at ICAI. He has also served as the member of Quality Review Board constituted by Ministry of Corporate Affairs and been a member on several committees of South Asian Federation of Accountants. SHRI DEBASISH PANDA (Date of Birth : 05th January 1962) Shri Debasish Panda is a Director, nominated by the Central Government, u/s 19 (e) of SBI Act w.e.f. 24th January 2020 till further order. Shri Panda is Secretary, Dept of Financial Services, Ministry of Finance, Government of India. Shri Debasish Panda is an officer of Indian Administrative Service of 1987 batch of UP cadre and belongs to the State of Odisha. He joined as Additional Secretary in the Department of Financial Services on 23.3.2018 and promoted as Special Secretary on 13.12.2019. He is a Post Graduate in Physics, Developmental Management and obtained M. Phil degree in Environmental Sciences. He has also undergone foreign training in Public Administration from USA &amp; Philippines. Joined the Government service in 1987, he held several key posts in Government of Uttar Pradesh such as District Magistrates in Deoria, Tehri, Uttarakashi &amp; Ghaziabad Districts and Principal Secretary (Home &amp; General Admn.). He also served the Government of India in the capacity of Joint Secretary (Health &amp; FW) and as Dy. Director (Admn) in AIIMS. Before joining as Additional Secretary in the Department of Financial Services, he was holding the dual charge of Resident Commissioner of UP in Delhi as well as Chief Executive Officer, Greater, Noida Development Authority SHRI CHANDAN SINHA (Date of Birth: 15th August 1957) Shri Chandan Sinha is a Director, nominated by the Central Government, u/s 19(f) of SBI Act w.e.f. 28th September 2016. Shri Chandan Sinha is an additional Director, in CAFRAL, Mumbai.</t>
  </si>
  <si>
    <t>COMMITTEES OF THE BOARD as on 31.03.2020 Executive Committee of the Central Board (ECCB) Shri Rajnish Kumar - Chairman Managing Directors, Shri P.K. Gupta Shri Dinesh Kumar Khara Shri Arijit Basu Shri Challa Sreenivasulu Setty Director nominated under Section 19(f) of the SBI Act (Reserve Bank of India nominee) and all or any of the other Directors who are normally residents, or may, for the time being be present at any place within India where the meeting is held. Audit Committee of the Board (ACB) Shri Basant Seth Independent Director - Chairman of the Committee Shri Bhaskar Pramanik, Independent Director - Member Shri B Venugopal, Independent Director - Member Shri Sanjeev Maheshwari, Non-Executive Director - Member Shri Debasish Panda, GOI Nominee Director - Member Shri Chandan Sinha, RBI Nominee Director - Member Shri P. K. Gupta, MD - R&amp;DB - Member (Ex-Officio) Shri Dinesh Kumar Khara, MD - GB&amp;S - Member (Ex-Officio) Risk Management Committee of the Board (RMCB) Shri Sanjiv Malhotra, Independent Director - Chairman of the Committee Shri Bhaskar Pramanik, Independent Director - Member Shri Basant Seth, Independent Director - Member Shri B Venugopal, Independent Director - Member Dr. Purnima Gupta, Independent Director - Member Shri P. K. Gupta, MD - R&amp;DB - Member (Ex-Officio) Shri Arijit Basu, MD - CCG&amp;IT - Member (Ex-Officio) IT Strategy Committee of the Board (ITSC) Shri Bhaskar Pramanik, Independent Director - Chairman of the Committee Shri Sanjiv Malhotra, Independent Director - Member Dr. Purnima Gupta, Independent Director - Member Shri B Venugopal, Independent Director - Member Shri Sanjeev Maheshwari, Non-Executive Director - Member Shri Arijit Basu, MD - CCG&amp;IT - Member (Ex-Officio) Shri Dinesh Kumar Khara, MD - GB&amp;S - Member (Ex-Officio) Special Committee of the Board for Monitoring of Large Value Frauds (SCBMF) Shri Basant Seth, Independent Director - Chairman of the Committee Shri Bhaskar Pramanik, Independent Director - Member Shri Sanjiv Malhotra, Independent Director – Member Dr. Purnima Gupta, Independent Director - Member Shri Sanjeev Maheshwari, Non-Executive Director - Member Shri P. K. Gupta, MD - R&amp;DB - Member (Ex-Officio) Shri Arijit Basu, MD - CCG&amp;IT - Member (Ex-Officio) Customer Service Committee of the Board (CSCB) Shri B Venugopal, Independent Director - Chairman of the Committee Shri Sanjiv Malhotra, Independent Director - Member Shri Bhaskar Pramanik, Independent Director - Member Shri Basant Seth, Independent Director - Member Dr. Purnima Gupta, Independent Director – Member Shri Sanjeev Maheshwari, Non-Executive Director - Member Shri P. K. Gupta, MD - R&amp;DB - Member (Ex-Officio) Shri Arijit Basu, MD - CCG&amp;IT - Member (Ex-Officio) Stakeholders Relationship Committee (SRC) Shri Sanjiv Malhotra, Independent Director - Chairman of the Committee, Dr. Purnima Gupta, Independent Director - Member Shri B Venugopal, Independent Director – Member Shri Sanjeev Maheshwari, Non-Executive Director - Member Shri P. K. Gupta, MD - R&amp;DB - Member (Ex-Officio) Shri Challa Sreenivasulu Setty, MD - SA - Member (Ex-Officio) Nomination &amp; Remuneration Committee of the Board Shri Basant Seth, Independent Director - Chairman of the Committee Shri Sanjiv Malhotra, Independent Director - Member Dr Purnima Gupta, Independent Director - Member Shri Sanjeev Maheshwari, Non-Executive Director - Member Board Committee to Monitor Recovery (BCMR) Shri Rajnish Kumar - Chairman Shri P. K. Gupta, MD - R&amp;DB - Member (Ex-Officio) Shri Dinesh Kumar Khara, MD - GB&amp;S - Member (Ex-Officio) Shri Arijit Basu, MD - CCG&amp;IT - Member (Ex-Officio) Shri Challa Sreenivasulu Setty, MD - SA - Member (Ex-Officio) Shri Debasish Panda, GOI Nominee Director – Member Shri Bhaskar Pramanik, Independent Director – Member Shri Basant Seth, Independent Director - Member Dr. Purnima Gupta, Independent Director - Member Shri Sanjeev Maheshwari, Non-Executive Director - Member Corporate Social Responsibility Committee (CSR) Shri P. K. Gupta, MD - R&amp;DB - Chairman of the Committee (Ex-Officio) Shri Dinesh Kumar Khara, MD - GB&amp;S - Member (Ex-Officio) Shri Sanjiv Malhotra, Independent Director - Member Shri Bhaskar Pramanik, Independent Director - Member Shri Basant Seth, Independent Director - Member Dr. Purnima Gupta, Independent Director - Member Shri B Venugopal, Independent Director - Member Committee to review the Identification of Wilful Defaulters/ Non- Co-operative Borrowers Shri Challa Sreenivasulu Setty, MD - SA - Chairman of the Committee (Ex-Officio) Shri Sanjiv Malhotra, Independent Director - Member Shri Bhaskar Pramanik, Independent Director - Member Shri Basant Seth, Independent Director - Member Dr. Purnima Gupta, Independent Director - Member Shri Sanjeev Maheshwari, Non-Executive Director - Member</t>
  </si>
  <si>
    <t>Smt Anshula Kant</t>
  </si>
  <si>
    <t>Dr. Girish K. Ahuja</t>
  </si>
  <si>
    <t>Shri Rajiv Kumar</t>
  </si>
  <si>
    <t>Chairman Shri Rajnish Kumar Managing Directors Shri P. K. Gupta Shri Dinesh Kumar Khara Shri Arijit Basu Smt Anshula Kant Directors elected under Section 19(c) of SBI Act Shri Sanjiv Malhotra Shri Bhaskar Pramanik Shri Basant Seth Shri B Venugopal Directors under Section 19(d) of SBI Act Dr. Girish K. Ahuja Dr. Pushpendra Rai Dr. Purnima Gupta Director under Section 19(e) of SBI Act Shri Rajiv Kumar Director under Section 19(f) of SBI Act Shri Chandan Sinh</t>
  </si>
  <si>
    <t>ANNEXURE I BRIEF RESUMES OF THE NON-EXECUTIVE DIRECTORS ON THE BOARD AS ON 31st MARCH 2019 Shri Sanjiv Malhotra (Date of Birth: 1st October 1951) Shri Malhotra is a Director re-elected by the Shareholders u/s 19 (c) of the SBI Act w.e.f. 26th June 2017 for a period of 3 years. He is a Chartered Account and has experience of more than 40 years in Global Banking and Finance in senior positions in Risk Management, Corporate and Investment Banking, Consumer Finance and Micro Enterprise lending, Private Equity. Shri Bhaskar Pramanik (Date of Birth: 20th March 1951) Shri Pramanik is a Director elected by the Shareholders u/s 19(c) of the SBI Act w.e.f. 26th June 2017 for a period of 3 years. He is an engineering graduate from IIT Kanpur. Shri Pramanik has experience of more than 45 years in the Indian IT industry. Before joining the Board of the Bank, he served as Chairman for Microsoft in India. He was also working with Oracle and Sun Microsystems as Managing Director. Shri Basant Seth (Date of Birth: 16th February 1952) Shri Seth is a Director elected by the Shareholders u/s 19(c) of the SBI Act w.e.f. 26th June 2017 for a period of 3 years. He is a Chartered Accountant and has more than 40 years of experience in Banking and Finance including financing of Micro, Small and Medium Enterprises, Corporate Governance and Administrative matters. He was a Central Information Commissioner before joining the Board of the Bank. He was Chairman &amp; Managing Director of Syndicate Bank. He has also served in senior positions in SIDBI and Bank of India. Shri B Venugopal (Date of Birth : 18th May 1959) Shri Venugopal is a Director elected by the Shareholders u/s 19(c) of the SBI Act w.e.f. 7th June 2018 till 25th June 2020. He has graduated in Commerce &amp; Cost Accountancy from the University of Kerala. He is presently working as Managing Director in Life Insurance Corporation of India. He has more than 30 years of experience in Insurance, Finance &amp; IT. Dr. Girish Kumar Ahuja (Date of Birth : 29th May 1946) Dr. Girish Kumar Ahuja is a Director renominated by the Central Government u/s 19(d) of the SBI Act, on 06th February 2019, for a period of one year. Dr. Ahuja is a Chartered Accountant and academician having 46 yrs of consultancy experience in international and domestic taxation, joint ventures, etc. He has expert knowledge in Direct Taxes with Doctorate in Financial Sector Reforms - Capital Market Efficiency and Portfolio Investment. Dr. Pushpendra Rai (Date of Birth : 02nd June 1953 ) Dr. Pushpendra Rai is a Director renominated by the Central Government u/s 19(d) of the SBI Act, on 06th February 2019, for a period of one years. He has about 38 years of professional experience in national and international institutions. As a member of the Indian Administrative Service for more than 21 years, he was responsible for formulating policy; preparing the program and budget; determining implementation strategies; monitoring implementation; and evaluating staff performance for a diverse set of institutions like rural and industrial development agencies, power generation and distribution departments, petroleum companies and intellectual property offices. He has also worked as the National Project Director - UNDP/World Intellectual Property Organisation (WIPO); Member, Governing Council, National Institute of Design; Member Secretary, Foreign Investment Promotion Council; Executive Director, National Renewal Fund; National Negotiator at WTO/WIPO; and Secretary General, Quality Council of India. Subsequently, Dr. Rai worked at the World Intellectual Property Organization, Geneva (UN), for 16 years, handling assignments like extending technical cooperation, promoting the economic aspects of IP and asset creation; leading the Development Agenda process; and heading the Regional Office for Asia Pacific at Singapore. Dr. Rai has a Ph.D. from IIT, Delhi; postgraduate degrees from Harvard University and the University of Lucknow and has lectured extensively in various parts of the world. Dr. Purnima Gupta (Date of Birth: 20th November 1949) Dr. Purnima Gupta is a Director nominated by Central Government u/s 19(d) of the SBI Act w.e.f. 1st February 2018 for a period of 3 years. She is a professor of Mathematics from Delhi University. She has done her Ph.D in Mathematics from University of Delhi and is a Gold Medalist in both B.Sc. (Mathematics) and M.A. (Mathematics). Her main contribution have been in the theory of Domination in Graph and hyper graphs, Graphodial Covers and Partition Graphs. Shri Rajiv Kumar (Date of Birth: 19th February 1960) Shri Rajiv Kumar is a Director, nominated by the Central Government, u/s 19(e) of SBI Act w.e.f. 12th September 2017. Shri Rajiv Kumar is Secretary, Financial Services, Ministry of Finance, Govt. of India. Shri Chandan Sinha (Date of Birth: 15th August 1957) Shri Chandan Sinha is a Director, nominated by the Central Government, u/s 19(f) of SBI Act w.e.f. 28th September 2016. Shri Chandan Sinha is an additional Director, in CAFRAL, Mumbai.</t>
  </si>
  <si>
    <t>Managing Directors, Shri P. K. Gupta, Shri Dinesh Kumar Khara, Shri Arijit Basu and Smt Anshula Kant Director nominated under Section 19(f) of the SBI Act (Reserve Bank of India nominee), viz. Shri Chandan Sinha, and all or any of the other Directors who are normally residents, or may, for the time being be present at any place within India where the meeting is held. Audit Committee of the Board (ACB) Dr. Girish K. Ahuja, Independent Director - Chairman of the Committee Shri Bhaskar Pramanik, Independent Director - Member Shri Basant Seth, Independent Director - Member Shri B Venugopal, Independent Director - Member Shri Rajiv Kumar, GOI Nominee Director - Member Shri Chandan Sinha, RBI Nominee Director - Member Shri P. K. Gupta, MD - R&amp;DB - Member (Ex-Officio) Smt Anshula Kant, MD - SARC - Member (Ex-Officio) Risk Management Committee of the Board (RMCB) Shri Sanjiv Malhotra, Independent Director - Chairman of the Committee Dr. Pushpendra Rai, Independent Director - Member Shri Bhaskar Pramanik, Independent Director - Member Shri Basant Seth, Independent Director - Member Shri B Venugopal, Independent Director - Member Shri P. K. Gupta, MD - R&amp;DB - Member (Ex-Officio) Smt Anshula Kant, MD - SARC - Member (Ex-Officio) IT Strategy Committee of the Board (ITSC) Shri Bhaskar Pramanik, Independent Director - Chairman of the Committee Shri Sanjiv Malhotra, Independent Director - Member Dr. Pushpendra Rai, Independent Director - Member Dr. Purnima Gupta, Independent Director - Member Shri B Venugopal, Independent Director - Member Shri Arijit Basu, MD - CCG&amp;IT - Member (Ex-Officio) Smt Anshula Kant, MD - SARC - Member (Ex-Officio) Special Committee of the Board for Monitoring of Large Value Frauds (SCBMF) Shri Basant Seth, Independent Director - Chairman of the Committee Shri Bhaskar Pramanik, Independent Director - Member Dr. Girish K. Ahuja, Independent Director - Member Shri B Venugopal, Independent Director - Member Shri Sanjiv Malhotra, Independent Director - Member Dr. Pushpendra Rai, Independent Director -Member Shri P. K. Gupta, MD - R&amp;DB - Member (Ex-Officio) Smt Anshula Kant, MD - SARC - Member (Ex-Officio) Committees of the Board as on 31.03.2019 Customer Service Committee of the Board (CSCB) Dr. Pushpendra Rai, Independent Director - Chairman of the Committee Shri Sanjiv Malhotra, Independent Director - Member Dr. Girish K. Ahuja, Independent Director - Member Shri Bhaskar Pramanik, Independent Director - Member Shri Basant Seth, Independent Director - Member Dr. Purnima Gupta, Independent Director - Member Shri P. K. Gupta, MD - R&amp;DB - Member (Ex-Officio) Shri Arijit Basu, MD - CCG&amp;IT - Member (Ex-Officio) Stakeholders Relationship Committee (SRC) Dr. Pushpendra Rai, Independent Director - Chairman of the Committee Shri Sanjiv Malhotra, Independent Director - Member Dr. Girish K. Ahuja, Independent Director - Member Dr. Purnima Gupta, Independent Director - Member Shri B Venugopal, Independent Director - Member Shri P. K. Gupta, MD - R&amp;DB - Member (Ex-Officio) Smt Anshula Kant, MD - SARC - Member (Ex-Officio) Remuneration Committee of the Board Shri Rajiv Kumar, GOI Nominee Director - Member (Ex-Officio) Shri Chandan Sinha, RBI Nominee Director - Member (Ex-Officio) Shri Basant Seth, Independent Director - Member Dr. Girish K. Ahuja, Independent Director - Member Nomination Committee of the Board Dr. Girish K. Ahuja, Independent Director - Chairman of the Committee Shri Sanjiv Malhotra, Independent Director - Member Dr. Pushpendra Rai, Independent Director - Member Board Committee to Monitor Recovery (BCMR) Shri Rajnish Kumar - Chairman Shri P. K. Gupta, MD - R&amp;DB - Member (Ex-Officio) Shri Dinesh Kumar Khara, MD - GB&amp;S - Member (Ex-Officio) Shri Arijit Basu, MD - CCG&amp;IT - Member (Ex-Officio) Smt Anshula Kant, MD - SARC - Member (Ex-Officio) Shri Rajiv Kumar, GOI Nominee Director - Member Corporate Social Responsibility Committee (CSR) Shri P. K. Gupta, MD - R&amp;DB - Chairman of the Committee Shri Dinesh Kumar Khara, MD - GB&amp;S - Member (Ex-Officio) Shri Sanjiv Malhotra, Independent Director - Member Dr. Pushpendra Rai, Independent Director - Member Shri Bhaskar Pramanik, Independent Director - Member Shri Basant Seth, Independent Director - Member Dr. Purnima Gupta, Independent Director - Member Shri B Venugopal, Independent Director - Member Committee to review the Identification of Wilful Defaulters/ Non- Co-operative Borrowers Smt Anshula Kant, MD - SARC - Member (Ex-Officio) Any two independent Directors of the Bank</t>
  </si>
  <si>
    <t>Executive Committee of the Central Board (ECCB) Chairman, Shri Rajnish Kumar Managing Directors, Shri P. K. Gupta, Shri Dinesh Kumar Khara, Shri Arijit Basu and Smt Anshula Kant Director nominated under Section 19(f) of the SBI Act (Reserve Bank of India nominee), viz. Shri Chandan Sinha, and all or any of the other Directors who are normally residents, or may, for the time being be present at any place within India where the meeting is held. Audit Committee of the Board (ACB) Dr. Girish K. Ahuja, Independent Director - Chairman of the Committee Shri Bhaskar Pramanik, Independent Director - Member Shri Basant Seth, Independent Director - Member Shri B Venugopal, Independent Director - Member Shri Rajiv Kumar, GOI Nominee Director - Member Shri Chandan Sinha, RBI Nominee Director - Member Shri P. K. Gupta, MD - R&amp;DB - Member (Ex-Officio) Smt Anshula Kant, MD - SARC - Member (Ex-Officio) Risk Management Committee of the Board (RMCB) Shri Sanjiv Malhotra, Independent Director - Chairman of the Committee Dr. Pushpendra Rai, Independent Director - Member Shri Bhaskar Pramanik, Independent Director - Member Shri Basant Seth, Independent Director - Member Shri B Venugopal, Independent Director - Member Shri P. K. Gupta, MD - R&amp;DB - Member (Ex-Officio) Smt Anshula Kant, MD - SARC - Member (Ex-Officio) IT Strategy Committee of the Board (ITSC) Shri Bhaskar Pramanik, Independent Director - Chairman of the Committee Shri Sanjiv Malhotra, Independent Director - Member Dr. Pushpendra Rai, Independent Director - Member Dr. Purnima Gupta, Independent Director - Member Shri B Venugopal, Independent Director - Member Shri Arijit Basu, MD - CCG&amp;IT - Member (Ex-Officio) Smt Anshula Kant, MD - SARC - Member (Ex-Officio) Special Committee of the Board for Monitoring of Large Value Frauds (SCBMF) Shri Basant Seth, Independent Director - Chairman of the Committee Shri Bhaskar Pramanik, Independent Director - Member Dr. Girish K. Ahuja, Independent Director - Member Shri B Venugopal, Independent Director - Member Shri Sanjiv Malhotra, Independent Director - Member Dr. Pushpendra Rai, Independent Director -Member Shri P. K. Gupta, MD - R&amp;DB - Member (Ex-Officio) Smt Anshula Kant, MD - SARC - Member (Ex-Officio) Committees of the Board as on 31.03.2019 Customer Service Committee of the Board (CSCB) Dr. Pushpendra Rai, Independent Director - Chairman of the Committee Shri Sanjiv Malhotra, Independent Director - Member Dr. Girish K. Ahuja, Independent Director - Member Shri Bhaskar Pramanik, Independent Director - Member Shri Basant Seth, Independent Director - Member Dr. Purnima Gupta, Independent Director - Member Shri P. K. Gupta, MD - R&amp;DB - Member (Ex-Officio) Shri Arijit Basu, MD - CCG&amp;IT - Member (Ex-Officio) Stakeholders Relationship Committee (SRC) Dr. Pushpendra Rai, Independent Director - Chairman of the Committee Shri Sanjiv Malhotra, Independent Director - Member Dr. Girish K. Ahuja, Independent Director - Member Dr. Purnima Gupta, Independent Director - Member Shri B Venugopal, Independent Director - Member Shri P. K. Gupta, MD - R&amp;DB - Member (Ex-Officio) Smt Anshula Kant, MD - SARC - Member (Ex-Officio) Remuneration Committee of the Board Shri Rajiv Kumar, GOI Nominee Director - Member (Ex-Officio) Shri Chandan Sinha, RBI Nominee Director - Member (Ex-Officio) Shri Basant Seth, Independent Director - Member Dr. Girish K. Ahuja, Independent Director - Member Nomination Committee of the Board Dr. Girish K. Ahuja, Independent Director - Chairman of the Committee Shri Sanjiv Malhotra, Independent Director - Member Dr. Pushpendra Rai, Independent Director - Member Board Committee to Monitor Recovery (BCMR) Shri Rajnish Kumar - Chairman Shri P. K. Gupta, MD - R&amp;DB - Member (Ex-Officio) Shri Dinesh Kumar Khara, MD - GB&amp;S - Member (Ex-Officio) Shri Arijit Basu, MD - CCG&amp;IT - Member (Ex-Officio) Smt Anshula Kant, MD - SARC - Member (Ex-Officio) Shri Rajiv Kumar, GOI Nominee Director - Member Corporate Social Responsibility Committee (CSR) Shri P. K. Gupta, MD - R&amp;DB - Chairman of the Committee Shri Dinesh Kumar Khara, MD - GB&amp;S - Member (Ex-Officio) Shri Sanjiv Malhotra, Independent Director - Member Dr. Pushpendra Rai, Independent Director - Member Shri Bhaskar Pramanik, Independent Director - Member Shri Basant Seth, Independent Director - Member Dr. Purnima Gupta, Independent Director - Member Shri B Venugopal, Independent Director - Member Committee to review the Identification of Wilful Defaulters/ Non- Co-operative Borrowers Smt Anshula Kant, MD - SARC - Member (Ex-Officio) Any two independent Directors of the Bank</t>
  </si>
  <si>
    <t>Executive Committee of the Central Board (ECCB) Shri Rajnish Kumar - Chairman Managing Directors, Shri P.K. Gupta Shri Dinesh Kumar Khara Shri Arijit Basu Shri Challa Sreenivasulu Setty Director nominated under Section 19(f) of the SBI Act (Reserve Bank of India nominee) and all or any of the other Directors who are normally residents, or may, for the time being be present at any place within India where the meeting is held. Audit Committee of the Board (ACB) Shri Basant Seth Independent Director - Chairman of the Committee Shri Bhaskar Pramanik, Independent Director - Member Shri B Venugopal, Independent Director - Member Shri Sanjeev Maheshwari, Non-Executive Director - Member Shri Debasish Panda, GOI Nominee Director - Member Shri Chandan Sinha, RBI Nominee Director - Member Shri P. K. Gupta, MD - R&amp;DB - Member (Ex-Officio) Shri Dinesh Kumar Khara, MD - GB&amp;S - Member (Ex-Officio) Risk Management Committee of the Board (RMCB) Shri Sanjiv Malhotra, Independent Director - Chairman of the Committee Shri Bhaskar Pramanik, Independent Director - Member Shri Basant Seth, Independent Director - Member Shri B Venugopal, Independent Director - Member Dr. Purnima Gupta, Independent Director - Member Shri P. K. Gupta, MD - R&amp;DB - Member (Ex-Officio) Shri Arijit Basu, MD - CCG&amp;IT - Member (Ex-Officio) IT Strategy Committee of the Board (ITSC) Shri Bhaskar Pramanik, Independent Director - Chairman of the Committee Shri Sanjiv Malhotra, Independent Director - Member Dr. Purnima Gupta, Independent Director - Member Shri B Venugopal, Independent Director - Member Shri Sanjeev Maheshwari, Non-Executive Director - Member Shri Arijit Basu, MD - CCG&amp;IT - Member (Ex-Officio) Shri Dinesh Kumar Khara, MD - GB&amp;S - Member (Ex-Officio) Special Committee of the Board for Monitoring of Large Value Frauds (SCBMF) Shri Basant Seth, Independent Director - Chairman of the Committee Shri Bhaskar Pramanik, Independent Director - Member Shri Sanjiv Malhotra, Independent Director – Member Dr. Purnima Gupta, Independent Director - Member Shri Sanjeev Maheshwari, Non-Executive Director - Member Shri P. K. Gupta, MD - R&amp;DB - Member (Ex-Officio) Shri Arijit Basu, MD - CCG&amp;IT - Member (Ex-Officio) Customer Service Committee of the Board (CSCB) Shri B Venugopal, Independent Director - Chairman of the Committee Shri Sanjiv Malhotra, Independent Director - Member Shri Bhaskar Pramanik, Independent Director - Member Shri Basant Seth, Independent Director - Member Dr. Purnima Gupta, Independent Director – Member Shri Sanjeev Maheshwari, Non-Executive Director - Member Shri P. K. Gupta, MD - R&amp;DB - Member (Ex-Officio) Shri Arijit Basu, MD - CCG&amp;IT - Member (Ex-Officio) Stakeholders Relationship Committee (SRC) Shri Sanjiv Malhotra, Independent Director - Chairman of the Committee, Dr. Purnima Gupta, Independent Director - Member Shri B Venugopal, Independent Director – Member Shri Sanjeev Maheshwari, Non-Executive Director - Member Shri P. K. Gupta, MD - R&amp;DB - Member (Ex-Officio) Shri Challa Sreenivasulu Setty, MD - SA - Member (Ex-Officio) Nomination &amp; Remuneration Committee of the Board Shri Basant Seth, Independent Director - Chairman of the Committee Shri Sanjiv Malhotra, Independent Director - Member Dr Purnima Gupta, Independent Director - Member Shri Sanjeev Maheshwari, Non-Executive Director - Member Board Committee to Monitor Recovery (BCMR) Shri Rajnish Kumar - Chairman Shri P. K. Gupta, MD - R&amp;DB - Member (Ex-Officio) Shri Dinesh Kumar Khara, MD - GB&amp;S - Member (Ex-Officio) Shri Arijit Basu, MD - CCG&amp;IT - Member (Ex-Officio) Shri Challa Sreenivasulu Setty, MD - SA - Member (Ex-Officio) Shri Debasish Panda, GOI Nominee Director – Member Shri Bhaskar Pramanik, Independent Director – Member Shri Basant Seth, Independent Director - Member Dr. Purnima Gupta, Independent Director - Member Shri Sanjeev Maheshwari, Non-Executive Director - Member Corporate Social Responsibility Committee (CSR) Shri P. K. Gupta, MD - R&amp;DB - Chairman of the Committee (Ex-Officio) Shri Dinesh Kumar Khara, MD - GB&amp;S - Member (Ex-Officio) Shri Sanjiv Malhotra, Independent Director - Member Shri Bhaskar Pramanik, Independent Director - Member Shri Basant Seth, Independent Director - Member Dr. Purnima Gupta, Independent Director - Member Shri B Venugopal, Independent Director - Member Committee to review the Identification of Wilful Defaulters/ Non- Co-operative Borrowers Shri Challa Sreenivasulu Setty, MD - SA - Chairman of the Committee (Ex-Officio) Shri Sanjiv Malhotra, Independent Director - Member Shri Bhaskar Pramanik, Independent Director - Member Shri Basant Seth, Independent Director - Member Dr. Purnima Gupta, Independent Director - Member Shri Sanjeev Maheshwari, Non-Executive Director - Member</t>
  </si>
  <si>
    <t>Post amendment of the Prevention of Corruption Act, 1988, determination of vigilance angle in a disciplinary case has assumed critical</t>
  </si>
  <si>
    <t>11.SBI FOUNDATION SBI Foundation was established by State Bank of India in 2015 as a Section VIII company under Companies Act (2013) to undertake the CSR activities of SBI and its Subsidiaries in a planned and focused manner. To give back to the society by working towards the socio-economic well-being of the marginalised and vulnerable communities, your Bank is actively working towards the upliftment of underprivileged sections of the society with a vision to provide ‘Service Beyond Banking’. SBI Foundation has undertaken multiple initiatives to build momentum for a transforming India by creating an inclusive development paradigm that serves all Indians without any discrimination based on region, language, caste, creed, religion amongst others. For FY2020, the total CSR spend of SBI Foundation was ` 14.65 crore. The grants received from Bank and its subsidiaries amounted to ` 27.81 crore. The remaining/unspent funds are earmarked to various ongoing CSR projects and shall be utilised in subsequent months. The focus areas of activities undertaken by SBIF are illustrated below: z Flagship Programs: SBIF has three flagship programs: i) SBI Youth for India – a 13month rural fellowship program connecting India’s best young minds to work for rural communities ii) Centre of Excellence for Persons with Disabilities – a program with an objective to be a centralised support Centre to empower PwDs iii) SBI Gram Seva – the program aims at working towards holistic development of villages covering 50 villages across six states in India. Nearly, 55% of the allocated amount to SBIF was spent for the flagship programs</t>
  </si>
  <si>
    <t>13.SBI FOUNDATION SBI Foundation was established by State Bank of India in 2015 as a Section VIII company under Companies Act (2013) to undertake the CSR activities of SBI and its Subsidiaries in a planned and focused manner. With an aim to give back to the society by working towards the socio-economic well-being of the marginalised and vulnerable communities, your Bank is actively working towards impacting people on grassroots level across PAN India with a vision to provide ‘Service Beyond Banking</t>
  </si>
  <si>
    <t>AUDIT COMMITTEE OF THE BOARD The Audit Committee of the Board (ACB) was constituted on 27th July 1994 and last re-constituted on the 18th February 2020. The ACB functions as per RBI guidelines and complies with the provisions of SEBI (Listing Obligations &amp; Disclosure Requirements) Regulations, 2015 and LODR Amendment Regulation 2018 to the extent that they do not violate the directives/guidelines issued by RBI</t>
  </si>
  <si>
    <t>AUDIT COMMITTEE OF THE BOARD The Audit Committee of the Board (ACB) was constituted on 27th July 1994 and last re-constituted on the 19th September 2018. The ACB functions as per RBI guidelines and complies with the provisions of SEBI (Listing Obligations &amp; Disclosure Requirements) Regulations, 2015 and LODR Amendment Regulation 2018 to the extent that they do not violate the directives/guidelines issued by RBI. FUNCTIONS OF ACB a. ACB provides direction as also oversees the operation of the total audit function in the Bank. Total audit function implies the organisation, operationalisation and quality control of internal audit and inspection within the Bank and follow-up on the statutory/external audit, compliance of RBI inspection. It also appoints Statutory Auditors of the Bank and reviews their performance from time to time. b. ACB reviews the Bank’s financial, Risk Management, IS Audit Policies and Accounting Policies/Systems of the Bank to ensure greater transparency. c. ACB reviews the internal inspection/ audit plan and functions in the Bank – the system, its quality and effectiveness in terms of follow-up. It also, especially, focuses on the follow up of : - KYC-AML guidelines; - Major areas of housekeeping; - Compliance of SEBI (Listing Obligations &amp; Disclosure Requirements) Regulations, 2015; d. It obtains and reviews reports from the Compliance Department in the Bank. e. ACB follows up on all the issues raised in RBI’s Risk Based Supervision under Section 35 of Banking Regulation Act, 1949 and Long Form Audit Reports of the Statutory Auditors and other Internal Audit Reports. It interacts with the external auditors before the finalisation of the annual/ quarterly financial accounts and reports. A formal ‘Audit Charter’ or ‘Terms of Reference’ of the Audit Committee has been approved by the Central Board and a calendar of Reviews to be submitted to the Audit Committee is also in place, which is updated periodically, the last revision effected from 18th December 2014. COMPOSITION &amp; ATTENDANCE DURING 2018-19 The ACB has eight members of the Board of Directors as on 31.03.2019, including two whole time Directors, two official Directors (nominees of GOI and RBI) and three nonofficial, non-executive Directors. Meetings of the ACB are chaired by a Non-Official, Non-Executive Director (Chartered Accountant). The constitution and quorum requirements, as per RBI guidelines, are complied with meticulously. During the year, eleven meetings of ACB were held to review the various matters connected with the internal control, systems and procedures and other aspects as required in terms of RBI guidelines</t>
  </si>
  <si>
    <t>AUDIT COMMITTEE OF THE BOARD The Audit Committee of the Board (ACB) was constituted on 27th July 1994 and last re-constituted on the 18th February 2020. The ACB functions as per RBI guidelines and complies with the provisions of SEBI (Listing Obligations &amp; Disclosure Requirements) Regulations, 2015 and LODR Amendment Regulation 2018 to the extent that they do not violate the directives/guidelines issued by RBI. FUNCTIONS OF ACB a. ACB provides direction as also oversees the operation of the total audit function in the Bank. Total audit function implies the organisation, operationalisation and quality control of internal audit and inspection within the Bank and follow-up on the statutory/external audit, compliance of RBI inspection. It also appoints Statutory Auditors of the Bank and reviews their performance from time to time. b. ACB reviews the Bank’s financial, Risk Management, IS Audit Policies and Accounting Policies/Systems of the Bank to ensure greater transparency. 102 | Annual Report 2019-20 CORPORATE GOVERNANCE c. ACB reviews the internal inspection/ audit plan and functions in the Bank – the system, its quality and effectiveness in terms of follow-up. It also, especially, focuses on the follow up of : - KYC-AML guidelines; - Major areas of housekeeping; - Compliance of SEBI (Listing Obligations &amp; Disclosure Requirements) Regulations, 2015; The terms of reference and role of the Audit Committee was reviewed by the Central Board at its meeting held on 06.03.2019 in line with the SEBI (LODR) Amendments Regulations, 2018. d. It obtains and reviews reports from the Compliance Department in the Bank. e. ACB follows up on all the issues raised in RBI’s Risk Based Supervision under Section 35 of Banking Regulation Act, 1949 and Long Form Audit Reports of the Statutory Auditors and other Internal Audit Reports. It interacts with the external auditors before the finalisation of the annual/ quarterly financial accounts and reports. A formal ‘Audit Charter’ or ‘Terms of Reference’ of the Audit Committee has been approved by the Central Board and a calendar of Reviews to be submitted to the Audit Committee is also in place, which is updated periodically, the last revision effected from 18th December 2014. COMPOSITION &amp; ATTENDANCE DURING 2019-20 The ACB has eight members of the Board of Directors as on 31.03.2020, including two whole time Directors, two official Directors (nominees of GOI and RBI) and four non- official, non-executive Directors. Meetings of the ACB are chaired by a Non-Official, Non-Executive Director (Chartered Accountant). The constitution and quorum requirements, as per RBI guidelines, are complied with meticulously. During the year, thirteen meetings of ACB were held to review the various matters connected with the internal control, systems and procedures and other aspects as required in terms of RBI guidelines.</t>
  </si>
  <si>
    <t>the Bank’s Central Board has to meet a minimum of six times in a year. During the year 2019-20, sixteen Central Board Meetings were held. The dates of the meetings and attendance of the directors are as under: DATES &amp; ATTENDANCE OF DIRECTORS AT BOARD MEETINGS DURING 2019-20 No. of Meetings held : 16 Dates of the Meetings : 24.04.2019, 10.05.2019, 29.05.2019, 20.06.2019, 01.07.2019, 24.07.2019, 02.08.2019, 04.09.2019, 25.10.2019, 27.11.2019, 18.12.2019, 08.01.2020, 31.01.2020, 18.02.2020, 05.03.2020, 27.03.2020</t>
  </si>
  <si>
    <t>MEETINGS OF THE CENTRAL BOARD The Bank’s Central Board has to meet a minimum of six times in a year. During the year 2018-19, fifteen Central Board Meetings were held. The dates of the meetings and attendance of the directors are as under: DATES &amp; ATTENDANCE OF DIRECTORS AT BOARD MEETINGS DURING 2018-19 No. of Meetings held : 15 Dates of the Meetings : 25.04.2018, 22.05.2018, 28.06.2018, 03.07.2018. 25.07.2018, 10.08.2018, 19.09.2018, 22.10.2018, 05.11.2018, 14.11.2018, 26.12.2018, 22.01.2019, 01.02.2019, 06.03.2019, 22.03.2019</t>
  </si>
  <si>
    <t>DISCLOSURE 1. The Bank has not entered into any materially significant related party transactions with its Promoters, Directors or Management, their subsidiaries or relatives, etc., that may have potential conflict with the interest of the Bank at large. 2. The Bank has complied with applicable rules and regulations prescribed by stock exchanges, SEBI, RBI or any other statutory authority relating to the capital markets during the last three years. No penalties or strictures have been imposed by them on the Bank except penalty levied by RBI as disclosed in the Secretarial Audit Report 3. Whistle Blower Policy was introduced in our Bank vide GoI circular dated 04.11.2011 on Public Interest Disclosure &amp; Protection of Informer (PIDPI). The said policy is reviewed from time to time. SEBI (LODR) Regulations, 2015 mandates establishment of a mechanism called “Whistle Blower Policy” to report to the management, fraud or violation of the Bank’s Code of Conduct or ethic policy. The Central Vigilance Commission vide its letter dated 11.03.2019 has advised the Bank to modify the existing Whistle Blower Mechanism in line with the provisions of Section 177 of the Companies Act, 2013, SEBI (LODR) Regulations, 2015 and guidelines/directions issued by RBI under Section 35(A) of Banking Regulations Act and accordingly, replace and supersede the existing policy. The new policy as approved by the Central Board on 27.11.2019 is made available on Bank’s website on www.sbi.co.in. As per said policy no personnel has been denied access to the Audit Committee.</t>
  </si>
  <si>
    <t>DISCLOSURE 1. The Bank has not entered into any materially significant related party transactions with its Promoters, Directors or Management, their subsidiaries or relatives, etc., that may have potential conflict with the interest of the Bank at large. 2. The Bank has complied with applicable rules and regulations prescribed by stock exchanges, SEBI, RBI or any other statutory authority relating to the capital markets during the last three years. No penalties or strictures have been imposed by them on the Bank. 3. The Whistle Blower Policy of the Bank is based on the norms of Government of India resolution on Public Interest Disclosure &amp; Protection of Informer (PIDPI). The Policy is an internal reporting mechanism available to all staff of the Bank to act as a ‘Whistle Blower’ to expose any unethical, corrupt practice of their co-workers, seniors/ superiors in the Bank. However, PIDPI complaint as applicable to customers are dealt with in line with Government of India guidelines 2004, which designated Central Vigilance Commission for dealing with complaints. 4. Policy on materiality of related party transactions and policy for determining ‘material’ subsidiaries are available on the bank’s websitewww.sbi.co.in or bank.sbi under link corporate governance-policies. 5. The Bank has complied with the Corporate Governance requirements specified in Regulation 17 to 27 and clauses (b) to (i) of Regulation 46(2) and para C , D and E of Schedule V to the extent that the requirements of the Clause do not violate the provisions of State Bank of India act 1955, the rules and regulations made there under and guidelines or directives issued by the Reserve Bank of India.</t>
  </si>
  <si>
    <t>Chairman Shri Rajnish Kumar Managing Directors Shri P.K. Gupta Shri Dinesh Kumar Khara Shri Arijit Basu Shri Challa Sreenivasulu Setty Directors elected under Section 19(c) of SBI Act Shri Sanjiv Malhotra Shri Bhaskar Pramanik Shri Basant Seth Shri B Venugopal Directors under Section 19(d) of SBI Act Dr. Pushpendra Rai* Dr. Purnima Gupta Shri Sanjeev Maheshwari Director under Section 19(e) of SBI Act Shri Debasish Panda Director under Section 19(f) of SBI Act Shri Chandan Sinha</t>
  </si>
  <si>
    <t>Chairman Shri Rajnish Kumar Managing Directors Shri P. K. Gupta Shri Dinesh Kumar Khara Shri Arijit Basu Smt Anshula Kant Directors elected under Section 19(c) of SBI Act Shri Sanjiv Malhotra Shri Bhaskar Pramanik Shri Basant Seth Shri B Venugopal Directors under Section 19(d) of SBI Act Dr. Girish K. Ahuja Dr. Pushpendra Rai Dr. Purnima Gupta Director under Section 19(e) of SBI Act Shri Rajiv Kumar Director under Section 19(f) of SBI Act Shri Chandan Sinha</t>
  </si>
  <si>
    <t>CODE OF CONDUCT TO REGULATE, MONITOR AND REPORT TRADING IN THE SECURITIES OF THE STATE BANK OF INDIA FOR PROHIBITION OF INSIDER TRADING (as per SEBI (Prohibition of Insider Trading) (Amendment) Regulations, 2018)</t>
  </si>
  <si>
    <t>THE BANK’S PHILOSOPHY ON CODE OF GOVERNANCE State Bank of India is committed to the best practices in the area of Corporate Governance, in letter and in spirit. The Bank believes that good Corporate Governance is much more than complying with legal and regulatory requirements. Good governance facilitates effective management and control of business, enables the Bank to maintain a high level of business ethics and to optimise the value for all its stakeholders. The objectives can be summarised as:  To protect and enhance shareholder value.  To protect the interest of all other stakeholders such as customers, employees and society at large.  To ensure transparency and integrity in communication and to make available full, accurate and clear information to all concerned.  To ensure accountability for performance and customer service and to achieve excellence at all levels.  To provide corporate leadership of highest standard for others to emulate. The Bank is committed to:  Ensuring that the Bank’s Board of Directors meets regularly, provides effective leadership and insights in business and functional matters and monitors Bank’s performance.  Establishing a framework of strategic control and continuously reviewing its efficacy.  Establishing clearly documented and transparent management processes for policy development, implementation and review, decisionmaking, monitoring, control and reporting.  Providing free access to the Board to all relevant information, advices and resources as are necessary to enable it to carry out its role effectively.  Ensuring that the Chairman has the responsibility for all aspects of executive management and is accountable to the Board for the ultimate performance of the Bank and implementation of the policies laid down by the Board. The role of the Chairman and the Board of Directors are also guided by the SBI Act, 1955 with all relevant amendments.  Ensuring that a senior executive is made responsible in respect of compliance issues with all applicable statutes, regulations and other procedures, policies as laid down by the GOI/RBI and other regulators and the Board, and reports deviations, if any. The Bank has complied with the provisions of Corporate Governance as per SEBI (Listing Obligations &amp; Disclosure Requirements) Regulations, 2015 with the Stock Exchanges except where the provisions of these regulations are not in conformity with The State Bank of India Act, 1955 and the directives issued by RBI/GOI. A report on the implementation of these provisions of Corporate Governance in the Bank is furnished below: Central Board: Role and Composition State Bank of India was formed in 1955 by an Act of the Parliament, i.e., The State Bank of India Act, 1955 (Act). A Central Board of Directors was constituted according to the Act. The Bank’s Central Board draws its powers from and carries out its functions in compliance with the provisions of SBI Act &amp; Regulations 1955. Its major roles include, among others,  Overseeing the risk profile of the Bank;  Monitoring the integrity of its business and control mechanisms;  Ensuring expert management, and  Maximising the interests of its stakeholders.</t>
  </si>
  <si>
    <t>“Compliance Officer” means Chief General Manager and Group Compliance Officer or any senior officer duly authorized and designated so by the Chairman of the Bank in this regard and reporting to the Central Board, who is financially literate1 and is capable of appreciating requirements for legal and regulatory compliance under these regulations and who shall be responsible for compliance of policies, procedures, maintenance of records, monitoring adherence to the rules for the preservation of unpublished price sensitive information, monitoring of trades and the implementation of the codes specified in the Regulations under the overall supervision of the Central Board of the Bank.</t>
  </si>
  <si>
    <t>Compliance with Bank’s Code of Conduct The Directors on the Bank’s Central Board and Senior Management have affirmed compliance with the Bank’s Code of Conduct for the financial year 2015-16. Declaration to this effect signed by the Chairman is placed in Annexure-V. The Code of Conduct is posted on the Bank’s website.</t>
  </si>
  <si>
    <t>ETHICS AND BUSINESS CONDUCT Since the inception of the Ethics and Business Conduct vertical, your Bank has been carrying out a host of initiatives and programs, attuned to permeate and percolate the ethical values and exalted behavioural norms across all levels. Whether it is formulating the basic foundational guiding principles such as the Vision, Mission and Values Statements and the Code of Ethics, or finetuning the existing operational guidelines in the domains of Consequence Management, Prevention of Sexual Harassment (POSH) or the Social Media, to name a few, the core working philosophy of your Bank has always been to be aware, alert and in harmony with the surroundings, both immediate and far. Furthermore, multiple enablers have been being put in place to shape a robust ethical infrastructure in your Bank for greater moral strength. With each passing year, a well thought out strategy to become future-ready has seen a steady and seamless integration of the latest technology platforms in the ongoing programmes and operational processes. This has, in turn, lent a massive impetus to the scope, size and the reach of the various ongoing and proposed ethical outreach initiatives within your Bank. In FY2020, a comprehensive Ethics and Business Conduct website was developed and made functional to provide a onestop platform for hosting the vast array of considerately curated ethical resources to facilitate easy accessibility for the benefit of the employees at large. To further encourage the proficiency and efficacy of the Discipline Management Function, several new initiatives and enablers were introduced to increase the efficiency of discipline management ecosystem in your Bank. In was in this context, that real-time and all comprehensive Business Conduct and Discipline Management Online Processing Portal and Dashboard was conceived, designed and operationalised in your Bank. To further augment and supplement the level of knowledge and for providing guidance, a wide array of training programmes, each tailored explicitly for officials working in a particular functional domain of the Discipline Management Framework, were regularly conducted throughout the year. Reiterating your Bank’s zerotolerance policy in the matters of sexual harassment at workplace and its commitment towards fostering a genderinclusive and safe work environment, your Bank rearticulated its policy and processes under the Prevention of Sexual Harassment of Women at Workplace as – GARIMA. Furthermore, to streamline and simplify the entire process flow of raising concerns in this regard, a realtime online complaint portal GARIMA was also ideated and operationalised along with the sustained skill-building of the process-owners. For an organisation of the size and spread of your Bank, imbibing ethical values and building a complementing resonant culture is a long-term work-in-process. However, in its brief journey of three years so far, the honest intents followed with unflinching intensity, have already started yielding visible positive results, which are growing with each passing step and bolstering our brand equity day in and day out.</t>
  </si>
  <si>
    <t>ETHICS AND BUSINESS CONDUCT Your Bank was engaged during the year with promotion of ethical awareness in the organisation as a cultural premise. Having put in place a structure for the purpose under the Chief Ethics Officer and articulation of Bank’s new Vision, Mission and Values Statements (VMVS), Bank has come out with a Code of Ethics synchronised around the normative commitments to its stakeholders viz. values of STEPS (Service, Transparency, Ethics, Politeness and Sustainability). The Code provides staff-members with behavioural guidelines and a moral compass for conducting a collective journey towards realisation of your Bank’s vision. Sustained efforts were taken to ensure that the essence of the VMVS and Code seeps into the sinews of organisation and strengthens its moral fibre. Activities such as sharing situational Quiz for ethical sensitisation (both, a general daily quiz to all employees of your Bank and a domain specific weekly quiz for Global Markets, Foreign Offices, GITC, MTs amongst others, covering ethical dilemmas related to their area of work), broadcasting Ethical Decision Making Guide, posting a motivational weekly blog</t>
  </si>
  <si>
    <t>ATTENDANCE AT THE ANNUAL GENERAL MEETING The last Annual General Meeting (AGM) for the year 2018-19, held on 20th June, 2019, was attended by 8 Directors, viz, Shri Rajnish Kumar, Shri P. K. Gupta, Shri Dinesh Kumar Khara, Shri Arijit Basu, Smt. Anshula Kant, Shri Bhaskar Pramanik, Dr. Pushpendra Rai, and Dr. Purnima Gupta. AGM (2017-18) was held on 28th June, 2018 and AGM (2016-17) was held on 27th June, 2017. SBI Act and SBI General Regulations 1955 do not provide the postal ballot facility. Generally, AGMs are held in Mumbai where corporate office of the bank is located. As per SBI Act only one agenda i.e. adoption of Balance Sheet and Profit and Loss Account of the Bank is required to be discussed and approved at the AGM. DISCLOSURE 1. The Bank has not entered into any materially significant related party transactions with its Promoters, Directors or Management, their subsidiaries or relatives, etc., that may have potential conflict with the interest of the Bank at large. 2. The Bank has complied with applicable rules and regulations prescribed by stock exchanges, SEBI, RBI or any other statutory authority relating to the capital markets during the last three years. No penalties or strictures have been imposed by them on the Bank except penalty levied by RBI as disclosed in the Secretarial Audit Report 3. Whistle Blower Policy was introduced in our Bank vide GoI circular dated 04.11.2011 on Public Interest Disclosure &amp; Protection of Informer (PIDPI). The said policy is reviewed from time to time. SEBI (LODR) Regulations, 2015 mandates establishment of a mechanism called “Whistle Blower Policy” to report to the management, fraud or violation of the Bank’s Code of Conduct or ethic policy. The Central Vigilance Commission vide its letter dated 11.03.2019 has advised the Bank to modify the existing Whistle Blower Mechanism in line with the provisions of Section 177 of the Companies Act, 2013, SEBI (LODR) Regulations, 2015 and guidelines/directions issued by RBI under Section 35(A) of Banking Regulations Act and accordingly, replace and supersede the existing policy. The new policy as approved by the Central Board on 27.11.2019 is made available on Bank’s website on www.sbi.co.in. As per said policy no personnel has been denied access to the Audit Committee. 4. Policy on materiality of related party transactions and policy for determining ‘material’ subsidiaries are available on the bank’s websitewww.sbi.co.in or bank.sbi under link corporate governance-policies. 5. In terms of Regulation 25(9) of SEBI (LODR) Regulations, 2015 the Central Board at its meeting held on 28.05.2020 has taken on record the Declaration and Confirmation received from Independent Directors under Regulation 25(8) of SEBI (LODR) Regulations, 2015 and Independent Directors fulfill the conditions specified under Regulation 16(1)(b) of SEBI (LODR) Regulations and are independent of the management. 6. Discretionary Requirements as specified in Part E of Schedule II of SEBI (LODR), Regulations are as follows: (i) The Bank has Executive Chairman and appointed under Section 19(a) of the SBI Act, 1955 by the Central Government in consultation with the Reserve Bank of India (ii) The Bank prepare presentation on financial performance on quarterly basis for its investors/analysts and submit the copy of the same with stock exchanges for investors information and also made available on Bank’s official website (iii) The Bank has submitted a declaration with the stock exchanges that the Statutory Auditors of the Bank have issued Audit Report on Audited Financial Results (Standalone and Consolidated) for year ended 31st March, 2020 with unmodified opinion. (iv) The Bank has separate Internal Audit Department which periodically submit its report directly to the Audit Committee of the Bank.</t>
  </si>
  <si>
    <t>ATTENDANCE AT THE ANNUAL GENERAL MEETING The last Annual General Meeting (AGM) for the year 2017-18, held on 28th June, 2018, was attended by 8 Directors, viz, Shri Rajnish Kumar, Shri B. Shriram, Shri P. K. Gupta, Shri Dinesh Kumar Khara, Shri Arijit Basu, Shri Basant Seth, Dr. Pushpendra Rai, and Dr. Purnima Gupta. AGM (2016-17) was held on 27th June, 2017 and AGM (2015-16) was held on 30th June, 2016. SBI Act and SBI General Regulations 1955 do not provide the postal ballot facility. DISCLOSURE 1. The Bank has not entered into any materially significant related party transactions with its Promoters, Directors or Management, their subsidiaries or relatives, etc., that may have potential conflict with the interest of the Bank at large. 2. The Bank has complied with applicable rules and regulations prescribed by stock exchanges, SEBI, RBI or any other statutory authority relating to the capital markets during the last three years. No penalties or strictures have been imposed by them on the Bank. 3. The Whistle Blower Policy of the Bank is based on the norms of Government of India resolution on Public Interest Disclosure &amp; Protection of Informer (PIDPI). The Policy is an internal reporting mechanism available to all staff of the Bank to act as a ‘Whistle Blower’ to expose any unethical, corrupt practice of their co-workers, seniors/ superiors in the Bank. However, PIDPI complaint as applicable to customers are dealt with in line with Government of India guidelines 2004, which designated Central Vigilance Commission for dealing with complaints. 4. Policy on materiality of related party transactions and policy for determining ‘material’ subsidiaries are available on the bank’s websitewww.sbi.co.in or bank.sbi under link corporate governance-policies. 5. The Bank has complied with the Corporate Governance requirements specified in Regulation 17 to 27 and clauses (b) to (i) of Regulation 46(2) and para C , D and E of Schedule V to the extent that the requirements of the Clause do not violate the provisions of State Bank of India act 1955, the rules and regulations made there under and guidelines or directives issued by the Reserve Bank of India.</t>
  </si>
  <si>
    <t>Executive Committee of the Central Board (ECCB) Shri Rajnish Kumar - Chairman Managing Directors, Shri P.K. Gupta Shri Dinesh Kumar Khara Shri Arijit Basu Shri Challa Sreenivasulu Setty Director nominated under Section 19(f) of the SBI Act (Reserve Bank of India nominee) and all or any of the other Directors who are normally residents, or may, for the time being be present at any place within India where the meeting is held. Audit Committee of the Board (ACB) Shri Basant Seth Independent Director - Chairman of the Committee Shri Bhaskar Pramanik, Independent Director - Member Shri B Venugopal, Independent Director - Member Shri Sanjeev Maheshwari, Non-Executive Director - Member Shri Debasish Panda, GOI Nominee Director - Member Shri Chandan Sinha, RBI Nominee Director - Member Shri P. K. Gupta, MD - R&amp;DB - Member (Ex-Officio) Shri Dinesh Kumar Khara, MD - GB&amp;S - Member (Ex-Officio) Risk Management Committee of the Board (RMCB) Shri Sanjiv Malhotra, Independent Director - Chairman of the Committee Shri Bhaskar Pramanik, Independent Director - Member Shri Basant Seth, Independent Director - Member Shri B Venugopal, Independent Director - Member Dr. Purnima Gupta, Independent Director - Member Shri P. K. Gupta, MD - R&amp;DB - Member (Ex-Officio) Shri Arijit Basu, MD - CCG&amp;IT - Member (Ex-Officio) IT Strategy Committee of the Board (ITSC) Shri Bhaskar Pramanik, Independent Director - Chairman of the Committee Shri Sanjiv Malhotra, Independent Director - Member Dr. Purnima Gupta, Independent Director - Member Shri B Venugopal, Independent Director - Member Shri Sanjeev Maheshwari, Non-Executive Director - Member Shri Arijit Basu, MD - CCG&amp;IT - Member (Ex-Officio) Shri Dinesh Kumar Khara, MD - GB&amp;S - Member (Ex-Officio) Special Committee of the Board for Monitoring of Large Value Frauds (SCBMF) Shri Basant Seth, Independent Director - Chairman of the Committee Shri Bhaskar Pramanik, Independent Director - Member Shri Sanjiv Malhotra, Independent Director – Member Dr. Purnima Gupta, Independent Director - Member Shri Sanjeev Maheshwari, Non-Executive Director - Member Shri P. K. Gupta, MD - R&amp;DB - Member (Ex-Officio) Shri Arijit Basu, MD - CCG&amp;IT - Member (Ex-Officio) Customer Service Committee of the Board (CSCB) Shri B Venugopal, Independent Director - Chairman of the Committee Shri Sanjiv Malhotra, Independent Director - Member Shri Bhaskar Pramanik, Independent Director - Member Shri Basant Seth, Independent Director - Member Dr. Purnima Gupta, Independent Director – Member Shri Sanjeev Maheshwari, Non-Executive Director - Member Shri P. K. Gupta, MD - R&amp;DB - Member (Ex-Officio) Shri Arijit Basu, MD - CCG&amp;IT - Member (Ex-Officio) Stakeholders Relationship Committee (SRC) Shri Sanjiv Malhotra, Independent Director - Chairman of the Committee, Dr. Purnima Gupta, Independent Director - Member Shri B Venugopal, Independent Director – Member Shri Sanjeev Maheshwari, Non-Executive Director - Member Shri P. K. Gupta, MD - R&amp;DB - Member (Ex-Officio) Shri Challa Sreenivasulu Setty, MD - SA - Member (Ex-Officio) Nomination &amp; Remuneration Committee of the Board Shri Basant Seth, Independent Director - Chairman of the Committee Shri Sanjiv Malhotra, Independent Director - Member Dr Purnima Gupta, Independent Director - Member Shri Sanjeev Maheshwari, Non-Executive Director - Member Board Committee to Monitor Recovery (BCMR) Shri Rajnish Kumar - Chairman Shri P. K. Gupta, MD - R&amp;DB - Member (Ex-Officio) Shri Dinesh Kumar Khara, MD - GB&amp;S - Member (Ex-Officio) Shri Arijit Basu, MD - CCG&amp;IT - Member (Ex-Officio) Shri Challa Sreenivasulu Setty, MD - SA - Member (Ex-Officio) Shri Debasish Panda, GOI Nominee Director – Member Shri Bhaskar Pramanik, Independent Director – Member Shri Basant Seth, Independent Director - Member Dr. Purnima Gupta, Independent Director - Member Shri Sanjeev Maheshwari, Non-Executive Director - Member Corporate Social Responsibility Committee (CSR) Shri P. K. Gupta, MD - R&amp;DB - Chairman of the Committee (Ex-Officio) Shri Dinesh Kumar Khara, MD - GB&amp;S - Member (Ex-Officio) Shri Sanjiv Malhotra, Independent Director - Member Shri Bhaskar Pramanik, Independent Director - Member Shri Basant Seth, Independent Director - Member Dr. Purnima Gupta, Independent Director - Member</t>
  </si>
  <si>
    <t>The 65th Annual General Meeting of Shareholders of the State Bank of India will be held at the “SBI Auditorium”, State Bank Bhavan, Madame Cama Road, Nariman Point, Mumbai-400021 (Maharashtra) on Tuesday the 14th July, 2020, at 11.00 A.M. for transacting the following business: ‘‘To discuss and adopt the balance sheet and the profit and loss account of the State Bank of India made up to the 31st day of March 2020, the report of the Central Board on the working and activities of the State Bank of India for the period covered by the Accounts and the Auditor’s Report on the Balance Sheet and Accounts’’. Corporate Centre, State Bank Bhavan, Madame Cama Road, Mumbai - 400 021 (RAJNISH KUMAR) Date: 05th June, 2020 CHAIRMAN</t>
  </si>
  <si>
    <t>The 64th Annual General Meeting of Shareholders of the State Bank of India will be held at the “SBI Auditorium”, State Bank Bhavan, Madame Cama Road, Nariman Point, Mumbai-400021 (Maharashtra) on Thursday the 20th June, 2019, at 03.00 p.m. for transacting the following business:- ‘‘To discuss and adopt the balance sheet and the profit and loss account of the State Bank of India made up to the 31st day of March 2019, the report of the Central Board on the working and activities of the State Bank of India for the period covered by the Accounts and the Auditor’s Report on the Balance Sheet and Accounts’’. STATE BANK OF INDIA (Constituted under the State Bank of India Act, 1955) Corporate Centre, State Bank Bhavan, Madame Cama Road, Mumbai - 400 021 (RAJNISH KUMAR) Date: 10th May, 2019 CHAIRMAN</t>
  </si>
  <si>
    <t>J. C. Bhalla &amp; Co.</t>
  </si>
  <si>
    <t>Audit Committee of the Board (ACB) Shri Basant Seth Independent Director - Chairman of the Committee Shri Bhaskar Pramanik, Independent Director - Member Shri B Venugopal, Independent Director - Member Shri Sanjeev Maheshwari, Non-Executive Director - Member Shri Debasish Panda, GOI Nominee Director - Member Shri Chandan Sinha, RBI Nominee Director - Member Shri P. K. Gupta, MD - R&amp;DB - Member (Ex-Officio) Shri Dinesh Kumar Khara, MD - GB&amp;S - Member (Ex-Officio)</t>
  </si>
  <si>
    <t>Audit Committee of the Board (ACB) Dr. Girish K. Ahuja, Independent Director - Chairman of the Committee Shri Bhaskar Pramanik, Independent Director - Member Shri Basant Seth, Independent Director - Member Shri B Venugopal, Independent Director - Member Shri Rajiv Kumar, GOI Nominee Director - Member Shri Chandan Sinha, RBI Nominee Director - Member Shri P. K. Gupta, MD - R&amp;DB - Member (Ex-Officio) Smt Anshula Kant, MD - SARC - Member (Ex-Officio)</t>
  </si>
  <si>
    <t>Remuneration Committee of the Board Shri Rajiv Kumar, GOI Nominee Director - Member (Ex-Officio) Shri Chandan Sinha, RBI Nominee Director - Member (Ex-Officio) Shri Basant Seth, Independent Director - Member Dr. Girish K. Ahuja, Independent Director - Member</t>
  </si>
  <si>
    <t>Nomination &amp; Remuneration Committee of the Board Shri Basant Seth, Independent Director - Chairman of the Committee Shri Sanjiv Malhotra, Independent Director - Member Dr Purnima Gupta, Independent Director - Member Shri Sanjeev Maheshwari, Non-Executive Director - Member</t>
  </si>
  <si>
    <t>Number of Equity Shares outstanding at the end of the year 892,46,11,534</t>
  </si>
  <si>
    <t>emuneration Committee of the Board Shri Rajiv Kumar, GOI Nominee Director - Member (Ex-Officio) Shri Chandan Sinha, RBI Nominee Director - Member (Ex-Officio) Shri Basant Seth, Independent Director - Member Dr. Girish K. Ahuja, Independent Director - Member</t>
  </si>
  <si>
    <t>Nomination Committee of the Board Dr. Girish K. Ahuja, Independent Director - Chairman of the Committee Shri Sanjiv Malhotra, Independent Director - Member Dr. Pushpendra Rai, Independent Director - Member</t>
  </si>
  <si>
    <t>3000+4900+3100+710/892,46,11,534</t>
  </si>
  <si>
    <t>500+4900+3100+710+2000/</t>
  </si>
  <si>
    <t>ATTENDANCE AT THE ANNUAL GENERAL MEETING The last Annual General Meeting (AGM) for the year 2018-19, held on 20th June, 2019, was attended by 8 Directors, viz, Shri Rajnish Kumar, Shri P. K. Gupta, Shri Dinesh Kumar Khara, Shri Arijit Basu, Smt. Anshula Kant, Shri Bhaskar Pramanik, Dr. Pushpendra Rai, and Dr. Purnima Gupta. AGM (2017-18) was held on 28th June, 2018 and AGM (2016-17) was held on 27th June, 2017. SBI Act and SBI General Regulations 1955 do not provide the postal ballot facility. Generally, AGMs are held in Mumbai where corporate office of the bank is located. As per SBI Act only one agenda i.e. adoption of Balance Sheet and Profit and Loss Account of the Bank is required to be discussed and approved at the AGM.</t>
  </si>
  <si>
    <t>ATTENDANCE AT THE ANNUAL GENERAL MEETING The last Annual General Meeting (AGM) for the year 2017-18, held on 28th June, 2018, was attended by 8 Directors, viz, Shri Rajnish Kumar, Shri B. Shriram, Shri P. K. Gupta, Shri Dinesh Kumar Khara, Shri Arijit Basu, Shri Basant Seth, Dr. Pushpendra Rai, and Dr. Purnima Gupta. AGM (2016-17) was held on 27th June, 2017 and AGM (2015-16) was held on 30th June, 2016. SBI Act and SBI General Regulations 1955 do not provide the postal ballot facility.</t>
  </si>
  <si>
    <t>NECESSITY OF THE CODE 1.1.In exercise of the powers conferred by section 30 read with clause (g) of sub-section (2) of section 11 and clause (d) and clause (e) of section 12A of the Securities and Exchange Board of India Act, 1992 (15 of 1992) (SEBI Act), the Securities and Exchange Board of India (SEBI) has framed the SEBI (Prohibition of Insider Trading) Regulations, 2015 (the “Regulations”) that aims at governing the pathway for monitoring trading activities by the Designated Persons and immediate relatives of Designated Persons and requires the Board of Directors of every listed entity to formulate a Code of Conduct to regulate, monitor and report trading by its Designated persons towards achieving compliance with the Regulations, adopting minimum standards set out in the Regulations, without diluting the provisions of the Regulations in any manner. 2. OBJECTIVE 2.1 It is the policy of the Bank to strive for preservation of confidentiality of ‘UNPUBLISHED PRICE SENSITIVE INFORMATION’ (UPSI) and to prevent misuse of such information as trading on insider information is not only illegal, but also tarnishes the credibility of the Organization. 2.2 The Bank is further committed to ensure transparency and fairness in dealing with all the stakeholders, ensure integrity of UPSI and build compliant culture. Any appearance of impropriety, however inadvertent, on the part of anyone connected or deemed to be connected with the Bank could seriously harm the Bank’s reputation, besides invoking penalties and disciplinary actions from the Regulatory Authorities.</t>
  </si>
  <si>
    <t>DISCLOSURE 1. The Bank has not entered into any materially significant related party transactions with its Promoters, Directors or Management, their subsidiaries or relatives, etc., that may have potential conflict with the interest of the Bank at large. 2. The Bank has complied with applicable rules and regulations prescribed by stock exchanges, SEBI, RBI or any other statutory authority relating to the capital markets during the last three years. No penalties or strictures have been imposed by them on the Bank except penalty levied by RBI as disclosed in the Secretarial Audit Report 3. Whistle Blower Policy was introduced in our Bank vide GoI circular dated 04.11.2011 on Public Interest Disclosure &amp; Protection of Informer (PIDPI). The said policy is reviewed from time to time. SEBI (LODR) Regulations, 2015 mandates establishment of a mechanism called “Whistle Blower Policy” to report to the management, fraud or violation of the Bank’s Code of Conduct or ethic policy. The Central Vigilance Commission vide its letter dated 11.03.2019 has advised the Bank to modify the existing Whistle Blower Mechanism in line with the provisions of Section 177 of the Companies Act, 2013, SEBI (LODR) Regulations, 2015 and guidelines/directions issued by RBI under Section 35(A) of Banking Regulations Act and accordingly, replace and supersede the existing policy. The new policy as approved by the Central Board on 27.11.2019 is made available on Bank’s website on www.sbi.co.in. As per said policy no personnel has been denied access to the Audit Committee. 4. Policy on materiality of related party transactions and policy for determining ‘material’ subsidiaries are available on the bank’s websitewww.sbi.co.in or bank.sbi under link corporate governance-policies. 5. In terms of Regulation 25(9) of SEBI (LODR) Regulations, 2015 the Central Board at its meeting held on 28.05.2020 has taken on record the Declaration and Confirmation received from Independent Directors under Regulation 25(8) of SEBI (LODR) Regulations, 2015 and Independent Directors fulfill the conditions specified under Regulation 16(1)(b) of SEBI (LODR) Regulations and are independent of the management. 6. Discretionary Requirements as specified in Part E of Schedule II of SEBI (LODR), Regulations are as follows: (i) The Bank has Executive Chairman and appointed under Section 19(a) of the SBI Act, 1955 by the Central Government in consultation with the Reserve Bank of India (ii) The Bank prepare presentation on financial performance on quarterly basis for its investors/analysts and submit the copy of the same with stock exchanges for investors information and also made available on Bank’s official website (iii) The Bank has submitted a declaration with the stock exchanges that the Statutory Auditors of the Bank have issued Audit Report on Audited Financial Results (Standalone and Consolidated) for year ended 31st March, 2020 with unmodified opinion. (iv) The Bank has separate Internal Audit Department which periodically submit its report directly to the Audit Committee of the Bank. 7. The Bank has complied with the Corporate Governance requirements specified in Regulation 17 to 27 and</t>
  </si>
  <si>
    <t>GENERAL INSTRUCTIONS FOR ACCESSING AND PARTICIPATING IN THE ANNUAL GENERAL MEETING THROUGH VC/OAVM FACILITY AND VOTING THROUGH ELECTRONIC MEANS INCLUDING REMOTE E-VOTING 1. In view of the massive outbreak of the COVID-19 pandemic, social distancing is a norm to be followed and pursuant to the Circular No. 14/2020 dated April 08, 2020, Circular No.17/2020 dated April 13, 2020, issued by the Ministry of Corporate Affairs followed by Circular No. 20/2020 dated May 05, 2020 (“MCA Circulars”) and Circular No. SEBI/HO/CFD/CMD1/CIR/P/2020/79 dated 12th May, 2020 issued by the Securities and Exchange Board of India (“SEBI Circular”), physical attendance of the Members to the EGM/AGM venue is not required and Annual General Meeting (AGM) be held through Video Conferencing (VC) or Other Audio Visual Means (OAVM). The Board of Directors of the Bank has decided to adopt the above guidelines issued by Ministry of Corporate Affairs and SEBI in conducting Annual General Meeting of the Bank. Hence, Members can attend and participate in the ensuing Annual General Meeting through VC/ OAVM, which may not require physical presence of members at a common venue. The deemed venue for the meeting shall be State Bank Auditorium, Corporate Centre of the Bank. 2. In view of the VC facility being provided to the members of the Bank, the facility to appoint proxy to attend and cast vote for the members as provided in Regulation 34 of SBI General Regulations, 1955 is not available for this Annual General Meeting. However, the Body Corporates are entitled to appoint authorised representatives as provided in Regulation 32 and 33 of SBI General Regulations, 1955 to attend the Annual General Meeting through VC/OAVM and participate thereat and cast their votes through e-voting. 3. The Members can join the Annual General Meeting in the VC/OAVM mode 30 minutes before and after the scheduled time of the commencement of the Meeting by following the procedure mentioned in the Notice. The facility of participation at the Annual General Meeting through VC/OAVM will be made available for at least 1000 members on first come first served basis. This will not include large Shareholders (Shareholders holding 2% or more shareholding), Promoters, Institutional Investors, Directors, Key Managerial Personnel, the Chairpersons of the Audit Committee, Nomination and Remuneration Committee and Stakeholders Relationship Committee, Auditors etc. who are allowed to attend the Annual General Meeting without restriction on account of first come first served basis. 4. The attendance of the Members attending the Annual General Meeting through VC/OAVM will be counted for the purpose of reckoning the quorum under Regulation 24 of SBI General Regulations, 1955. 5. Pursuant to the provisions Regulation 44 of SEBI (Listing Obligations &amp; Disclosure Requirements) Regulations 2015 (as amended) read with Section 108 of the Companies Act, 2013 read with Rule 20 of the Companies (Management and Administration) Rules 2014, (as amended), and the MCA Circulars the Bank is providing facility of remote e-voting to its Members in respect of the business to be transacted at the Annual General Meeting. For this purpose, the Bank has entered into an agreement with National Securities Depository Limited (NSDL) for facilitating voting through electronic means, as the authorized agency. The facility of casting votes by a member using remote e-voting system as well as venue voting on 14th July, 2020 the date of the Annual General meeting will be provided by NSDL. 6. In line with the Ministry of Corporate Affairs (MCA) Circular No. 17/2020 dated April 13, 2020, the Notice calling the Annual General Meeting has been uploaded on the website of the Bank at www.sbi.co.in. The Notice can also be accessed from the websites of the Stock Exchanges i.e. BSE Limited and National Stock Exchange of India Limited at www.bseindia.com and www.nseindia.com respectively and the Annual General Meeting Notice is also available on the website of NSDL (agency for providing the Remote e-Voting facility) i.e. www.evoting.nsdl.com.</t>
  </si>
  <si>
    <t>RISK MANAGEMENT COMMITTEE OF THE BOARD The Risk Management Committee of the Board (RMCB) was constituted on the 23rd March 2004, to oversee the policy and strategy for integrated risk management relating to credit risk, market risk and operational risk. The Committee was last reconstituted on the 18th February 2020 and has seven members. The NonExecutive Director is the Chairman of the Committee. RMCB meets a minimum of four times a year, once in each quarter. During 2019-20, seven meetings of the RMCB were held. The terms of reference and role of RMCB was reviewed by the Central Board on 06.03.2019 in line with the SEBI (LODR) Amendments Regulations, 2018 which were effective from 1st April, 2019.</t>
  </si>
  <si>
    <t>RISK MANAGEMENT COMMITTEE OF THE BOARD The Risk Management Committee of the Board (RMCB) was constituted on the 23rd March 2004, to oversee the policy and strategy for integrated risk management relating to credit risk, market risk and operational risk. The Committee was last reconstituted on the 19th September 2018 and has, seven members. The Nonexecutive Director is the Chairman of the Committee. RMCB meets a minimum of four times a year, once in each quarter. During 2018-19, six meetings of the RMCB were held.</t>
  </si>
  <si>
    <t>Any restrictions or impediments on transfer of funds or regulatory capital within banking group: Subsidiaries Restriction SBI California As per regulations, the only way to transfer capital to parent bank is to pay dividends or buyback shares or capital repatriation to parent bank.</t>
  </si>
  <si>
    <t>) Any restrictions or impediments on transfer of funds or regulatory capital within banking group: Subsidiaries Restriction SBI California As per regulations, the only way to transfer capital to parent bank is to pay dividends or buyback shares or capital repatriation to parent bank</t>
  </si>
  <si>
    <t>Nomination &amp; Remuneration Committee of the Board
Shri Basant Seth,
Independent Director - Chairman of the Committee
Shri Sanjiv Malhotra, Independent Director - Member
Dr Purnima Gupta, Independent Director - Member
Shri Sanjeev Maheshwari, Non-Executive Director - Membe</t>
  </si>
  <si>
    <t>To The President of India REPORT ON AUDIT OF THE STANDALONE FINANCIAL STATEMENTS Opinion 1. We have audited the accompanying Standalone Financial Statements of State Bank of India (“the Bank”) which comprise the Balance Sheet as at March 31, 2020, the Profit and Loss Account and the Cash Flow Statement for the year then ended, and Notes to Standalone Financial Statements including Significant Accounting Policies and other explanatory information in which are included returns for the year ended on that date of: i. The Central offices, 17 Local Head offices, 1 Admin &amp; Business Unit, Global Market Unit, International Business Group, Corporate Accounts Group (Central), Commercial Client Group (Central), Stressed Asset Resolution Group (Central), Central Accounts Offices and 42 branches audited by us; ii. 9135 Indian branches audited by respective Statutory Branch Auditors; iii. 34 Foreign branches audited by respective Local Auditors; The branches audited by us and those audited by other auditors have been selected by the Bank in accordance with the guidelines issued to the Bank by the Reserve Bank of India (RBI). Also incorporated in the Balance Sheet, the Profit and Loss Account and the Cash Flow Statement are the returns from 14021 Indian branches (including other accounting units) which have not been subjected to audit. These unaudited branches account for 9.54 percent of advances, 24.70 per cent of deposits, 10.98 per cent of interest income and 23.37 per cent of interest expenses. In our opinion and to the best of our information and according to the explanations given to us, the aforesaid Standalone Financial Statements give the information required by the Banking Regulation Act, 1949 and State Bank of India Act, 1955 (together referred to as “the Act”), in the manner so required for the Bank and are in conformity with accounting principles generally accepted in India and give: a) true and fair view in case of the Balance Sheet, of the State of Affairs of the Bank as at March 31, 2020; b) true balance of profit in case of the Profit and Loss Account for the year ended on that date; and c) true and fair view of the cash flows in case of the Cash Flow Statement for the year ended on that date. Basis for Opinion 2. We conducted our audit in accordance with the Standards on Auditing (“SAs”) issued by the Institute of Chartered Accountants of India (“the ICAI”). Our responsibilities under those Standards are further described in the Auditors’ Responsibilities for the Audit of the Standalone Financial Statements section of our report. We are independent of the Bank in accordance with the Code of Ethics issued by the ICAI together with ethical requirements that are relevant to our audit of the Standalone Financial Statements, and we have fulfilled our other ethical responsibilities in accordance with these requirements and the Code of Ethics. We believe that the audit evidence we have obtained is sufficient and appropriate to provide a basis for our opinion. Emphasis of Matter 3. We draw attention to Note No. 10.30 of Schedule 18 of the Standalone Financial Statements regarding impact of COVID-19 pandemic. The situation continues to be uncertain and the Bank is evaluating the situation on an ongoing basis with respect to the challenges faced. Our opinion is not modified in respect of this matter. Key Audit Matters 4. Key Audit Matters are those matters that in our professional judgment were of most significance in our audit of the Standalone Financial Statements for the year ended March 31, 2020. These matters were addressed in the context of our audit of the Standalone Financial Statements as a whole and in forming our opinion thereon and we do not provide a separate opinion on these matters. We have determined the matters described below to be the Key Audit Matters to be communicated in our report:</t>
  </si>
  <si>
    <t>The President of India Report on Audit of the Standalone Financial Statements Opinion 1. We have audited the accompanying Standalone Financial Statements of State Bank of India (“the Bank”) which comprise the Balance Sheet as at March 31, 2019, the Profit and Loss Account and Cash Flow Statement for the year then ended, and Notes to Standalone Financial Statements including a summary of Significant Accounting Policies and other explanatory information in which are included returns for the year ended on that date of: i. The Central offices, 16 Local Head offices, 1 Admin &amp; Business unit, Global Market Unit, International Business Group, Corporate Accounts Group (Central), Commercial Client Group (Central), Stressed Asset Resolution Group (Central), Central Accounts Offices and 42 branches audited by us; ii. 14,758 Indian branches audited by Statutory Branch Auditors; iii. 38 Foreign branches audited by Local Auditors; The branches audited by us and those audited by other auditors have been selected by the Bank in accordance with the guidelines issued to the Bank by the Reserve Bank of India. Also incorporated in the Balance Sheet, the Profit and Loss Account are the returns from 8,447 Indian branches (including other accounting units) and those have not been subjected to audit. These unaudited branches account for 3 percent of advances, 11.44 per cent of deposits, 7.35 per cent of interest income and 12.80 per cent of interest expenses. In our opinion and to the best of our information and according to the explanations given to us, the aforesaid Standalone Financial Statements give the information required by the Banking Regulation Act, 1949 and State Bank of India Act 1955, in the manner so required for the Bank and are in conformity with accounting principles generally accepted in India and give: a) true and fair view in case of the Balance Sheet, of the State of Affairs of the Bank as at March 31, 2019; b) true balance of profit in case of Profit &amp; Loss Account for the year ended on that date; and c) true and fair view in case of Cash Flow Statement for the year ended on that date. Basis for Opinion 2. We conducted our audit in accordance with the Standards on Auditing (SAs) issued by the Institute of Chartered Accountants of India (the ICAI). Our responsibilities under those Standards are further described in the Auditor’s Responsibilities for the Audit of the Standalone Financial Statements section of our report. We are independent of the Bank in accordance with the code of ethics issued by the ICAI together with ethical requirements that are relevant to our audit of the Standalone Financial Statements under the provisions of the Act, and we have fulfilled our other ethical responsibilities in accordance with these requirements and the code of ethics. We believe that the audit evidence we have obtained is sufficient and appropriate to provide a basis for our opinion. Key Audit Matters 3. Key Audit Matters are those matters that in our professional judgment were of most significance in our audit of the Standalone Financial Statements for the year ended March 31, 2019. These matters were addressed in the context of our audit of the Standalone Financial Statements as a whole and in forming our opinion thereon and we do not provide a separate opinion on these matters. We have determined the matters described below to be the Key Audit Matters to be communicated in our report:-</t>
  </si>
  <si>
    <t>https://sbi.co.in/corporate/AR1920/pdf/SBI%20AR%202020.pdf</t>
  </si>
  <si>
    <t>https://www.sbi.co.in/documents/17836/171814/150519-Code+of+Conduct+to+Regulate%2C+Monitor+and+Report+Trading+in+the+Securities+of+the+State+Bank+of+India+for+Prohibition+of+Insider+Trading.pdf</t>
  </si>
  <si>
    <t>15-15-2019</t>
  </si>
  <si>
    <t>https://www.sbi.co.in/corporate/AR1819/pdf/english/SBI_AR_2019_English.pdf</t>
  </si>
  <si>
    <t>CENTRAL BOARD OF DIRECTORS as on 31.03.2020 Shri Rajnish Kumar Chairman Shri P. K. Gupta Managing Director Shri Dinesh Kumar Khara Managing Director Shri Arijit Basu Managing Director Shri Challa Sreenivasulu Setty Managing Director</t>
  </si>
  <si>
    <t>Smt Anshula Kant Managing Director</t>
  </si>
  <si>
    <t>Shri Rajnish Kumar Chairman ,, Shri P. K. Gupta Managing Director ,, Shri Dinesh Kumar Khara Managing Director ,, Shri Arijit Basu Managing Director ,, Smt Anshula Kant Managing Director</t>
  </si>
  <si>
    <t>State Bank of India</t>
  </si>
  <si>
    <t>INE062A01020</t>
  </si>
  <si>
    <t>Shwethan</t>
  </si>
  <si>
    <t>President of India represents the government of India - not in the personal capacity</t>
  </si>
  <si>
    <t>Vinod B Manvi</t>
  </si>
  <si>
    <t>Around 25% of the shares are held by Listed entities like Mutual Funds &amp; UTI, Private Corporate Bodies,Banks/FI's/Insurance Cos,</t>
  </si>
  <si>
    <t>https://www.sbi.co.in/documents/17826/20624/181119-Code+of+Ethics+in+Brief+%28in+English%29.pdf/74f49f78-f827-2b5d-a92b-01c3efba2500?t=1574081702712#:~:text=Respect%20the%20right%20of%20our,the%20custodians%20of%20public%20money.&amp;text=Conduct%20our%20all%20transactions%20with,with%20the%20Bank's%20fiduciary%20responsibilitie</t>
  </si>
  <si>
    <t>AUDIT COMMITTEE OF THE BOARD The Audit Committee of the Board (ACB) was constituted on 27th July 1994 and last re-constituted on the 18th February 2020. The ACB functions as per RBI guidelines and complies with the provisions of SEBI (Listing Obligations &amp; Disclosure Requirements) Regulations, 2015 and LODR Amendment Regulation 2018 to the extent that they do not violate the directives/guidelines issued by RBI.</t>
  </si>
  <si>
    <t>The table below summarizes the key attributes and skills matrix, identified by the Board of Directors, in line with SBI Act 1955 and RBI master circular dated 02.08.2019 as required in the context of business, which is to be considered while selecting the Director: 1. Industry Knowledge/Experience: Industry Experience, Knowledge of sector, Knowledge of broad policy direction, understanding of government legislation/legislative process 2. Technical Skills/Experience: Accounting, Finance, Law, marketing experience, Information technology, Public Relations, Capital Allocation, Costing, Budgetary Controls, Strategy development and implementation. 3. Governance Competencies: Prior Director experience, Financial literacy, Compliance focus, strategic thinking/planning from a governance perspective. 4. RBI and SBI qualification for D irector: Specialization in the fields of (i) Information Technology (ii) Payment &amp; Settlement Systems (iii) Human Resources (iv) Risk Management and (v) Business Management. Have special knowledge or experience in respect of one or more of the following areas, namely:— (i) agriculture and rural economy, (ii) banking, (iii) co-operation, (iv) economics, (v) finance, (vi) law, (vii) small-scale industry, (viii) any other area the special knowledge of, and experience in, which in the opinion of the Reserve Bank shall be useful to the State Bank of India. Represent the interests of depositors, represent the interests of farmers, workers and artisans</t>
  </si>
  <si>
    <t>BRIEF RESUMES OF THE NON-EXECUTIVE DIRECTORS ON THE BOARD AS ON 31st MARCH 2019 Shri Sanjiv Malhotra (Date of Birth: 1st October 1951) Shri Malhotra is a Director re-elected by the Shareholders u/s 19 (c) of the SBI Act w.e.f. 26th June 2017 for a period of 3 years. He is a Chartered Account and has experience of more than 40 years in Global Banking and Finance in senior positions in Risk Management, Corporate and Investment Banking, Consumer Finance and Micro Enterprise lending, Private Equity. Shri Bhaskar Pramanik (Date of Birth: 20th March 1951) Shri Pramanik is a Director elected by the Shareholders u/s 19(c) of the SBI Act w.e.f. 26th June 2017 for a period of 3 years. He is an engineering graduate from IIT Kanpur. Shri Pramanik has experience of more than 45 years in the Indian IT industry. Before joining the Board of the Bank, he served as Chairman for Microsoft in India. He was also working with Oracle and Sun Microsystems as Managing Director. Shri Basant Seth (Date of Birth: 16th February 1952) Shri Seth is a Director elected by the Shareholders u/s 19(c) of the SBI Act w.e.f. 26th June 2017 for a period of 3 years. He is a Chartered Accountant and has more than 40 years of experience in Banking and Finance including financing of Micro, Small and Medium Enterprises, Corporate Governance and Administrative matters. He was a Central Information Commissioner before joining the Board of the Bank. He was Chairman &amp; Managing Director of Syndicate Bank. He has also served in senior positions in SIDBI and Bank of India. Shri B Venugopal (Date of Birth : 18th May 1959) Shri Venugopal is a Director elected by the Shareholders u/s 19(c) of the SBI Act w.e.f. 7th June 2018 till 25th June 2020. He has graduated in Commerce &amp; Cost Accountancy from the University of Kerala. He is presently working as Managing Director in Life Insurance Corporation of India. He has more than 30 years of experience in Insurance, Finance &amp; IT. Dr. Girish Kumar Ahuja (Date of Birth : 29th May 1946) Dr. Girish Kumar Ahuja is a Director renominated by the Central Government u/s 19(d) of the SBI Act, on 06th February 2019, for a period of one year. Dr. Ahuja is a Chartered Accountant and academician having 46 yrs of consultancy experience in international and domestic taxation, joint ventures, etc. He has expert knowledge in Direct Taxes with Doctorate in Financial Sector Reforms - Capital Market Efficiency and Portfolio Investment. Dr. Pushpendra Rai (Date of Birth : 02nd June 1953 ) Dr. Pushpendra Rai is a Director renominated by the Central Government u/s 19(d) of the SBI Act, on 06th February 2019, for a period of one years. He has about 38 years of professional experience in national and international institutions. As a member of the Indian Administrative Service for more than 21 years, he was responsible for formulating policy; preparing the program and budget; determining implementation strategies; monitoring implementation; and evaluating staff performance for a diverse set of institutions like rural and industrial development agencies, power generation and distribution departments, petroleum companies and intellectual property offices. He has also worked as the National Project Director - UNDP/World Intellectual Property Organisation (WIPO); Member, Governing Council, National Institute of Design; Member Secretary, Foreign Investment Promotion Council; Executive Director, National Renewal Fund; National Negotiator at WTO/WIPO; and Secretary General, Quality Council of India. Subsequently, Dr. Rai worked at the World Intellectual Property Organization, Geneva (UN), for 16 years, handling assignments like extending technical cooperation, promoting the economic aspects of IP and asset creation; leading the Development Agenda process; and heading the Regional Office for Asia Pacific at Singapore. Dr. Rai has a Ph.D. from IIT, Delhi; postgraduate degrees from Harvard University and the University of Lucknow and has lectured extensively in various parts of the world. Dr. Purnima Gupta (Date of Birth: 20th November 1949) Dr. Purnima Gupta is a Director nominated by Central Government u/s 19(d) of the SBI Act w.e.f. 1st February 2018 for a period of 3 years. She is a professor of Mathematics from Delhi University. She has done her Ph.D in Mathematics from University of Delhi and is a Gold Medalist in both B.Sc. (Mathematics) and M.A. (Mathematics). Her main contribution have been in the theory of Domination in Graph and hyper graphs, Graphodial Covers and Partition Graphs. Shri Rajiv Kumar (Date of Birth: 19th February 1960) Shri Rajiv Kumar is a Director, nominated by the Central Government, u/s 19(e) of SBI Act w.e.f. 12th September 2017. Shri Rajiv Kumar is Secretary, Financial Services, Ministry of Finance, Govt. of India. Shri Chandan Sinha (Date of Birth: 15th August 1957) Shri Chandan Sinha is a Director, nominated by the Central Government, u/s 19(f) of SBI Act w.e.f. 28th September 2016. Shri Chandan Sinha is an additional Director, in CAFRAL, Mumbai.</t>
  </si>
  <si>
    <t>Performance Evaluation of the Board: With an objective to continuously improve Board’s governance, your Bank had engaged a reputed external consulting organization, which assisted in laying down parameters for performance evaluation of Directors, Chairman, Board Level Committees and Central Board as a whole and also assisted in facilitating the overall evaluation process. The parameters of evaluation and the overall process was aligned to the provisions of the SEBI (Listing Obligations and Disclosure Requirements) Regulations, 2015 and new SEBI Guidance Note on Board Evaluation, 2017. The Performance Evaluation Exercise for FY2019-20 was completed during the year. The evaluation process validated the Board of Directors’ confidence in the governance values of the Bank, the synergy that exists amongst the Board of Directors and the collaboration between the Chairman, the Board and the Management.</t>
  </si>
  <si>
    <t>DISCLOSURE 1. The Bank has not entered into any materially significant related party transactions with its Promoters, Directors or Management, their subsidiaries or relatives, etc., that may have potential conflict with the interest of the Bank at large. 2. The Bank has complied with applicable rules and regulations prescribed by stock exchanges, SEBI, RBI or any other statutory authority relating to the capital markets during the last three years. No penalties or strictures have been imposed by them on the Bank except penalty levied by RBI as disclosed in the Secretarial Audit Report 3. Whistle Blower Policy was introduced in our Bank vide GoI circular dated 04.11.2011 on Public Interest Disclosure &amp; Protection of Informer (PIDPI). The said policy is reviewed from time to time. SEBI (LODR) Regulations, 2015 mandates establishment of a mechanism called “Whistle Blower Policy” to report to the management, fraud or violation of the Bank’s Code of Conduct or ethic policy. The Central Vigilance Commission vide its letter dated 11.03.2019 has advised the Bank to modify the existing Whistle Blower Mechanism in line with the provisions of Section 177 of the Companies Act, 2013, SEBI (LODR) Regulations, 2015 and guidelines/directions issued by RBI under Section 35(A) of Banking Regulations Act and accordingly, replace and supersede the existing policy. The new policy as approved by the Central Board on 27.11.2019 is made available on Bank’s website on www.sbi.co.in. As per said policy no personnel has been denied access to the Audit Committee. 4. Policy on materiality of related party transactions and policy for determining ‘material’ subsidiaries are available on the bank’s websitewww.sbi.co.in or bank.sbi under link corporate governance-policies. 5. In terms of Regulation 25(9) of SEBI (LODR) Regulations, 2015 the Central Board at its meeting held on 28.05.2020 has taken on record the Declaration and Confirmation received from Independent Directors under Regulation 25(8) of SEBI (LODR) Regulations, 2015 and Independent Directors fulfill the conditions specified under Regulation 16(1)(b) of SEBI (LODR) Regulations and are independent of the management.</t>
  </si>
  <si>
    <t>DISCLOSURE 1. The Bank has not entered into any materially significant related party transactions with its Promoters, Directors or Management, their subsidiaries or relatives, etc., that may have potential conflict with the interest of the Bank at large. 2. The Bank has complied with applicable rules and regulations prescribed by stock exchanges, SEBI, RBI or any other statutory authority relating to the capital markets during the last three years. No penalties or strictures have been imposed by them on the Bank except penalty levied by RBI as disclosed in the Secretarial Audit Report 3. Whistle Blower Policy was introduced in our Bank vide GoI circular dated 04.11.2011 on Public Interest Disclosure &amp; Protection of Informer (PIDPI). The said policy is reviewed from time to time. SEBI (LODR) Regulations, 2015 mandates establishment of a mechanism called “Whistle Blower Policy” to report to the management, fraud or violation of the Bank’s Code of Conduct or ethic policy. The Central Vigilance Commission vide its letter dated 11.03.2019 has advised the Bank to modify the existing Whistle Blower Mechanism in line with the provisions of Section 177 of the Companies Act, 2013, SEBI (LODR) Regulations, 2015 and guidelines/directions issued by RBI under Section 35(A) of Banking Regulations Act and accordingly, replace and supersede the existing policy. The new policy as approved by the Central Board on 27.11.2019 is made available on Bank’s website on www.sbi.co.in. As per said policy no personnel has been denied access to the Audit Committee. 4. Policy on materiality of related party transactions and policy for determining ‘material’ subsidiaries are available on the bank’s websitewww.sbi.co.in or bank.sbi under link corporate governance-policies. 5. In terms of Regulation 25(9) of SEBI (LODR) Regulations, 2015 the Central Board at its meeting held on 28.05.2020 has taken on record the Declaration and Confirmation received from Independent Directors under Regulation 25(8) of SEBI (LODR) Regulations, 2015 and Independent Directors fulfill the conditions specified under Regulation 16(1)(b) of SEBI (LODR) Regulations and are independent of the management. 6. Discretionary Requirements as specified in Part E of Schedule II of SEBI (LODR), Regulations are as follows: (i) The Bank has Executive Chairman and appointed under Section 19(a) of the SBI Act, 1955 by the Central Government in consultation with the Reserve Bank of India (ii) The Bank prepare presentation on financial performance on quarterly basis for its investors/analysts and submit the copy of the same with stock exchanges for investors information and also made available on Bank’s official website (iii) The Bank has submitted a declaration with the stock exchanges that the Statutory Auditors of the Bank have issued Audit Report on Audited Financial Results (Standalone and Consolidated) for year ended 31st March, 2020 with unmodified opinion. (iv) The Bank has separate Internal Audit Department which periodically submit its report directly to the Audit Committee of the Bank.</t>
  </si>
  <si>
    <t>ANNEXURE-II A Total Number of Memberships/Chairmanships held by the Directors on the Boards / Board-level Committees of the Bank/Other Companies as on 31.03.2019 1. SHRI RAJNISH KUMAR S. No. Name of the Company/Name of the Concern/Society Member/Director/ Chairman Name of the Committee 1 State Bank of India Chairman Executive Committee of the Central Board - Chairman Board Committee to Monitor Recovery - Chairman 2 SBI Life Insurance Company Ltd. Chairman -- 3 SBI General Insurance Company Ltd. Chairman -- 4 SBI Foundation Chairman -- 5 SBI Capital Markets Ltd. Chairman -- 6 SBI Cards &amp; Payment Services Pvt. Ltd. Chairman -- 7 Export-Import Bank of India Director -- 8 Institute of Banking Personnel Selection Member, Governing Board -- 9 NIBM, Pune NIBM Governing Board – Member NIBM Finance Committee – Chairman NIBM Standing Committee – Member 10 Indian Bank’s Association Deputy Chairman, Managing Committee IBA Standing Committee of Legal &amp; Banking Operations – Chairman 11 Khadi &amp; Village Industries Commission Member 12 Indian Institute of Banking &amp; Finance Member/President, Governing Council 13 Management Development Institute Member, Board of Governors 14 ECGC Ltd. Director, Board of Governors 15 Ministry of Commerce &amp; Industry, Directorate General of Foreign Trade Board of Trade - Member 16 Ministry of Finance, Department of Financial Services Advisory Board for Financial Inclusion Fund (FIF) - Member 17 National Investment and Infrastructure Fund Governing Council - Member 18 Government of Maharashtra Hon’ble Chief Minister’s Advisory Council of Fintech - Member 2. SHRI P. K. GUPTA S. No. Name of the Company/Name of the Concern/Society Director Name(s) of the Committee(s) Chairman/Member 1 State Bank of India Managing Director Executive Committee of the Central Board - Member Audit Committee of the Board – Member Risk Management Committee of the Board - Member Special Committee of the Board for Monitoring of Large Value Frauds - Member Customer Service Committee of the Board - Member Stakeholders Relationship Committee - Member Board Committee to Monitor Recovery - Member Corporate Social Responsibility Committee-Member 2 SBI Foundation Director Executive Committee of SBI Foundation – Member CSR Committee – Member 3 SBI General Insurance Co. Ltd. Director Risk Management Committee - Member Policyholders Protection Committee - Member Investment Committee - Member Corporate Social Responsibility Committee - Member Technology Committee - Member Bancassurance Committee - Member 4 National Co-operative Development Corporation Member General Council of NCDC – Member 5 Reserve Bank of India Member Expert Committee on MSME 6 Government of India, Ministry of Drinking Water &amp; Sanitation Member Committee to Study on Credit Finance by Banks/FIs in Water and Sanitation Sector (WASH)</t>
  </si>
  <si>
    <t>NOMINATION COMMITTEE OF THE BOARD: In terms of RBI guidelines, the Bank constitutes a Nomination Committee comprising of three independent Directors, as and when required, to carry out necessary due diligence and arrive at the ‘fit and proper’ status of candidates filing nominations for election as Directors by shareholders. The Nomination Committee at its meeting held on 06-06-2018 has nominated Shri B.Venugopal as Shareholder Director of the Bank. The Committee was last reconstituted on 19.09.2018.</t>
  </si>
  <si>
    <t>Nomination &amp; Remuneration Committee of the Board Shri Basant Seth, Independent Director - Chairman of the Committee Shri Sanjiv Malhotra, Independent Director - Member Dr Purnima Gupta, Independent Director - Member Shri Sanjeev Maheshwari, Non-Executive Director - Membe</t>
  </si>
  <si>
    <t>List of group entities not considered for consolidation both under the accounting and regulatory scope of consolidation as on 31.03.2020 (` in Crores) Sr. No. Name of the entity Country of incorporation Principle activity of the entity Total balance sheet equity (as stated in the accounting balance sheet of the legal entity) % of bank’s holding in the total equity Regulatory treatment of bank’s investments in the capital instruments of the entity Total balance sheet assets (as stated in the accounting balance sheet of the legal entity) 1 SBI Foundation India A Not-forProfit Company to focus on Corporate Social Responsibility (CSR) Activities 29.15 99.72% 29.45 2 SBI Home Finance Ltd. India Under winding up N.A. 25.05% N.A. (ii) Quantitative Disclosures: c. List of group entities considered for regulatory consolidation as on 31.03.2020 Following is the list of group entities considered under regulatory scope of consolidation: (` In crore) Sr. No. Name of the entity Country of incorporation Principle activity of the entity Total balance sheet equity (as stated in the accounting balance sheet of the legal entity) $# Total balance sheet assets (as stated in the accounting balance sheet of the legal entity)# 1 SBI Capital Markets Ltd. India Merchant Banking and Advisory Services 1,619.14 1,679.13 2 SBICAP Securities Ltd. India Securities Broking &amp; its allied services and third party distribution of financial products 359.71 673.71 3 SBICAP Trustee Company Ltd. India Corporate Trusteeship Activities 112.71 116.39 4 SBICAP Ventures Ltd. India Asset Management Company for Venture Capital Fund 82.75 86.10 5 SBICAP (Singapore) Ltd. Singapore Business &amp; management Consultancy Services 62.02 63.28 6 SBICAP (UK) Ltd. U.K. Arrangement of corporate finance &amp; providing advisory services - - 7 SBI DFHI Ltd. India Primary Dealer in Govt. Securities 1,057.71 11,193.67 8 SBI Mutual Fund Trustee Company Pvt Ltd. India Trusteeship Services to schemes floated by SBI Mutual Fund 32.18 32.22 9 SBI Global Factors Ltd. India Factoring Activities 318.43 1,237.39 10 SBI Pension Funds Pvt Ltd. India Management of assets of NPS Trust allocated to them 40.71 42.06 11 SBI Payment Services Pvt. Ltd. India Payment Solution Services 1,416.38 1,559.74</t>
  </si>
  <si>
    <t>Sr. No. Name of the entity Country of incorporation Whether the entity is included under accounting scope of consolidation (yes / no) Explain the method of consolidation Whether the entity is included under regulatory scope of consolidation (yes / no) Explain the method of consolidation Explain the reasons for difference in the method of consolidation Explain the reasons if consolidated under only one of the scopes of consolidation 49 Uttarakhand Gramin Bank India Yes Consolidated as per AS 23 No Not applicable Not applicable Associate: Not under scope of Regulatory Consolidation 50 Vananchal Gramin Bank India Yes Consolidated as per AS 23 No Not applicable Not applicable Associate: Not under scope of Regulatory Consolidation 51 Saurashtra Gramin Bank India Yes Consolidated as per AS 23 No Not applicable Not applicable Associate: Not under scope of Regulatory Consolidation 52 Rajasthan Marudhara Gramin Bank India Yes Consolidated as per AS 23 No Not applicable Not applicable Associate: Not under scope of Regulatory Consolidation 53 Telangana Grameena Bank India Yes Consolidated as per AS 23 No Not applicable Not applicable Associate: Not under scope of Regulatory Consolidation 54 Kaveri Grameena Bank India Yes Consolidated as per AS 23 No Not applicable Not applicable Associate: Not under scope of Regulatory Consolidation 55 Malwa Gramin Bank India Yes Consolidated as per AS 23 No Not applicable Not applicable Associate: Not under scope of Regulatory Consolidation 56 The Clearing Corporation of India Ltd. India Yes Consolidated as per AS 23 No Not applicable Not applicable Associate: Not under scope of Regulatory Consolidation 57 Bank of Bhutan Ltd. Bhutan Yes Consolidated as per AS 23 No Not applicable Not applicable Associate: Not under scope of Regulatory Consolidation b. List of group entities not considered for consolidated both under the accounting and regulatory scope of consolidation as on 31.03.2019 Sr. No. Name of the entity Country of incorporation Principle activity of the entity Total balance sheet equity (as stated in the accounting balance sheet of the legal entity) % of bank’s holding in the total equity Regulatory treatment of bank’s investments in the capital instruments of the entity Total balance sheet assets (as stated in the accounting balance sheet of the legal entity) 1 SBI Foundation India A Not-forProfit Company to focus on Corporate Social Responsibility (CSR) Activities 15.57 99.72% 15.62 2 SBI Home Finance Ltd. India Under winding up N.A. 25.05% N.A.</t>
  </si>
  <si>
    <t>256,01,79</t>
  </si>
  <si>
    <t>293,67,65</t>
  </si>
  <si>
    <t>Do not promote or enlist in any group/ community which uses the name or logo of SBI unless such group is expressly created or permitted by the Bank. Do not create any profile by using any ID otherwise than his/her real name. Social network profile should be created in real name only. Do not express anything that may damage the reputation of the bank or any of its employees. Do not post or upload any remarks / views which may be defamatory, indecent, abusive, or derogatory to the Bank or its officials / employees in their official capacity. Do not criticise the management of the Bank or the business processes or strategies of the Bank or policies of the Bank. Do not discuss or disclose any content related to any colleagues, competitors, customers, suppliers or other third parties including their personal details without their prior consent. Do not post, upload or share any such information which may result into breach of intellectual property rights. Do not use the name State Bank of India or SBI while expressing any views, unless authorised. Do not collude with Bank’s competitors or employees and canvass for any donation or thirdparty marketing /business promotional activities/ affairs. Do not express any view about the Bank’s working /business /any of its officials unless with prior written approval from controller. Do not express/ forward any views or opinion on behalf of the Bank or by using his/ her official position in the Bank unless with prior written approval from controller. Do not publish/ forward any official information/ circulars/ documents etc. which constitute record of the Bank, without prior approval from the controller.</t>
  </si>
  <si>
    <t>AUDIT COMMITTEE OF THE BOARD The Audit Committee of the Board (ACB) was constituted on 27th July 1994 and last re-constituted on the 18th February 2020. The ACB functions as per RBI guidelines and complies with the provisions of SEBI (Listing Obligations &amp; Disclosure Requirements) Regulations, 2015 and LODR Amendment Regulation 2018 to the extent that they do not violate the directives/guidelines issued by RBI. FUNCTIONS OF ACB a. ACB provides direction as also oversees the operation of the total audit function in the Bank. Total audit function implies the organisation, operationalisation and quality control of internal audit and inspection within the Bank and follow-up on the statutory/external audit, compliance of RBI inspection. It also appoints Statutory Auditors of the Bank and reviews their performance from time to time. b. ACB reviews the Bank’s financial, Risk Management, IS Audit Policies and Accounting Policies/Systems of the Bank to ensure greater transparency</t>
  </si>
  <si>
    <t>AUDIT COMMITTEE OF THE BOARD The Audit Committee of the Board (ACB) was constituted on 27th July 1994 and last re-constituted on the 19th September 2018. The ACB functions as per RBI guidelines and complies with the provisions of SEBI (Listing Obligations &amp; Disclosure Requirements) Regulations, 2015 and LODR Amendment Regulation 2018 to the extent that they do not violate the directives/guidelines issued by RBI. FUNCTIONS OF ACB a. ACB provides direction as also oversees the operation of the total audit function in the Bank. Total audit function implies the organisation, operationalisation and quality control of internal audit and inspection within the Bank and follow-up on the statutory/external audit, compliance of RBI inspection. It also appoints Statutory Auditors of the Bank and reviews their performance from time to time. b. ACB reviews the Bank’s financial, Risk Management, IS Audit Policies and Accounting Policies/Systems of the Bank to ensure greater transparency. c. ACB reviews the internal inspection/ audit plan and functions in the Bank – the system, its quality and effectiveness in terms of follow-up. It also, especially, focuses on the follow up of : - KYC-AML guidelines; - Major areas of housekeeping; - Compliance of SEBI (Listing Obligations &amp; Disclosure Requirements) Regulations, 2015; d. It obtains and reviews reports from the Compliance Department in the Bank. e. ACB follows up on all the issues raised in RBI’s Risk Based Supervision under Section 35 of Banking Regulation Act, 1949 and Long Form Audit Reports of the Statutory Auditors and other Internal Audit Reports. It interacts with the external auditors before the finalisation of the annual/ quarterly financial accounts and reports. A formal ‘Audit Charter’ or ‘Terms of Reference’ of the Audit Committee has been approved by the Central Board and a calendar of Reviews to be submitted to the Audit Committee is also in place, which is updated periodically, the last revision effected from 18th December 2014</t>
  </si>
  <si>
    <t>NOMINATION COMMITTEE OF THE BOARD: In terms of RBI guidelines, the Bank constitutes a Nomination Committee comprising of three independent Directors, as and when required, to carry out necessary due diligence and arrive at the ‘fit and proper’ status of candidates filing nominations for election as Directors by shareholders. The Nomination Committee at its meeting held on 06-06-2018 has nominated Shri B.Venugopal as Shareholder Director of the Bank. The Committee was last reconstituted on 19.09.2018. LOCAL BOARDS In terms of the provisions of SBI Act and General Regulations 1955, at every centre where the Bank has a Local Head Office (LHO), Local Boards/Committees of Local Boards are functional. The Local Boards exercise such powers and perform such other functions and duties delegated to them by the Central Board. As on 31st March 2019, Local Boards at three LHOs and Committees of the Local Boards at the remaining thirteen LHOs were functional. The Minutes and Proceedings of the meetings of Local Boards/Committees of Local Boards are placed before the Central Board.</t>
  </si>
  <si>
    <t>ATTENDANCE AT THE ANNUAL GENERAL MEETING The last Annual General Meeting (AGM) for the year 2018-19, held on 20th June, 2019, was attended by 8 Directors, viz, Shri Rajnish Kumar, Shri P. K. Gupta, Shri Dinesh Kumar Khara, Shri Arijit Basu, Smt. Anshula Kant, Shri Bhaskar Pramanik, Dr. Pushpendra Rai, and Dr. Purnima Gupta. AGM (2017-18) was held on 28th June, 2018 and AGM (2016-17) was held on 27th June, 2017. SBI Act and SBI General Regulations 1955 do not provide the postal ballot facility. Generally, AGMs are held in Mumbai where corporate office of the bank is located. As per SBI Act only one agenda i.e. adoption of Balance Sheet and Profit and Loss Account of the Bank is required to be discussed and approved at the AGM. DISCLOSURE 1. The Bank has not entered into any materially significant related party transactions with its Promoters, Directors or Management, their subsidiaries or relatives, etc., that may have potential conflict with the interest of the Bank at large. 2. The Bank has complied with applicable rules and regulations prescribed by stock exchanges, SEBI, RBI or any other statutory authority relating to the capital markets during the last three years. No penalties or strictures have been imposed by them on the Bank except penalty levied by RBI as disclosed in the Secretarial Audit Report 3. Whistle Blower Policy was introduced in our Bank vide GoI circular dated 04.11.2011 on Public Interest Disclosure &amp; Protection of Informer (PIDPI). The said policy is reviewed from time to time. SEBI (LODR) Regulations, 2015 mandates establishment of a mechanism called “Whistle Blower Policy” to report to the management, fraud or violation of the Bank’s Code of Conduct or ethic policy. The Central Vigilance Commission vide its letter dated 11.03.2019 has advised the Bank to modify the existing Whistle Blower Mechanism in line with the provisions of Section 177 of the Companies Act, 2013, SEBI (LODR) Regulations, 2015 and guidelines/directions issued by RBI under Section 35(A) of Banking Regulations Act and accordingly, replace and supersede the existing policy. The new policy as approved by the Central Board on 27.11.2019 is made available on Bank’s website on www.sbi.co.in. As per said policy no personnel has been denied access to the Audit Committee. 4. Policy on materiality of related party transactions and policy for determining ‘material’ subsidiaries are available on the bank’s websitewww.sbi.co.in or bank.sbi under link corporate governance-policies. 5. In terms of Regulation 25(9) of SEBI (LODR) Regulations, 2015 the Central Board at its meeting held on 28.05.2020 has taken on record the Declaration and Confirmation received from Independent Directors under Regulation 25(8) of SEBI (LODR) Regulations, 2015 and Independent Directors fulfill the conditions specified under Regulation 16(1)(b) of SEBI (LODR) Regulations and are independent of the management. 6. Discretionary Requirements as specified in Part E of Schedule II of SEBI (LODR), Regulations are as follows: (i) The Bank has Executive Chairman and appointed under Section 19(a) of the SBI Act, 1955 by the Central Government in consultation with the Reserve Bank of India (ii) The Bank prepare presentation on financial performance on quarterly basis for its investors/analysts and submit the copy of the same with stock exchanges for investors information and also made available on Bank’s official website (iii) The Bank has submitted a declaration with the stock exchanges that the Statutory Auditors of the Bank have issued Audit Report on Audited Financial Results (Standalone and Consolidated) for year ended 31st March, 2020 with unmodified opinion. (iv) The Bank has separate Internal Audit Department which periodically submit its report directly to the Audit Committee of the Bank. 7. The Bank has complied with the Corporate Governance requirements specified in Regulation 17 to 27 and</t>
  </si>
  <si>
    <t>ATTENDANCE AT THE ANNUAL GENERAL MEETING The last Annual General Meeting (AGM) for the year 2017-18, held on 28th June, 2018, was attended by 8 Directors, viz, Shri Rajnish Kumar, Shri B. Shriram, Shri P. K. Gupta, Shri Dinesh Kumar Khara, Shri Arijit Basu, Shri Basant Seth, Dr. Pushpendra Rai, and Dr. Purnima Gupta. AGM (2016-17) was held on 27th June, 2017 and AGM (2015-16) was held on 30th June, 2016. SBI Act and SBI General Regulations 1955 do not provide the postal ballot facility. DISCLOSURE 1. The Bank has not entered into any materially significant related party transactions with its Promoters, Directors or Management, their subsidiaries or relatives, etc., that may have potential conflict with the interest of the Bank at large. 2. The Bank has complied with applicable rules and regulations prescribed by stock exchanges, SEBI, RBI or any other statutory authority relating to the capital markets during the last three years. No penalties or strictures have been imposed by them on the Bank. 3. The Whistle Blower Policy of the Bank is based on the norms of Government of India resolution on Public Interest Disclosure &amp; Protection of Informer (PIDPI). The Policy is an internal reporting mechanism available to all staff of the Bank to act as a ‘Whistle Blower’ to expose any unethical, corrupt practice of their co-workers, seniors/ superiors in the Bank. However, PIDPI complaint as applicable to customers are dealt with in line with Government of India guidelines 2004, which designated Central Vigilance Commission for dealing with complaints. 4. Policy on materiality of related party transactions and policy for determining ‘material’ subsidiaries are available on the bank’s websitewww.sbi.co.in or bank.sbi under link corporate governance-policies. 5. The Bank has complied with the Corporate Governance requirements specified in Regulation 17 to 27 and clauses (b) to (i) of Regulation 46(2) and para C , D and E of Schedule V to the extent that the requirements of the Clause do not violate the provisions of State Bank of India act 1955, the rules and regulations made there under and guidelines or directives issued by the Reserve Bank of India</t>
  </si>
  <si>
    <t>Payments to and provisions for employees 48850,94,64</t>
  </si>
  <si>
    <t>Payments to and provisions for employees 41054,70,68</t>
  </si>
  <si>
    <t>DISCLOSURE 1. The Bank has not entered into any materially significant related party transactions with its Promoters, Directors or Management, their subsidiaries or relatives, etc., that may have potential conflict with the interest of the Bank at large. 2. The Bank has complied with applicable rules and regulations prescribed by stock exchanges, SEBI, RBI or any other statutory authority relating to the capital markets during the last three years. No penalties or strictures have been imposed by them on the Bank except penalty levied by RBI as disclosed in the Secretarial Audit Report 3. Whistle Blower Policy was introduced in our Bank vide GoI circular dated 04.11.2011 on Public Interest Disclosure &amp; Protection of Informer (PIDPI). The said policy is reviewed from time to time. SEBI (LODR) Regulations, 2015 mandates establishment of a mechanism called “Whistle Blower Policy” to report to the management, fraud or violation of the Bank’s Code of Conduct or ethic policy. The Central Vigilance Commission vide its letter dated 11.03.2019 has advised the Bank to modify the existing Whistle Blower Mechanism in line with the provisions of Section 177 of the Companies Act, 2013, SEBI (LODR) Regulations, 2015 and guidelines/directions issued by RBI under Section 35(A) of Banking Regulations Act and accordingly, replace and supersede the existing policy. The new policy as approved by the Central Board on 27.11.2019 is made available on Bank’s website on www.sbi.co.in. As per said policy no personnel has been denied access to the Audit Committee. 4. Policy on materiality of related party transactions and policy for determining ‘material’ subsidiaries are available on the bank’s websitewww.sbi.co.in or bank.sbi under link corporate governance-policies. 5. In terms of Regulation 25(9) of SEBI (LODR) Regulations, 2015 the Central Board at its meeting held on 28.05.2020 has taken on record the Declaration and Confirmation received from Independent Directors under Regulation 25(8) of SEBI (LODR) Regulations, 2015 and Independent Directors fulfill the conditions specified under Regulation 16(1)(b) of SEBI (LODR) Regulations and are independent of the management. 6. Discretionary Requirements as specified in Part E of Schedule II of SEBI (LODR), Regulations are as follows: (i) The Bank has Executive Chairman and appointed under Section 19(a) of the SBI Act, 1955 by the Central Government in consultation with the Reserve Bank of India (ii) The Bank prepare presentation on financial performance on quarterly basis for its investors/analysts and submit the copy of the same with stock exchanges for investors information and also made available on Bank’s official website (iii) The Bank has submitted a declaration with the stock exchanges that the Statutory Auditors of the Bank have issued Audit Report on Audited Financial Results (Standalone and Consolidated) for year ended 31st March, 2020 with unmodified opinion. (iv) The Bank has separate Internal Audit Department which periodically submit its report directly to the Audit Committee of the Bank. 7. The Bank has complied</t>
  </si>
  <si>
    <t>953750(2019salary)-2895569(2018salary)/2895569(2018salary)*100</t>
  </si>
  <si>
    <t>SALARY AND ALLOWANCES PAID TO THE CHAIRMAN AND MANAGING DIRECTORS IN FY2019-20 (`)</t>
  </si>
  <si>
    <t>Age is not disclosed</t>
  </si>
  <si>
    <t>Do not promote or enlist in any group/ community which uses the name or logo of SBI unless such group is expressly created or permitted by the Bank. Do not create any profile by using any ID otherwise than his/her real name. Social network profile should be created in real name only. Do not express anything that may damage the reputation of the bank or any of its employees. Do not post or upload any remarks / views which may be defamatory, indecent, abusive, or derogatory to the Bank or its officials / employees in their official capacity. Do not criticise the management of the Bank or the business processes or strategies of the Bank or policies of the Bank. Do not discuss or disclose any content related to any colleagues, competitors, customers, suppliers or other third parties including their personal details without their prior consent. Do not post, upload or share any such information which may result into breach of intellectual property rights. Do not use the name State Bank of India or SBI while expressing any views, unless authorised. Do not collude with Bank’s competitors or employees and canvass for any donation or thirdparty marketing /business promotional activities/ affairs. Do not express any view about the Bank’s working /business /any of its officials unless with prior written approval from controller. Do not express/ forward any views or opinion on behalf of the Bank or by using his/ her official position in the Bank unless with prior written approval from controller. Do not publish/ forward any official information/ circulars/ documents etc. which constitute record of the Bank, without prior approval from the controller. Do not link from personal sites to any State Bank-hosted websites, blogs, or social media sites, including business sites written by employees. Do not write about, comment on, or answer questions regarding any legal matter involving State Bank of India. Do not post or upload any link to chain mail or junk mail on social media. Do use social media sites judiciously in personal capacity and be personally responsible for the content he or she posts in any form. Use of social media &amp; websites during office hours should complement the role assigned and not interfere with office duties. Do not expect privacy while using the State Bank's blogs, social media sites or Internet system. DO REMEMBER THAT EVERY EMPLOYEE SHALL BE PERSONALLY RESPONSIBLE FOR THE CONTENT HE OR SHE PUBLISHES / FORWARDS IN ANY FORM ON SOCIAL MEDIA OUR VISION Be the Bank of Choice for a Transforming India OUR MISSION Committed to Providing Simple, Responsive and Innovative Financial Solutions OUR VALUES S T E P S Service | Transparency | Ethics Politeness | Sustainability</t>
  </si>
  <si>
    <t>AUDITORS’ CERTIFICATE ON CORPORATE GOVERNANCE To The members, State Bank of India We, J C Bhalla &amp; Co, Chartered Accountants (Firm’s Registration No. 001111N), as Statutory Auditors of STATE BANK OF INDIA (“the Bank”), having its Corporate Centre at State Bank Bhavan, Madame Came road, Mumbai, Maharashtra 400 0021, have examined the compliance of conditions of Corporate governance by the Bank, for the year ended on March 31, 2020, as stipulated in the relevant provisions of Securities and Exchange Board of India (Listing Obligations &amp; Disclosure Requirements) Regulations, 2015 (‘Listing Regulations’) amended from time to time as referred to in Regulation 15 (2) of the Listing Regulations for the year April, 2019 to March 31, 2020. The compliance of conditions of Corporate Governance is the responsibility of the Management. Our examination was carried out in accordance with the Guidance Note on Corporate Governance, issued by the Institute of Chartered Accountants of India, and was limited to procedures and implementation thereof, adopted by the Bank for ensuring the compliance of the conditions of Corporate Governance. It is neither an audit nor an expression of opinion on the financial statement of the Bank. In our opinion and to the best of our information and according to the explanations given to us, we certify that the Bank has, in all material aspects complied with the conditions of Corporate governance as stipulated in the above-mentioned Listing Regulations, as applicable. We further state that such compliance is neither an assurance as to the future viability of the Bank nor the efficiency or effectiveness with which the Management has conducted the affairs of the Bank.</t>
  </si>
  <si>
    <t>Auditors’ Certificate on Corporate Governance To The Members, State Bank of India We, J.C.Bhalla &amp; Co., Chartered Accountants (Firm’s Registration No.: 001111N), as Statutory Auditors of STATE BANK OF INDIA (“the Bank”), having its Corporate Centre at State Bank Bhavan, Madame Cama Road, Mumbai, Maharashtra 400 021, have examined the compliance of conditions of Corporate Governance by the Bank, for the year ended on March 31, 2019, as stipulated in the relevant provisions of Securities and Exchange Board of India (Listing Obligations &amp; Disclosure Requirements) Regulations, 2015 (‘Listing Regulations’) amended from time to time as referred to in Regulation 15(2) of the Listing Regulations for the year April 1, 2018 to March 31, 2019. The compliance of conditions of Corporate Governance is the responsibility of the Management. Our examination was carried out in accordance with the Guidance Note on Corporate Governance, issued by the Institute of Chartered Accountants of India, and was limited to procedures and implementation thereof, adopted by the Bank for ensuring the compliance of the conditions of Corporate Governance. It is neither an audit nor an expression of opinion on the financial statement of the Bank. In our opinion and to the best of our information and according to the explanations given to us, we certify that the Bank has, in all material aspects complied with the conditions of Corporate Governance as stipulated in the above-mentioned Listing Regulations, as applicable. We further state that such compliance is neither an assurance as to the future viability of the Bank nor the efficiency or effectiveness with which the Management has conducted the affairs of the Bank.</t>
  </si>
  <si>
    <t>DISCLOSURE 1. The Bank has not entered into any materially significant related party transactions with its Promoters, Directors or Management, their subsidiaries or relatives, etc., that may have potential conflict with the interest of the Bank at large. 2. The Bank has complied with applicable rules and regulations prescribed by stock exchanges, SEBI, RBI or any other statutory authority relating to the capital markets during the last three years. No penalties or strictures have been imposed by them on the Bank except penalty levied by RBI as disclosed in the Secretarial Audit Report 3. Whistle Blower Policy was introduced in our Bank vide GoI circular dated 04.11.2011 on Public Interest Disclosure &amp; Protection of Informer (PIDPI). The said policy is reviewed from time to time. SEBI (LODR) Regulations, 2015 mandates establishment of a mechanism called “Whistle Blower Policy” to report to the management, fraud or violation of the Bank’s Code of Conduct or ethic policy. The Central Vigilance Commission vide its letter dated 11.03.2019 has advised the Bank to modify the existing Whistle Blower Mechanism in line with the provisions of Section 177 of the Companies Act, 2013, SEBI (LODR) Regulations, 2015 and guidelines/directions issued by RBI under Section 35(A) of Banking Regulations Act and accordingly, replace and supersede the existing policy. The new policy as approved by the Central Board on 27.11.2019 is made available on Bank’s website on www.sbi.co.in. As per said policy no personnel has been denied access to the Audit Committee. 4. Policy on materiality of related party transactions and policy for determining ‘material’ subsidiaries are available on the bank’s websitewww.sbi.co.in or bank.sbi under link corporate governance-policies. 5. In terms of Regulation 25(9) of SEBI (LODR) Regulations, 2015 the Central Board at its meeting held on 28.05.2020 has taken on record the Declaration and Confirmation received from Independent Directors under Regulation 25(8) of SEBI (LODR) Regulations, 2015 and Independent Directors fulfill the conditions specified under Regulation 16(1)(b) of SEBI (LODR) Regulations and are independent of the management. 6. Discretionary Requirements as specified in Part E of Schedule II of SEBI (LODR), Regulations are as follows: (i) The Bank has Executive Chairman and appointed under Section 19(a) of the SBI Act, 1955 by the Central Government in consultation with the Reserve Bank of India (ii) The Bank prepare presentation on financial performance on quarterly basis for its investors/analysts and submit the copy of the same with stock exchanges for investors information and also made available on Bank’s official website (iii) The Bank has submitted a declaration with the stock exchanges that the Statutory Auditors of the Bank have issued Audit Report on Audited Financial Results (Standalone and Consolidated) for year ended 31st March, 2020 with unmodified opinion. (iv) The Bank has separate Internal Audit Department which periodically submit its report directly to the Audit Committee of the Bank</t>
  </si>
  <si>
    <t>both chairman and ceo is not same</t>
  </si>
  <si>
    <t>6. VIGILANCE MECHANISM At your Bank, there are three aspects to the vigilance function - Preventive, Punitive and Participative. Vigilance Awareness Week was observed from 29th October to 3rd November 2018, with the theme “Eradicate Corruption - Build a New India”. As a part of observance of Vigilance Awareness Week, “Integrity Pledge” was administered to the staff and public at large. Further, State Bank of India as a Corporate has organised Gram Sabhas and undertaken the Integrity Pledge to create awareness. The message was disseminated through other means viz. Alternative Channels, IVR, Social Media, Walkathon, and Street plays amongst others. The concept of Whistle-blower is another effective tool used for Preventive Vigilance. To highlight any malpractices under Whistle-blower Scheme, a portal was launched by your Bank wherein a complaint can be lodged online, and its progress can be monitored. There is an existing well-defined Whistleblower policy in your Bank, which acts as a deterrent for the employees to keep themselves away from malicious activities. The Whistle-blower’s identity is protected to ensure that the process continues to be an effective tool against wrongdoings without fear. Branches, where lapses of grave nature are observed, are identified and suomotu investigations are conducted to check possible fraudulent activities and to execute remedial measures are undertaken. During FY2019 a total of 1,505 cases (1,025 new cases) were taken up for examination, out of which 790 cases have been concluded. 7. ASSET AND LIABILITY MANAGEMENT Efficient Management of Assets and Liabilities (ALM) is vital for sustainable and qualitative growth of Banks. ALM aims to strengthen Balance Sheet by pro-actively reviewing the market dynamics, capturing the signals emanating, therefrom, assessing the regulatory requirements to ensure value creation. As part of best Risk Management practices, updated Internal Policies on ‘Deposits’, ‘Whole Bank Asset and Liability Management’, ‘Whole Bank Stress Testing of Liquidity and Interest Rate Risks’ were implemented by introducing the latest concepts such as ‘reverse stress testing’. As part of contingency planning, Contingency Funding Plan (CFP) is in place and reviewed regularly. Studies are conducted at regular intervals to assess the behavioural pattern of non-contractual assets and liabilities, embedded options available to customers, off-balance sheet exposures, impact of probable loan losses, and others. The inputs derived therefrom are used for effective management of on-balance sheet and off-balance sheet items. The levels of High-Quality Liquid Assets (HQLA) and cash outflows are effectively monitored in a highly dynamic environment for computing LCR on daily basis. Your Bank has adopted an advanced approach for assessing the impact on Earnings at Risk (EaR) and Market Value of Equity (MVE) with pre-defined tolerance limits that determine the risks associated with them and enables the Management to initiate appropriate preventive steps in a likely scenario of erosion in Net Interest Income. In order to encourage branches to garner stable funds and assess their profitability based on cost of funds, a Market Linked Internal Funds Transfer Pricing was implemented by your Bank. The Asset Liability Management Committee (ALCO) of your Bank monitors and manages the Interest Rate and Liquidity Risks of the balance sheet. ALCO inter alia, reviews the Interest Rate scenarios, pattern of growth of liability products, credit growth, competitive advantages, liquidity management, adherence to the regulatory prescriptions and pricing of liabilities and assets from time to time. In order to address the concern of rigidities in the Balance Sheet structure and address the issue of quick transmission of changes in RBI’s policy rates, effective from 1st May 2019, your Bank has taken the lead in linking its pricing of Savings Bank Deposits with balances above `1 lakh and Short Term Loans (Cash Credit accounts and Overdrafts with limits above `1 lakh) to the Repo Rate of RBI as an External Benchmark.</t>
  </si>
  <si>
    <t>C:\Users\Swethan\Desktop</t>
  </si>
  <si>
    <t>Smt. Anshula Kant,</t>
  </si>
  <si>
    <t>Shri B. Sriram</t>
  </si>
  <si>
    <t xml:space="preserve">Shri Rajnish Kumar </t>
  </si>
  <si>
    <t>Shri P. K Gupta</t>
  </si>
  <si>
    <t>Shri Dinesh Kumara khara</t>
  </si>
  <si>
    <t>Shri Arjit Basu</t>
  </si>
  <si>
    <t xml:space="preserve">Shri Rajnish Kumar Chairman Shri P. K. Gupta Managing Director Shri Dinesh Kumar Khara Managing Director Shri Arijit Basu Managing Director Shri Challa Sreenivasulu Setty Managing Director Shri Sanjiv Malhotra Shareholder Director Shri Bhaskar Pramanik Shareholder Director Shri Basant Seth Shareholder Director Shri B Venugopal Shareholder Director Shri Chandan Sinha Additional Director, CAFRAL Director Nominated by GoI Shri Debasish Panda Secretary, DFS -Dr. Pushpendra Rai
Director Nominated by GoI-Dr. Purnima Gupta
Director Nominated by G
</t>
  </si>
  <si>
    <t>C:\Users\Swethan\Desktop\sbi</t>
  </si>
  <si>
    <t>104 ; 105</t>
  </si>
  <si>
    <t>NA</t>
  </si>
  <si>
    <t>116,117</t>
  </si>
  <si>
    <t>Annual Report_2019-2020</t>
  </si>
  <si>
    <t>Annual Report_2018-2019</t>
  </si>
  <si>
    <t>Code of Ethics_2019-2020</t>
  </si>
  <si>
    <t>Code of Conduct_2019-2020</t>
  </si>
  <si>
    <t>Code of ethics_2018-2019</t>
  </si>
  <si>
    <t>Code of Conduct_2018-2019</t>
  </si>
  <si>
    <t>Annual report_2019-2020</t>
  </si>
  <si>
    <t>Annual report_2018-2019</t>
  </si>
  <si>
    <t>COMC009</t>
  </si>
  <si>
    <t>AUDC007</t>
  </si>
  <si>
    <t>COMP005</t>
  </si>
  <si>
    <t>BUSP010</t>
  </si>
  <si>
    <t xml:space="preserve">Whistle blower preotection </t>
  </si>
  <si>
    <t>Does the company have a whistle blower protection program?</t>
  </si>
  <si>
    <t>The Whistle Blower Policy of the Bank is based on the norms of Government of India resolution on Public Interest Disclosure &amp; Protection of Informer (PIDPI). The Policy is an internal reporting mechanism available to all staff of the Bank to act as a ‘Whistle Blower’ to expose any unethical, corrupt practice of their co-workers, seniors/ superiors in the Bank. However, PIDPI complaint as applicable to customers are dealt with in line with Government of India guidelines 2004, which designate</t>
  </si>
  <si>
    <t>Whistle Blower Policy was introduced in our Bank vide GoI circular dated 04.11.2011 on Public Interest Disclosure &amp; Protection of Informer (PIDPI). The said policy is reviewed from time to time. SEBI (LODR) Regulations, 2015 mandates establishment of a mechanism called “Whistle Blower Policy” to report to the management, fraud or violation of the Bank’s Code of Conduct or ethic policy. The Central Vigilance Commission vide its letter dated 11.03.2019 has advised the Bank to modify the existing Whistle Blower Mechanism in line with the provisions of Section 177 of the Companies Act, 2013, SEBI (LODR) Regulations, 2015 and guidelines/directions issued by RBI under Section 35(A) of Banking Regulations Act and accordingly, replace and supersede the existing policy. The new policy as approved by the Central Board on 27.11.2019 is made available on Bank’s website on www.sbi.co.in. As per said policy no personnel has been denied access to the Audit Committee</t>
  </si>
  <si>
    <t>2963294.3-2780829.9 =182464.4/278082.9*100 = 65.61</t>
  </si>
  <si>
    <t>(2780829.9-2596638.3)/2596638.3*100= 7.09</t>
  </si>
  <si>
    <t>Shri Sanjiv Malhotra
(Date of Birth: 1st October 1951)
Shri Malhotra is a Director re-elected by
the Shareholders u/s 19 (c) of the SBI
Act w.e.f. 26th June 2017 for a period of
3 years. He is a Chartered Account and
has experience of more than 40 years
in Global Banking and Finance in senior
positions in Risk Management, Corporate
and Investment Banking, Consumer
Finance and Micro Enterprise lending,
Private Equity.
Shri Bhaskar Pramanik
(Date of Birth: 20th March 1951)
Shri Pramanik is a Director elected by the
Shareholders u/s 19(c) of the SBI Act w.e.f.
26th June 2017 for a period of 3 years. He is
an engineering graduate from IIT Kanpur.
Shri Pramanik has experience of more
than 45 years in the Indian IT industry.
Before joining the Board of the Bank, he
served as Chairman for Microsoft in India.
He was also working with Oracle and Sun
Microsystems as Managing Director.
Shri Basant Seth
(Date of Birth: 16th February 1952)
Shri Seth is a Director elected by the
Shareholders u/s 19(c) of the SBI Act
w.e.f. 26th June 2017 for a period of 3
years. He is a Chartered Accountant and
has more than 40 years of experience in
Banking and Finance including financing
of Micro, Small and Medium Enterprises,
Corporate Governance and Administrative
matters. He was a Central Information
Commissioner before joining the Board of
the Bank. He was Chairman &amp; Managing
Director of Syndicate Bank. He has also
served in senior positions in SIDBI and
Bank of India.
Shri B Venugopal
(Date of Birth : 18th May 1959)
Shri Venugopal is a Director elected by
the Shareholders u/s 19(c) of the SBI Act
w.e.f. 7th June 2018 till 25th June 2020.
He has graduated in Commerce &amp; Cost
Accountancy from the University of Kerala.
He is presently working as Managing
Director in Life Insurance Corporation
of India. He has more than 30 years of
experience in Insurance, Finance &amp; IT.
Dr. Girish Kumar Ahuja
(Date of Birth : 29th May 1946)
Dr. Girish Kumar Ahuja is a Director renominated by the Central Government u/s
19(d) of the SBI Act, on 06th February
2019, for a period of one year. Dr. Ahuja is
a Chartered Accountant and academician
having 46 yrs of consultancy experience in
international and domestic taxation, joint
ventures, etc. He has expert knowledge
in Direct Taxes with Doctorate in Financial
Sector Reforms - Capital Market Efficiency
and Portfolio Investment.
Dr. Pushpendra Rai
(Date of Birth : 02nd June 1953 )
Dr. Pushpendra Rai is a Director renominated by the Central Government
u/s 19(d) of the SBI Act, on 06th February
2019, for a period of one years. He has
about 38 years of professional experience
in national and international institutions.
As a member of the Indian Administrative
Service for more than 21 years, he
was responsible for formulating policy;
preparing the program and budget;
determining implementation strategies;
monitoring implementation; and
evaluating staff performance for a diverse
set of institutions like rural and industrial
development agencies, power generation
and distribution departments, petroleum
companies and intellectual property
offices. He has also worked as the National
Project Director - UNDP/World Intellectual
Property Organisation (WIPO); Member,
Governing Council, National Institute
of Design; Member Secretary, Foreign
Investment Promotion Council; Executive
Director, National Renewal Fund; National
Negotiator at WTO/WIPO; and Secretary
General, Quality Council of India.
Subsequently, Dr. Rai worked at the World
Intellectual Property Organization, Geneva
(UN), for 16 years, handling assignments
like extending technical cooperation,
promoting the economic aspects of IP and
asset creation; leading the Development
Agenda process; and heading the Regional
Office for Asia Pacific at Singapore.
Dr. Rai has a Ph.D. from IIT, Delhi;
postgraduate degrees from Harvard
University and the University of Lucknow
and has lectured extensively in various
parts of the world.
Dr. Purnima Gupta
(Date of Birth: 20th November 1949)
Dr. Purnima Gupta is a Director nominated
by Central Government u/s 19(d) of the SBI
Act w.e.f. 1st February 2018 for a period of
3 years. She is a professor of Mathematics
from Delhi University. She has done her
Ph.D in Mathematics from University of
Delhi and is a Gold Medalist in both B.Sc.
(Mathematics) and M.A. (Mathematics).
Her main contribution have been in the
theory of Domination in Graph and hyper
graphs, Graphodial Covers and Partition
Graphs.
Shri Rajiv Kumar
(Date of Birth: 19th February 1960)
Shri Rajiv Kumar is a Director, nominated
by the Central Government, u/s 19(e)
of SBI Act w.e.f. 12th September 2017.
Shri Rajiv Kumar is Secretary, Financial
Services, Ministry of Finance, Govt.
of India.</t>
  </si>
  <si>
    <t>Annual report_2018-2020</t>
  </si>
  <si>
    <t xml:space="preserve">1 SHRI RAJNISH KUMAR
Chairman
M.Sc (Physics) Experience of various verticals of Banking like Retail, Corporate
Investment, International Banking, Compliance &amp; Risk, Mid
Corporate Group etc.
2 SHRI P.K. GUPTA
MD (Retail &amp; Digital Banking)
B.Com, Company
Secretary ICSI
(New Delhi)
He was heading Retail and Digital Banking. He has experience
in areas of Compliance and Risk, Treasury Operations. He has
been the Deputy Managing Director and Chief Financial Officer
of the Bank.
3 SHRI DINESH KUMAR KHARA
MD (Global Banking
and Subsidiaries)
M.Com, MBA He has work experience in field of commercial banking including
retail credit, small and medium enterprises / corporate credit,
deposit mobilization, international banking operations, branch
management.
4 SHRI ARIJIT BASU
MD (Commercial
Clients Group &amp; IT)
BA (Economics)
MA (History)
He has headed SBI Life Insurance Company Limited. He has
experience in the field of corporate banking, international
banking, retail banking and human resources and was also
part of business process re-engineering initiative undertaken
by the Bank.
5 SHRI CHALLA
SREENIVASULU SETTY
MD (Stressed Assets)
B.Sc (Agri) He has rich experience in Corporate Credit, Retail banking
and banking in developed markets. Mr Setty was heading
the Stressed Asset Resolution Group of the Bank. He will be
looking after Retail &amp; Digital Banking.
6 SHRI SANJIV MALHOTRA Chartered Accountant More than 40 years of experience in Global Banking and
Finance, Risk Management, Corporate and Investment
Banking, Consumer Finance and Micro Enterprise lending,
Private Equity.
7 SHRI BHASKAR PRAMANIK B.Tech, IIT (Kanpur). Has experience of more than 45 years in the Indian IT industry.
He served as Chairman for Microsoft in India. He was also
working with Oracle and Sun Microsystems as Managing
Director.
8 SHRI BASANT SETH Chartered Accountant More than 40 years of experience in Banking and Finance
including financing of Micro, Small and Medium Enterprises,
Corporate Governance and Administrative matters. He was a
Central Information Commissioner before joining the Board of
the Bank. He was Chairman &amp; Managing Director of Syndicate
Bank. He has also served in senior positions in SIDBI and Bank
of India.
9 SHRI B VENUGOPAL He has graduated in
Commerce &amp; Cost
Accountancy from the
University of Kerala.
More than 30 years of experience in Insurance, Finance &amp; IT.
He retired as MD of LIC of India.
10 DR. PUSHPENDRA RAI He is Ph.D. from IIT,
Delhi, has postgraduate
degrees from Harvard
University and the
University of Lucknow.
He has served as a member of the Indian Administrative
Service for more than 21 years. He has also worked as the
National Project Director - UNDP/ World Intellectual Property
Organisation (WIPO); Member, Governing Council, National
Institute of Design, Member Secretary, Foreign Investment
Promotion Council, Executive Director, National Renewal Fund,
National Negotiator at WTO/WIPO and Secretary General,
Quality Council of India. Subsequently, Dr. Rai worked at the
World Intellectual Property Organization, Geneva (UN), for 16
years.
11 Dr. PURNIMA GUPTA M.A. (Mathematics) &amp;
Ph.D in Mathematics
She was a professor of Mathematics from Delhi University.
Her main contribution have been in the theory of Domination
in Graph and hyper graphs, Graphodial Covers and Partition
Graphs  //  12 SHRI SANJEEV
MAHESHWARI
Chartered Accountant
from ICAI
 Vast experience in the field of Audit, Taxation and Management
Consultancy.
13 SHRI DEBASISH PANDA Post Graduate in
Physics, Developmental
Management and
obtained M. Phil degree
in Environmental
Sciences
Shri Debasish Panda is an officer of Indian Administrative
Service of 1987 batch and is currently working as Secretary,
Dept of Financial Services, Ministry of Finance, Government
of India.
14 SHRI CHANDAN SINHA Post Graduate in
Physics, MBA (Finance).
Banking &amp; Finance, Additional Director, CAFRAL-RBI.
</t>
  </si>
  <si>
    <t>96, 108</t>
  </si>
  <si>
    <t>Statutory committee functioning</t>
  </si>
  <si>
    <t>COMP006</t>
  </si>
  <si>
    <t>COMP007</t>
  </si>
  <si>
    <t>AUDP002</t>
  </si>
  <si>
    <t>BUSN002</t>
  </si>
  <si>
    <t>(3126250(2020salary)-2953750(2019salary))/2953750(2019 salary)*100=5.84%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</si>
</sst>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mm\/yyyy"/>
    <numFmt numFmtId="165" formatCode="0.000"/>
  </numFmts>
  <fonts count="20">
    <font>
      <sz val="12"/>
      <color theme="1"/>
      <name val="Calibri"/>
      <family val="2"/>
      <scheme val="minor"/>
    </font>
    <font>
      <sz val="8"/>
      <name val="Calibri"/>
      <family val="2"/>
    </font>
    <font>
      <sz val="11"/>
      <color indexed="8"/>
      <name val="Calibri"/>
      <family val="2"/>
    </font>
    <font>
      <sz val="10"/>
      <color rgb="FF000000"/>
      <name val="Arial"/>
      <family val="2"/>
    </font>
    <font>
      <sz val="11"/>
      <color theme="1"/>
      <name val="Calibri"/>
      <family val="2"/>
      <scheme val="minor"/>
    </font>
    <font>
      <b/>
      <sz val="12"/>
      <color theme="1"/>
      <name val="Calibri"/>
      <family val="2"/>
      <scheme val="minor"/>
    </font>
    <font>
      <sz val="12"/>
      <color rgb="FF000000"/>
      <name val="Calibri"/>
      <family val="2"/>
      <scheme val="minor"/>
    </font>
    <font>
      <sz val="11"/>
      <color rgb="FF000000"/>
      <name val="Calibri"/>
      <family val="2"/>
    </font>
    <font>
      <sz val="11"/>
      <color theme="1"/>
      <name val="Calibri"/>
      <family val="2"/>
    </font>
    <font>
      <sz val="11"/>
      <color rgb="FF000000"/>
      <name val="Calibri"/>
      <family val="2"/>
      <scheme val="minor"/>
    </font>
    <font>
      <b/>
      <sz val="12"/>
      <color rgb="FF000000"/>
      <name val="Calibri"/>
      <family val="2"/>
      <scheme val="minor"/>
    </font>
    <font>
      <b/>
      <sz val="14"/>
      <color theme="1"/>
      <name val="Calibri"/>
      <family val="2"/>
      <scheme val="minor"/>
    </font>
    <font>
      <u/>
      <sz val="11"/>
      <color indexed="8"/>
      <name val="Calibri"/>
      <family val="2"/>
    </font>
    <font>
      <sz val="12"/>
      <name val="Calibri"/>
      <family val="2"/>
      <scheme val="minor"/>
    </font>
    <font>
      <b/>
      <sz val="12"/>
      <name val="Calibri"/>
      <family val="2"/>
      <scheme val="minor"/>
    </font>
    <font>
      <b/>
      <sz val="8"/>
      <name val="Calibri"/>
      <family val="2"/>
    </font>
    <font>
      <sz val="10"/>
      <color theme="1"/>
      <name val="Calibri"/>
      <family val="2"/>
    </font>
    <font>
      <sz val="10"/>
      <name val="Calibri"/>
      <family val="2"/>
    </font>
    <font>
      <sz val="11"/>
      <color theme="1"/>
      <name val="Calibri (Body)"/>
    </font>
    <font>
      <u/>
      <sz val="12"/>
      <color theme="10"/>
      <name val="Calibri"/>
      <family val="2"/>
      <scheme val="minor"/>
    </font>
  </fonts>
  <fills count="11">
    <fill>
      <patternFill patternType="none"/>
    </fill>
    <fill>
      <patternFill patternType="gray125"/>
    </fill>
    <fill>
      <patternFill patternType="solid">
        <fgColor rgb="FFBDD7EE"/>
        <bgColor rgb="FF000000"/>
      </patternFill>
    </fill>
    <fill>
      <patternFill patternType="solid">
        <fgColor theme="8" tint="0.39997558519241921"/>
        <bgColor rgb="FF000000"/>
      </patternFill>
    </fill>
    <fill>
      <patternFill patternType="solid">
        <fgColor theme="8" tint="0.59999389629810485"/>
        <bgColor indexed="64"/>
      </patternFill>
    </fill>
    <fill>
      <patternFill patternType="solid">
        <fgColor theme="0"/>
        <bgColor indexed="64"/>
      </patternFill>
    </fill>
    <fill>
      <patternFill patternType="solid">
        <fgColor theme="6" tint="0.79998168889431442"/>
        <bgColor indexed="64"/>
      </patternFill>
    </fill>
    <fill>
      <patternFill patternType="solid">
        <fgColor theme="4" tint="0.79998168889431442"/>
        <bgColor indexed="64"/>
      </patternFill>
    </fill>
    <fill>
      <patternFill patternType="solid">
        <fgColor theme="0"/>
        <bgColor rgb="FF000000"/>
      </patternFill>
    </fill>
    <fill>
      <patternFill patternType="solid">
        <fgColor rgb="FFFF0000"/>
        <bgColor indexed="64"/>
      </patternFill>
    </fill>
    <fill>
      <patternFill patternType="solid">
        <fgColor rgb="FFFFFF00"/>
        <bgColor indexed="64"/>
      </patternFill>
    </fill>
  </fills>
  <borders count="30">
    <border>
      <left/>
      <right/>
      <top/>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style="thin">
        <color indexed="64"/>
      </left>
      <right style="thin">
        <color indexed="64"/>
      </right>
      <top/>
      <bottom style="thin">
        <color indexed="64"/>
      </bottom>
      <diagonal/>
    </border>
    <border>
      <left/>
      <right style="thin">
        <color rgb="FF000000"/>
      </right>
      <top/>
      <bottom style="thin">
        <color rgb="FF000000"/>
      </bottom>
      <diagonal/>
    </border>
    <border>
      <left/>
      <right/>
      <top style="thin">
        <color rgb="FF000000"/>
      </top>
      <bottom style="thin">
        <color rgb="FF000000"/>
      </bottom>
      <diagonal/>
    </border>
    <border>
      <left/>
      <right/>
      <top/>
      <bottom style="thin">
        <color rgb="FF000000"/>
      </bottom>
      <diagonal/>
    </border>
    <border>
      <left/>
      <right style="thin">
        <color rgb="FF000000"/>
      </right>
      <top style="thin">
        <color rgb="FF000000"/>
      </top>
      <bottom style="thin">
        <color rgb="FF000000"/>
      </bottom>
      <diagonal/>
    </border>
    <border>
      <left/>
      <right style="thin">
        <color indexed="64"/>
      </right>
      <top style="thin">
        <color indexed="64"/>
      </top>
      <bottom style="thin">
        <color indexed="64"/>
      </bottom>
      <diagonal/>
    </border>
    <border>
      <left style="thin">
        <color auto="1"/>
      </left>
      <right/>
      <top style="thin">
        <color auto="1"/>
      </top>
      <bottom style="thin">
        <color auto="1"/>
      </bottom>
      <diagonal/>
    </border>
    <border>
      <left/>
      <right/>
      <top style="thin">
        <color auto="1"/>
      </top>
      <bottom style="thin">
        <color auto="1"/>
      </bottom>
      <diagonal/>
    </border>
    <border>
      <left style="double">
        <color rgb="FFFFC000"/>
      </left>
      <right/>
      <top/>
      <bottom/>
      <diagonal/>
    </border>
    <border>
      <left/>
      <right/>
      <top/>
      <bottom style="thin">
        <color indexed="64"/>
      </bottom>
      <diagonal/>
    </border>
    <border>
      <left style="thin">
        <color indexed="64"/>
      </left>
      <right style="thin">
        <color indexed="64"/>
      </right>
      <top/>
      <bottom/>
      <diagonal/>
    </border>
    <border>
      <left/>
      <right/>
      <top/>
      <bottom style="medium">
        <color indexed="64"/>
      </bottom>
      <diagonal/>
    </border>
    <border>
      <left style="thin">
        <color theme="2"/>
      </left>
      <right style="thin">
        <color theme="2"/>
      </right>
      <top style="thin">
        <color theme="2"/>
      </top>
      <bottom style="thin">
        <color theme="2"/>
      </bottom>
      <diagonal/>
    </border>
    <border>
      <left style="thin">
        <color theme="1"/>
      </left>
      <right style="thin">
        <color theme="1"/>
      </right>
      <top style="thin">
        <color theme="1"/>
      </top>
      <bottom style="thin">
        <color theme="1"/>
      </bottom>
      <diagonal/>
    </border>
    <border>
      <left/>
      <right style="thin">
        <color theme="2"/>
      </right>
      <top style="thin">
        <color theme="2"/>
      </top>
      <bottom style="thin">
        <color theme="2"/>
      </bottom>
      <diagonal/>
    </border>
    <border>
      <left/>
      <right style="thin">
        <color rgb="FF000000"/>
      </right>
      <top/>
      <bottom/>
      <diagonal/>
    </border>
    <border>
      <left/>
      <right/>
      <top style="thin">
        <color rgb="FF000000"/>
      </top>
      <bottom/>
      <diagonal/>
    </border>
    <border>
      <left style="thin">
        <color indexed="64"/>
      </left>
      <right style="thin">
        <color indexed="64"/>
      </right>
      <top style="thin">
        <color indexed="64"/>
      </top>
      <bottom/>
      <diagonal/>
    </border>
    <border>
      <left/>
      <right style="thin">
        <color rgb="FF000000"/>
      </right>
      <top style="thin">
        <color rgb="FF000000"/>
      </top>
      <bottom/>
      <diagonal/>
    </border>
    <border>
      <left style="thin">
        <color theme="2"/>
      </left>
      <right/>
      <top style="thin">
        <color theme="2"/>
      </top>
      <bottom style="thin">
        <color theme="2"/>
      </bottom>
      <diagonal/>
    </border>
    <border>
      <left style="thin">
        <color theme="2"/>
      </left>
      <right style="thin">
        <color theme="2"/>
      </right>
      <top style="thin">
        <color theme="2"/>
      </top>
      <bottom/>
      <diagonal/>
    </border>
    <border>
      <left style="thin">
        <color theme="2"/>
      </left>
      <right style="thin">
        <color theme="2"/>
      </right>
      <top/>
      <bottom style="thin">
        <color theme="2"/>
      </bottom>
      <diagonal/>
    </border>
    <border>
      <left style="thin">
        <color indexed="64"/>
      </left>
      <right/>
      <top/>
      <bottom style="thin">
        <color indexed="64"/>
      </bottom>
      <diagonal/>
    </border>
    <border>
      <left style="thin">
        <color indexed="64"/>
      </left>
      <right/>
      <top style="thin">
        <color indexed="64"/>
      </top>
      <bottom/>
      <diagonal/>
    </border>
    <border>
      <left/>
      <right style="thin">
        <color theme="2"/>
      </right>
      <top style="thin">
        <color theme="2"/>
      </top>
      <bottom/>
      <diagonal/>
    </border>
    <border>
      <left/>
      <right style="thin">
        <color theme="2"/>
      </right>
      <top/>
      <bottom style="thin">
        <color theme="2"/>
      </bottom>
      <diagonal/>
    </border>
  </borders>
  <cellStyleXfs count="4">
    <xf numFmtId="0" fontId="0" fillId="0" borderId="0"/>
    <xf numFmtId="0" fontId="3" fillId="0" borderId="0"/>
    <xf numFmtId="0" fontId="4" fillId="0" borderId="0"/>
    <xf numFmtId="0" fontId="19" fillId="0" borderId="0" applyNumberFormat="0" applyFill="0" applyBorder="0" applyAlignment="0" applyProtection="0"/>
  </cellStyleXfs>
  <cellXfs count="275">
    <xf numFmtId="0" fontId="0" fillId="0" borderId="0" xfId="0"/>
    <xf numFmtId="0" fontId="6" fillId="0" borderId="1" xfId="0" applyFont="1" applyBorder="1" applyAlignment="1">
      <alignment horizontal="left" vertical="center"/>
    </xf>
    <xf numFmtId="0" fontId="0" fillId="0" borderId="0" xfId="0" applyAlignment="1">
      <alignment vertical="center"/>
    </xf>
    <xf numFmtId="0" fontId="7" fillId="0" borderId="2" xfId="0" applyFont="1" applyBorder="1" applyAlignment="1">
      <alignment horizontal="left" vertical="center" wrapText="1"/>
    </xf>
    <xf numFmtId="0" fontId="7" fillId="0" borderId="2" xfId="2" applyFont="1" applyBorder="1" applyAlignment="1">
      <alignment vertical="center" wrapText="1"/>
    </xf>
    <xf numFmtId="0" fontId="7" fillId="0" borderId="2" xfId="2" applyFont="1" applyBorder="1" applyAlignment="1">
      <alignment horizontal="center" vertical="center" wrapText="1"/>
    </xf>
    <xf numFmtId="0" fontId="8" fillId="0" borderId="2" xfId="2" applyFont="1" applyBorder="1" applyAlignment="1">
      <alignment vertical="center" wrapText="1"/>
    </xf>
    <xf numFmtId="0" fontId="0" fillId="0" borderId="2" xfId="0" applyBorder="1" applyAlignment="1">
      <alignment horizontal="center" vertical="center"/>
    </xf>
    <xf numFmtId="0" fontId="9" fillId="0" borderId="2" xfId="0" applyFont="1" applyBorder="1" applyAlignment="1">
      <alignment horizontal="center" vertical="center" wrapText="1"/>
    </xf>
    <xf numFmtId="0" fontId="10" fillId="2" borderId="0" xfId="0" applyFont="1" applyFill="1" applyAlignment="1">
      <alignment horizontal="center" vertical="center" wrapText="1"/>
    </xf>
    <xf numFmtId="0" fontId="10" fillId="2" borderId="0" xfId="0" applyFont="1" applyFill="1" applyAlignment="1">
      <alignment horizontal="center" vertical="center"/>
    </xf>
    <xf numFmtId="0" fontId="10" fillId="0" borderId="3" xfId="0" applyFont="1" applyBorder="1" applyAlignment="1">
      <alignment horizontal="left" vertical="center"/>
    </xf>
    <xf numFmtId="0" fontId="10" fillId="2" borderId="0" xfId="0" applyFont="1" applyFill="1" applyAlignment="1">
      <alignment horizontal="center"/>
    </xf>
    <xf numFmtId="0" fontId="10" fillId="2" borderId="0" xfId="0" applyFont="1" applyFill="1" applyAlignment="1">
      <alignment horizontal="center" wrapText="1"/>
    </xf>
    <xf numFmtId="0" fontId="0" fillId="0" borderId="0" xfId="0" applyAlignment="1"/>
    <xf numFmtId="0" fontId="7" fillId="0" borderId="2" xfId="2" applyFont="1" applyFill="1" applyBorder="1" applyAlignment="1">
      <alignment vertical="center" wrapText="1"/>
    </xf>
    <xf numFmtId="0" fontId="0" fillId="0" borderId="0" xfId="0" applyAlignment="1">
      <alignment horizontal="left" vertical="center"/>
    </xf>
    <xf numFmtId="0" fontId="10" fillId="2" borderId="0" xfId="0" applyFont="1" applyFill="1" applyAlignment="1">
      <alignment horizontal="left" vertical="center"/>
    </xf>
    <xf numFmtId="0" fontId="10" fillId="2" borderId="0" xfId="0" applyFont="1" applyFill="1" applyAlignment="1">
      <alignment horizontal="left" vertical="center" wrapText="1"/>
    </xf>
    <xf numFmtId="0" fontId="0" fillId="0" borderId="0" xfId="0" applyFont="1" applyAlignment="1">
      <alignment horizontal="left" vertical="center"/>
    </xf>
    <xf numFmtId="0" fontId="0" fillId="0" borderId="2" xfId="0" applyBorder="1" applyAlignment="1">
      <alignment horizontal="left" vertical="center"/>
    </xf>
    <xf numFmtId="0" fontId="10" fillId="3" borderId="0" xfId="0" applyFont="1" applyFill="1" applyAlignment="1">
      <alignment horizontal="center" vertical="center"/>
    </xf>
    <xf numFmtId="0" fontId="5" fillId="0" borderId="1" xfId="0" applyFont="1" applyBorder="1" applyAlignment="1">
      <alignment horizontal="left" vertical="center"/>
    </xf>
    <xf numFmtId="0" fontId="9" fillId="0" borderId="0" xfId="0" applyFont="1" applyAlignment="1">
      <alignment horizontal="left" wrapText="1"/>
    </xf>
    <xf numFmtId="0" fontId="0" fillId="0" borderId="0" xfId="0" applyAlignment="1">
      <alignment wrapText="1"/>
    </xf>
    <xf numFmtId="0" fontId="5" fillId="0" borderId="0" xfId="0" applyFont="1" applyAlignment="1">
      <alignment wrapText="1"/>
    </xf>
    <xf numFmtId="0" fontId="0" fillId="0" borderId="2" xfId="0" applyBorder="1" applyAlignment="1"/>
    <xf numFmtId="0" fontId="10" fillId="4" borderId="2" xfId="0" applyFont="1" applyFill="1" applyBorder="1" applyAlignment="1">
      <alignment horizontal="left" vertical="center"/>
    </xf>
    <xf numFmtId="0" fontId="0" fillId="0" borderId="0" xfId="0" applyFill="1" applyAlignment="1">
      <alignment horizontal="left" vertical="center"/>
    </xf>
    <xf numFmtId="0" fontId="2" fillId="0" borderId="2" xfId="0" applyFont="1" applyBorder="1" applyAlignment="1">
      <alignment horizontal="left" vertical="center" wrapText="1"/>
    </xf>
    <xf numFmtId="0" fontId="2" fillId="0" borderId="2" xfId="2" applyFont="1" applyBorder="1" applyAlignment="1">
      <alignment horizontal="left" vertical="center" wrapText="1"/>
    </xf>
    <xf numFmtId="0" fontId="0" fillId="0" borderId="0" xfId="0" applyAlignment="1">
      <alignment horizontal="left" vertical="center"/>
    </xf>
    <xf numFmtId="0" fontId="10" fillId="3" borderId="0" xfId="0" applyFont="1" applyFill="1" applyAlignment="1">
      <alignment horizontal="center" vertical="center"/>
    </xf>
    <xf numFmtId="0" fontId="10"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xf>
    <xf numFmtId="0" fontId="10" fillId="3" borderId="0" xfId="0" applyFont="1" applyFill="1" applyAlignment="1">
      <alignment horizontal="center" vertical="center"/>
    </xf>
    <xf numFmtId="0" fontId="10" fillId="2" borderId="0" xfId="0" applyFont="1" applyFill="1" applyAlignment="1">
      <alignment horizontal="center" vertical="center"/>
    </xf>
    <xf numFmtId="0" fontId="12" fillId="0" borderId="2" xfId="2" applyFont="1" applyBorder="1" applyAlignment="1">
      <alignment horizontal="left" vertical="center" wrapText="1"/>
    </xf>
    <xf numFmtId="0" fontId="7" fillId="0" borderId="2" xfId="2" applyFont="1" applyBorder="1" applyAlignment="1">
      <alignment vertical="center"/>
    </xf>
    <xf numFmtId="0" fontId="7" fillId="0" borderId="0" xfId="0" applyFont="1" applyAlignment="1">
      <alignment horizontal="left"/>
    </xf>
    <xf numFmtId="0" fontId="7" fillId="0" borderId="2" xfId="0" applyFont="1" applyFill="1" applyBorder="1" applyAlignment="1">
      <alignment horizontal="left" vertical="center" wrapText="1"/>
    </xf>
    <xf numFmtId="0" fontId="0" fillId="0" borderId="0" xfId="0" applyAlignment="1">
      <alignment horizontal="left"/>
    </xf>
    <xf numFmtId="0" fontId="0" fillId="0" borderId="0" xfId="0" applyFont="1" applyAlignment="1">
      <alignment horizontal="left"/>
    </xf>
    <xf numFmtId="0" fontId="11" fillId="4" borderId="0" xfId="0" applyFont="1" applyFill="1" applyAlignment="1">
      <alignment horizontal="center" vertical="center"/>
    </xf>
    <xf numFmtId="0" fontId="13" fillId="0" borderId="4" xfId="0" applyFont="1" applyFill="1" applyBorder="1"/>
    <xf numFmtId="0" fontId="17" fillId="0" borderId="2" xfId="0" applyFont="1" applyBorder="1" applyAlignment="1" applyProtection="1">
      <alignment horizontal="left" vertical="center"/>
      <protection locked="0"/>
    </xf>
    <xf numFmtId="0" fontId="17" fillId="0" borderId="2" xfId="0" applyFont="1" applyBorder="1" applyAlignment="1" applyProtection="1">
      <alignment vertical="center"/>
      <protection locked="0"/>
    </xf>
    <xf numFmtId="0" fontId="10" fillId="2" borderId="0" xfId="0" applyFont="1" applyFill="1" applyAlignment="1">
      <alignment vertical="center"/>
    </xf>
    <xf numFmtId="0" fontId="0" fillId="0" borderId="0" xfId="0" applyAlignment="1">
      <alignment horizontal="center" vertical="center"/>
    </xf>
    <xf numFmtId="0" fontId="13" fillId="0" borderId="0" xfId="0" applyFont="1" applyAlignment="1" applyProtection="1">
      <protection locked="0"/>
    </xf>
    <xf numFmtId="0" fontId="10" fillId="2" borderId="0" xfId="0" applyFont="1" applyFill="1" applyAlignment="1"/>
    <xf numFmtId="0" fontId="16" fillId="0" borderId="2" xfId="0" applyFont="1" applyBorder="1" applyAlignment="1"/>
    <xf numFmtId="0" fontId="17" fillId="0" borderId="2" xfId="0" applyFont="1" applyBorder="1" applyAlignment="1" applyProtection="1">
      <alignment horizontal="left"/>
      <protection locked="0"/>
    </xf>
    <xf numFmtId="0" fontId="17" fillId="0" borderId="2" xfId="0" applyFont="1" applyBorder="1" applyAlignment="1" applyProtection="1">
      <protection locked="0"/>
    </xf>
    <xf numFmtId="0" fontId="0" fillId="0" borderId="2" xfId="0" applyBorder="1" applyAlignment="1">
      <alignment vertical="center"/>
    </xf>
    <xf numFmtId="0" fontId="13" fillId="0" borderId="0" xfId="0" applyFont="1" applyAlignment="1" applyProtection="1">
      <alignment vertical="center"/>
      <protection locked="0"/>
    </xf>
    <xf numFmtId="0" fontId="16" fillId="0" borderId="2" xfId="0" applyFont="1" applyBorder="1" applyAlignment="1">
      <alignment vertical="center"/>
    </xf>
    <xf numFmtId="0" fontId="7" fillId="0" borderId="0" xfId="0" applyFont="1" applyAlignment="1">
      <alignment horizontal="left" vertical="center"/>
    </xf>
    <xf numFmtId="0" fontId="0" fillId="0" borderId="4" xfId="0" applyBorder="1" applyAlignment="1">
      <alignment horizontal="center" vertical="center"/>
    </xf>
    <xf numFmtId="0" fontId="0" fillId="0" borderId="0" xfId="0" applyBorder="1" applyAlignment="1">
      <alignment vertical="center"/>
    </xf>
    <xf numFmtId="0" fontId="0" fillId="0" borderId="0" xfId="0" applyBorder="1" applyAlignment="1">
      <alignment horizontal="center" vertical="center"/>
    </xf>
    <xf numFmtId="0" fontId="13" fillId="0" borderId="0" xfId="0" applyFont="1" applyBorder="1" applyProtection="1">
      <protection locked="0"/>
    </xf>
    <xf numFmtId="0" fontId="0" fillId="0" borderId="12" xfId="0" applyBorder="1" applyAlignment="1">
      <alignment horizontal="left" vertical="center"/>
    </xf>
    <xf numFmtId="0" fontId="0" fillId="0" borderId="12" xfId="0" applyFill="1" applyBorder="1" applyAlignment="1">
      <alignment horizontal="left" vertical="center"/>
    </xf>
    <xf numFmtId="0" fontId="10" fillId="2" borderId="12" xfId="0" applyFont="1" applyFill="1" applyBorder="1" applyAlignment="1">
      <alignment vertical="center"/>
    </xf>
    <xf numFmtId="0" fontId="0" fillId="0" borderId="12" xfId="0" applyBorder="1" applyAlignment="1">
      <alignment vertical="center"/>
    </xf>
    <xf numFmtId="0" fontId="10" fillId="2" borderId="12" xfId="0" applyFont="1" applyFill="1" applyBorder="1" applyAlignment="1"/>
    <xf numFmtId="0" fontId="0" fillId="0" borderId="12" xfId="0" applyBorder="1" applyAlignment="1">
      <alignment horizontal="left"/>
    </xf>
    <xf numFmtId="0" fontId="0" fillId="0" borderId="12" xfId="0" applyBorder="1"/>
    <xf numFmtId="0" fontId="8" fillId="0" borderId="2" xfId="2" applyFont="1" applyBorder="1" applyAlignment="1">
      <alignment horizontal="left" vertical="center"/>
    </xf>
    <xf numFmtId="0" fontId="7" fillId="0" borderId="2" xfId="2" applyFont="1" applyBorder="1" applyAlignment="1">
      <alignment horizontal="left" vertical="center"/>
    </xf>
    <xf numFmtId="0" fontId="7" fillId="0" borderId="2" xfId="0" applyFont="1" applyBorder="1" applyAlignment="1">
      <alignment horizontal="left" vertical="center"/>
    </xf>
    <xf numFmtId="0" fontId="7" fillId="0" borderId="2" xfId="1" applyFont="1" applyBorder="1" applyAlignment="1">
      <alignment horizontal="left" vertical="center"/>
    </xf>
    <xf numFmtId="0" fontId="13" fillId="0" borderId="0" xfId="0" applyFont="1" applyBorder="1" applyAlignment="1" applyProtection="1">
      <protection locked="0"/>
    </xf>
    <xf numFmtId="0" fontId="15" fillId="7" borderId="1" xfId="0" applyFont="1" applyFill="1" applyBorder="1" applyAlignment="1">
      <alignment horizontal="center" vertical="center"/>
    </xf>
    <xf numFmtId="0" fontId="8" fillId="0" borderId="2" xfId="2" applyFont="1" applyFill="1" applyBorder="1" applyAlignment="1">
      <alignment horizontal="left" vertical="center"/>
    </xf>
    <xf numFmtId="0" fontId="7" fillId="0" borderId="2" xfId="2" applyFont="1" applyFill="1" applyBorder="1" applyAlignment="1">
      <alignment horizontal="left" vertical="center"/>
    </xf>
    <xf numFmtId="0" fontId="7" fillId="0" borderId="2" xfId="0" applyFont="1" applyFill="1" applyBorder="1" applyAlignment="1">
      <alignment horizontal="left" vertical="center"/>
    </xf>
    <xf numFmtId="0" fontId="8" fillId="0" borderId="2" xfId="2" applyFont="1" applyBorder="1" applyAlignment="1">
      <alignment vertical="center"/>
    </xf>
    <xf numFmtId="0" fontId="7" fillId="0" borderId="2" xfId="2" applyFont="1" applyBorder="1" applyAlignment="1">
      <alignment horizontal="center" vertical="center"/>
    </xf>
    <xf numFmtId="0" fontId="8" fillId="0" borderId="5" xfId="2" applyFont="1" applyBorder="1" applyAlignment="1">
      <alignment vertical="center"/>
    </xf>
    <xf numFmtId="0" fontId="7" fillId="0" borderId="6" xfId="2" applyFont="1" applyBorder="1" applyAlignment="1">
      <alignment vertical="center"/>
    </xf>
    <xf numFmtId="0" fontId="7" fillId="0" borderId="7" xfId="2" applyFont="1" applyBorder="1" applyAlignment="1">
      <alignment vertical="center"/>
    </xf>
    <xf numFmtId="0" fontId="7" fillId="0" borderId="5" xfId="2" applyFont="1" applyBorder="1" applyAlignment="1">
      <alignment vertical="center"/>
    </xf>
    <xf numFmtId="0" fontId="7" fillId="0" borderId="8" xfId="2" applyFont="1" applyBorder="1" applyAlignment="1">
      <alignment vertical="center"/>
    </xf>
    <xf numFmtId="0" fontId="7" fillId="0" borderId="9" xfId="2" applyFont="1" applyBorder="1" applyAlignment="1">
      <alignment vertical="center"/>
    </xf>
    <xf numFmtId="0" fontId="4" fillId="0" borderId="0" xfId="2" applyAlignment="1">
      <alignment vertical="center"/>
    </xf>
    <xf numFmtId="3" fontId="0" fillId="0" borderId="0" xfId="0" applyNumberFormat="1"/>
    <xf numFmtId="4" fontId="0" fillId="0" borderId="0" xfId="0" applyNumberFormat="1"/>
    <xf numFmtId="0" fontId="7" fillId="0" borderId="6" xfId="2" applyFont="1" applyBorder="1" applyAlignment="1"/>
    <xf numFmtId="0" fontId="7" fillId="0" borderId="7" xfId="2" applyFont="1" applyBorder="1" applyAlignment="1"/>
    <xf numFmtId="0" fontId="7" fillId="0" borderId="2" xfId="2" applyFont="1" applyBorder="1" applyAlignment="1"/>
    <xf numFmtId="0" fontId="7" fillId="0" borderId="5" xfId="2" applyFont="1" applyBorder="1" applyAlignment="1"/>
    <xf numFmtId="0" fontId="7" fillId="0" borderId="8" xfId="2" applyFont="1" applyBorder="1" applyAlignment="1"/>
    <xf numFmtId="0" fontId="15" fillId="7" borderId="1" xfId="0" applyFont="1" applyFill="1" applyBorder="1" applyAlignment="1">
      <alignment horizontal="center"/>
    </xf>
    <xf numFmtId="0" fontId="7" fillId="0" borderId="9" xfId="2" applyFont="1" applyBorder="1" applyAlignment="1"/>
    <xf numFmtId="0" fontId="7" fillId="0" borderId="7" xfId="2" applyFont="1" applyFill="1" applyBorder="1" applyAlignment="1"/>
    <xf numFmtId="3" fontId="0" fillId="0" borderId="0" xfId="0" applyNumberFormat="1" applyAlignment="1">
      <alignment horizontal="left" vertical="center"/>
    </xf>
    <xf numFmtId="14" fontId="0" fillId="0" borderId="0" xfId="0" applyNumberFormat="1" applyAlignment="1">
      <alignment horizontal="left" vertical="center"/>
    </xf>
    <xf numFmtId="14" fontId="0" fillId="0" borderId="0" xfId="0" applyNumberFormat="1" applyAlignment="1">
      <alignment vertical="center"/>
    </xf>
    <xf numFmtId="0" fontId="7" fillId="0" borderId="0" xfId="2" applyFont="1" applyFill="1" applyBorder="1" applyAlignment="1"/>
    <xf numFmtId="0" fontId="0" fillId="0" borderId="0" xfId="0" applyFill="1" applyBorder="1" applyAlignment="1"/>
    <xf numFmtId="14" fontId="0" fillId="0" borderId="0" xfId="0" applyNumberFormat="1" applyBorder="1" applyAlignment="1">
      <alignment horizontal="center" vertical="center"/>
    </xf>
    <xf numFmtId="0" fontId="0" fillId="0" borderId="0" xfId="0" applyAlignment="1">
      <alignment horizontal="left" vertical="center" wrapText="1"/>
    </xf>
    <xf numFmtId="4" fontId="0" fillId="0" borderId="2" xfId="0" applyNumberFormat="1" applyBorder="1" applyAlignment="1">
      <alignment horizontal="left" vertical="center"/>
    </xf>
    <xf numFmtId="4" fontId="0" fillId="0" borderId="2" xfId="0" applyNumberFormat="1" applyFill="1" applyBorder="1" applyAlignment="1">
      <alignment horizontal="left" vertical="center"/>
    </xf>
    <xf numFmtId="3" fontId="0" fillId="0" borderId="0" xfId="0" applyNumberFormat="1" applyAlignment="1"/>
    <xf numFmtId="0" fontId="0" fillId="5" borderId="0" xfId="0" applyFill="1" applyAlignment="1">
      <alignment horizontal="left" vertical="center"/>
    </xf>
    <xf numFmtId="0" fontId="0" fillId="5" borderId="0" xfId="0" applyFill="1" applyAlignment="1">
      <alignment vertical="center"/>
    </xf>
    <xf numFmtId="0" fontId="0" fillId="5" borderId="0" xfId="0" applyFill="1" applyBorder="1" applyAlignment="1">
      <alignment vertical="center"/>
    </xf>
    <xf numFmtId="0" fontId="0" fillId="5" borderId="13" xfId="0" applyFill="1" applyBorder="1" applyAlignment="1">
      <alignment vertical="center"/>
    </xf>
    <xf numFmtId="0" fontId="0" fillId="5" borderId="15" xfId="0" applyFill="1" applyBorder="1" applyAlignment="1"/>
    <xf numFmtId="0" fontId="0" fillId="5" borderId="16" xfId="0" applyFont="1" applyFill="1" applyBorder="1" applyAlignment="1"/>
    <xf numFmtId="0" fontId="0" fillId="5" borderId="16" xfId="0" applyFont="1" applyFill="1" applyBorder="1"/>
    <xf numFmtId="0" fontId="10" fillId="8" borderId="16" xfId="0" applyFont="1" applyFill="1" applyBorder="1" applyAlignment="1">
      <alignment horizontal="center"/>
    </xf>
    <xf numFmtId="164" fontId="0" fillId="5" borderId="16" xfId="0" applyNumberFormat="1" applyFill="1" applyBorder="1"/>
    <xf numFmtId="0" fontId="0" fillId="5" borderId="16" xfId="0" applyFill="1" applyBorder="1" applyAlignment="1">
      <alignment vertical="center"/>
    </xf>
    <xf numFmtId="0" fontId="0" fillId="5" borderId="16" xfId="0" applyFill="1" applyBorder="1" applyAlignment="1">
      <alignment horizontal="left" vertical="center"/>
    </xf>
    <xf numFmtId="14" fontId="0" fillId="5" borderId="16" xfId="0" applyNumberFormat="1" applyFill="1" applyBorder="1"/>
    <xf numFmtId="164" fontId="0" fillId="5" borderId="16" xfId="0" applyNumberFormat="1" applyFill="1" applyBorder="1" applyAlignment="1">
      <alignment vertical="center"/>
    </xf>
    <xf numFmtId="0" fontId="0" fillId="0" borderId="16" xfId="0" applyBorder="1" applyAlignment="1">
      <alignment vertical="center"/>
    </xf>
    <xf numFmtId="14" fontId="0" fillId="5" borderId="18" xfId="0" applyNumberFormat="1" applyFill="1" applyBorder="1" applyAlignment="1">
      <alignment horizontal="center" vertical="center"/>
    </xf>
    <xf numFmtId="14" fontId="0" fillId="0" borderId="18" xfId="0" applyNumberFormat="1" applyBorder="1" applyAlignment="1">
      <alignment horizontal="center" vertical="center"/>
    </xf>
    <xf numFmtId="0" fontId="0" fillId="0" borderId="17" xfId="0" applyBorder="1" applyAlignment="1">
      <alignment horizontal="center" vertical="center"/>
    </xf>
    <xf numFmtId="0" fontId="0" fillId="5" borderId="17" xfId="0" applyFill="1" applyBorder="1" applyAlignment="1">
      <alignment horizontal="center" vertical="center"/>
    </xf>
    <xf numFmtId="0" fontId="7" fillId="0" borderId="4" xfId="2" applyFont="1" applyBorder="1" applyAlignment="1">
      <alignment vertical="center"/>
    </xf>
    <xf numFmtId="0" fontId="17" fillId="0" borderId="4" xfId="0" applyFont="1" applyBorder="1" applyAlignment="1" applyProtection="1">
      <alignment vertical="center"/>
      <protection locked="0"/>
    </xf>
    <xf numFmtId="0" fontId="8" fillId="0" borderId="19" xfId="2" applyFont="1" applyBorder="1" applyAlignment="1">
      <alignment vertical="center"/>
    </xf>
    <xf numFmtId="0" fontId="7" fillId="0" borderId="20" xfId="2" applyFont="1" applyBorder="1" applyAlignment="1">
      <alignment vertical="center"/>
    </xf>
    <xf numFmtId="0" fontId="7" fillId="0" borderId="0" xfId="2" applyFont="1" applyBorder="1" applyAlignment="1">
      <alignment vertical="center"/>
    </xf>
    <xf numFmtId="0" fontId="7" fillId="0" borderId="21" xfId="2" applyFont="1" applyBorder="1" applyAlignment="1">
      <alignment vertical="center"/>
    </xf>
    <xf numFmtId="0" fontId="7" fillId="0" borderId="19" xfId="2" applyFont="1" applyBorder="1" applyAlignment="1">
      <alignment vertical="center"/>
    </xf>
    <xf numFmtId="0" fontId="7" fillId="0" borderId="22" xfId="2" applyFont="1" applyBorder="1" applyAlignment="1">
      <alignment vertical="center"/>
    </xf>
    <xf numFmtId="0" fontId="0" fillId="0" borderId="21" xfId="0" applyBorder="1" applyAlignment="1">
      <alignment horizontal="center" vertical="center"/>
    </xf>
    <xf numFmtId="0" fontId="16" fillId="0" borderId="21" xfId="0" applyFont="1" applyBorder="1" applyAlignment="1">
      <alignment vertical="center"/>
    </xf>
    <xf numFmtId="0" fontId="17" fillId="0" borderId="21" xfId="0" applyFont="1" applyBorder="1" applyAlignment="1" applyProtection="1">
      <alignment vertical="center"/>
      <protection locked="0"/>
    </xf>
    <xf numFmtId="0" fontId="0" fillId="5" borderId="16" xfId="0" applyFill="1" applyBorder="1" applyAlignment="1">
      <alignment horizontal="center" vertical="center"/>
    </xf>
    <xf numFmtId="14" fontId="0" fillId="5" borderId="16" xfId="0" applyNumberFormat="1" applyFill="1" applyBorder="1" applyAlignment="1">
      <alignment vertical="center"/>
    </xf>
    <xf numFmtId="0" fontId="13" fillId="5" borderId="16" xfId="0" applyFont="1" applyFill="1" applyBorder="1" applyAlignment="1" applyProtection="1">
      <protection locked="0"/>
    </xf>
    <xf numFmtId="0" fontId="16" fillId="5" borderId="16" xfId="0" applyFont="1" applyFill="1" applyBorder="1" applyAlignment="1">
      <alignment vertical="center"/>
    </xf>
    <xf numFmtId="0" fontId="17" fillId="5" borderId="16" xfId="0" applyFont="1" applyFill="1" applyBorder="1" applyAlignment="1" applyProtection="1">
      <alignment vertical="center"/>
      <protection locked="0"/>
    </xf>
    <xf numFmtId="0" fontId="8" fillId="0" borderId="21" xfId="2" applyFont="1" applyBorder="1" applyAlignment="1">
      <alignment horizontal="left" vertical="center"/>
    </xf>
    <xf numFmtId="0" fontId="7" fillId="0" borderId="21" xfId="2" applyFont="1" applyBorder="1" applyAlignment="1">
      <alignment horizontal="left" vertical="center"/>
    </xf>
    <xf numFmtId="0" fontId="7" fillId="0" borderId="21" xfId="0" applyFont="1" applyBorder="1" applyAlignment="1">
      <alignment horizontal="left" vertical="center"/>
    </xf>
    <xf numFmtId="0" fontId="0" fillId="0" borderId="21" xfId="0" applyBorder="1" applyAlignment="1">
      <alignment horizontal="left" vertical="center"/>
    </xf>
    <xf numFmtId="0" fontId="7" fillId="0" borderId="21" xfId="1" applyFont="1" applyBorder="1" applyAlignment="1">
      <alignment horizontal="left" vertical="center"/>
    </xf>
    <xf numFmtId="0" fontId="8" fillId="5" borderId="21" xfId="2" applyFont="1" applyFill="1" applyBorder="1" applyAlignment="1">
      <alignment horizontal="left" vertical="center"/>
    </xf>
    <xf numFmtId="0" fontId="7" fillId="5" borderId="21" xfId="2" applyFont="1" applyFill="1" applyBorder="1" applyAlignment="1">
      <alignment horizontal="left" vertical="center"/>
    </xf>
    <xf numFmtId="0" fontId="7" fillId="5" borderId="21" xfId="0" applyFont="1" applyFill="1" applyBorder="1" applyAlignment="1">
      <alignment horizontal="left" vertical="center"/>
    </xf>
    <xf numFmtId="0" fontId="0" fillId="5" borderId="21" xfId="0" applyFill="1" applyBorder="1" applyAlignment="1">
      <alignment horizontal="left" vertical="center"/>
    </xf>
    <xf numFmtId="0" fontId="8" fillId="5" borderId="4" xfId="2" applyFont="1" applyFill="1" applyBorder="1" applyAlignment="1">
      <alignment horizontal="left" vertical="center"/>
    </xf>
    <xf numFmtId="0" fontId="7" fillId="5" borderId="4" xfId="2" applyFont="1" applyFill="1" applyBorder="1" applyAlignment="1">
      <alignment horizontal="left" vertical="center"/>
    </xf>
    <xf numFmtId="0" fontId="7" fillId="5" borderId="4" xfId="0" applyFont="1" applyFill="1" applyBorder="1" applyAlignment="1">
      <alignment horizontal="left" vertical="center"/>
    </xf>
    <xf numFmtId="0" fontId="0" fillId="5" borderId="4" xfId="0" applyFill="1" applyBorder="1" applyAlignment="1">
      <alignment horizontal="left" vertical="center"/>
    </xf>
    <xf numFmtId="0" fontId="8" fillId="0" borderId="4" xfId="2" applyFont="1" applyBorder="1" applyAlignment="1">
      <alignment horizontal="left" vertical="center"/>
    </xf>
    <xf numFmtId="0" fontId="7" fillId="0" borderId="4" xfId="2" applyFont="1" applyBorder="1" applyAlignment="1">
      <alignment horizontal="left" vertical="center"/>
    </xf>
    <xf numFmtId="0" fontId="7" fillId="0" borderId="4" xfId="0" applyFont="1" applyBorder="1" applyAlignment="1">
      <alignment horizontal="left" vertical="center"/>
    </xf>
    <xf numFmtId="0" fontId="0" fillId="0" borderId="4" xfId="0" applyBorder="1" applyAlignment="1">
      <alignment horizontal="left" vertical="center"/>
    </xf>
    <xf numFmtId="0" fontId="7" fillId="0" borderId="4" xfId="1" applyFont="1" applyBorder="1" applyAlignment="1">
      <alignment horizontal="left" vertical="center"/>
    </xf>
    <xf numFmtId="0" fontId="8" fillId="0" borderId="16" xfId="2" applyFont="1" applyBorder="1" applyAlignment="1">
      <alignment horizontal="left" vertical="center"/>
    </xf>
    <xf numFmtId="0" fontId="7" fillId="0" borderId="16" xfId="2" applyFont="1" applyBorder="1" applyAlignment="1">
      <alignment horizontal="left" vertical="center"/>
    </xf>
    <xf numFmtId="0" fontId="7" fillId="0" borderId="16" xfId="0" applyFont="1" applyBorder="1" applyAlignment="1">
      <alignment horizontal="left" vertical="center"/>
    </xf>
    <xf numFmtId="0" fontId="0" fillId="0" borderId="16" xfId="0" applyBorder="1" applyAlignment="1">
      <alignment horizontal="left" vertical="center"/>
    </xf>
    <xf numFmtId="0" fontId="0" fillId="0" borderId="16" xfId="0" applyBorder="1"/>
    <xf numFmtId="14" fontId="0" fillId="0" borderId="16" xfId="0" applyNumberFormat="1" applyBorder="1" applyAlignment="1">
      <alignment horizontal="left" vertical="center"/>
    </xf>
    <xf numFmtId="0" fontId="13" fillId="0" borderId="16" xfId="0" applyFont="1" applyBorder="1" applyAlignment="1" applyProtection="1">
      <protection locked="0"/>
    </xf>
    <xf numFmtId="0" fontId="8" fillId="5" borderId="16" xfId="2" applyFont="1" applyFill="1" applyBorder="1" applyAlignment="1">
      <alignment horizontal="left" vertical="center"/>
    </xf>
    <xf numFmtId="0" fontId="7" fillId="5" borderId="16" xfId="2" applyFont="1" applyFill="1" applyBorder="1" applyAlignment="1">
      <alignment horizontal="left" vertical="center"/>
    </xf>
    <xf numFmtId="0" fontId="7" fillId="5" borderId="16" xfId="0" applyFont="1" applyFill="1" applyBorder="1" applyAlignment="1">
      <alignment horizontal="left" vertical="center"/>
    </xf>
    <xf numFmtId="14" fontId="0" fillId="5" borderId="16" xfId="0" applyNumberFormat="1" applyFill="1" applyBorder="1" applyAlignment="1">
      <alignment horizontal="left" vertical="center"/>
    </xf>
    <xf numFmtId="0" fontId="7" fillId="0" borderId="10" xfId="2" applyFont="1" applyBorder="1" applyAlignment="1">
      <alignment horizontal="left" vertical="center"/>
    </xf>
    <xf numFmtId="0" fontId="7" fillId="0" borderId="23" xfId="2" applyFont="1" applyBorder="1" applyAlignment="1">
      <alignment horizontal="left" vertical="center"/>
    </xf>
    <xf numFmtId="0" fontId="7" fillId="5" borderId="23" xfId="2" applyFont="1" applyFill="1" applyBorder="1" applyAlignment="1">
      <alignment horizontal="left" vertical="center"/>
    </xf>
    <xf numFmtId="0" fontId="0" fillId="0" borderId="18" xfId="0" applyBorder="1"/>
    <xf numFmtId="0" fontId="7" fillId="0" borderId="17" xfId="2" applyFont="1" applyBorder="1" applyAlignment="1">
      <alignment horizontal="left" vertical="center"/>
    </xf>
    <xf numFmtId="0" fontId="0" fillId="0" borderId="17" xfId="0" applyBorder="1" applyAlignment="1">
      <alignment horizontal="left" vertical="center"/>
    </xf>
    <xf numFmtId="0" fontId="7" fillId="0" borderId="17" xfId="1" applyFont="1" applyBorder="1" applyAlignment="1">
      <alignment horizontal="left" vertical="center"/>
    </xf>
    <xf numFmtId="0" fontId="7" fillId="5" borderId="17" xfId="2" applyFont="1" applyFill="1" applyBorder="1" applyAlignment="1">
      <alignment horizontal="left" vertical="center"/>
    </xf>
    <xf numFmtId="0" fontId="0" fillId="5" borderId="17" xfId="0" applyFill="1" applyBorder="1" applyAlignment="1">
      <alignment horizontal="left" vertical="center"/>
    </xf>
    <xf numFmtId="0" fontId="8" fillId="0" borderId="24" xfId="2" applyFont="1" applyBorder="1" applyAlignment="1">
      <alignment horizontal="left" vertical="center"/>
    </xf>
    <xf numFmtId="0" fontId="7" fillId="0" borderId="24" xfId="2" applyFont="1" applyBorder="1" applyAlignment="1">
      <alignment horizontal="left" vertical="center"/>
    </xf>
    <xf numFmtId="0" fontId="7" fillId="0" borderId="24" xfId="0" applyFont="1" applyBorder="1" applyAlignment="1">
      <alignment horizontal="left" vertical="center"/>
    </xf>
    <xf numFmtId="0" fontId="0" fillId="0" borderId="24" xfId="0" applyBorder="1" applyAlignment="1">
      <alignment horizontal="left" vertical="center"/>
    </xf>
    <xf numFmtId="0" fontId="0" fillId="0" borderId="24" xfId="0" applyBorder="1"/>
    <xf numFmtId="14" fontId="0" fillId="0" borderId="24" xfId="0" applyNumberFormat="1" applyBorder="1" applyAlignment="1">
      <alignment horizontal="left" vertical="center"/>
    </xf>
    <xf numFmtId="0" fontId="13" fillId="0" borderId="24" xfId="0" applyFont="1" applyBorder="1" applyAlignment="1" applyProtection="1">
      <protection locked="0"/>
    </xf>
    <xf numFmtId="0" fontId="8" fillId="0" borderId="14" xfId="2" applyFont="1" applyBorder="1" applyAlignment="1">
      <alignment horizontal="left" vertical="center"/>
    </xf>
    <xf numFmtId="0" fontId="7" fillId="0" borderId="14" xfId="2" applyFont="1" applyBorder="1" applyAlignment="1">
      <alignment horizontal="left" vertical="center"/>
    </xf>
    <xf numFmtId="0" fontId="7" fillId="0" borderId="14" xfId="0" applyFont="1" applyBorder="1" applyAlignment="1">
      <alignment horizontal="left" vertical="center"/>
    </xf>
    <xf numFmtId="0" fontId="0" fillId="0" borderId="14" xfId="0" applyBorder="1" applyAlignment="1">
      <alignment horizontal="left" vertical="center"/>
    </xf>
    <xf numFmtId="0" fontId="8" fillId="5" borderId="25" xfId="2" applyFont="1" applyFill="1" applyBorder="1" applyAlignment="1">
      <alignment horizontal="left" vertical="center"/>
    </xf>
    <xf numFmtId="0" fontId="7" fillId="5" borderId="25" xfId="2" applyFont="1" applyFill="1" applyBorder="1" applyAlignment="1">
      <alignment horizontal="left" vertical="center"/>
    </xf>
    <xf numFmtId="0" fontId="7" fillId="5" borderId="25" xfId="0" applyFont="1" applyFill="1" applyBorder="1" applyAlignment="1">
      <alignment horizontal="left" vertical="center"/>
    </xf>
    <xf numFmtId="0" fontId="0" fillId="5" borderId="25" xfId="0" applyFill="1" applyBorder="1" applyAlignment="1">
      <alignment horizontal="left" vertical="center"/>
    </xf>
    <xf numFmtId="14" fontId="0" fillId="5" borderId="25" xfId="0" applyNumberFormat="1" applyFill="1" applyBorder="1" applyAlignment="1">
      <alignment horizontal="left" vertical="center"/>
    </xf>
    <xf numFmtId="0" fontId="0" fillId="0" borderId="25" xfId="0" applyBorder="1" applyAlignment="1">
      <alignment horizontal="left" vertical="center"/>
    </xf>
    <xf numFmtId="0" fontId="13" fillId="5" borderId="25" xfId="0" applyFont="1" applyFill="1" applyBorder="1" applyAlignment="1" applyProtection="1">
      <protection locked="0"/>
    </xf>
    <xf numFmtId="0" fontId="8" fillId="0" borderId="25" xfId="2" applyFont="1" applyBorder="1" applyAlignment="1">
      <alignment horizontal="left" vertical="center"/>
    </xf>
    <xf numFmtId="0" fontId="7" fillId="0" borderId="25" xfId="2" applyFont="1" applyBorder="1" applyAlignment="1">
      <alignment horizontal="left" vertical="center"/>
    </xf>
    <xf numFmtId="14" fontId="0" fillId="0" borderId="25" xfId="0" applyNumberFormat="1" applyBorder="1" applyAlignment="1">
      <alignment horizontal="left" vertical="center"/>
    </xf>
    <xf numFmtId="0" fontId="0" fillId="0" borderId="25" xfId="0" applyBorder="1"/>
    <xf numFmtId="0" fontId="13" fillId="0" borderId="25" xfId="0" applyFont="1" applyBorder="1" applyAlignment="1" applyProtection="1">
      <protection locked="0"/>
    </xf>
    <xf numFmtId="0" fontId="0" fillId="5" borderId="18" xfId="0" applyFill="1" applyBorder="1" applyAlignment="1">
      <alignment horizontal="left" vertical="center"/>
    </xf>
    <xf numFmtId="0" fontId="7" fillId="0" borderId="17" xfId="0" applyFont="1" applyBorder="1" applyAlignment="1">
      <alignment horizontal="left" vertical="center"/>
    </xf>
    <xf numFmtId="0" fontId="7" fillId="5" borderId="17" xfId="0" applyFont="1" applyFill="1" applyBorder="1" applyAlignment="1">
      <alignment horizontal="left" vertical="center"/>
    </xf>
    <xf numFmtId="0" fontId="8" fillId="0" borderId="17" xfId="2" applyFont="1" applyBorder="1" applyAlignment="1">
      <alignment horizontal="left" vertical="center"/>
    </xf>
    <xf numFmtId="0" fontId="8" fillId="5" borderId="17" xfId="2" applyFont="1" applyFill="1" applyBorder="1" applyAlignment="1">
      <alignment horizontal="left" vertical="center"/>
    </xf>
    <xf numFmtId="0" fontId="0" fillId="0" borderId="26" xfId="0" applyBorder="1" applyAlignment="1">
      <alignment horizontal="left" vertical="center"/>
    </xf>
    <xf numFmtId="0" fontId="0" fillId="5" borderId="26" xfId="0" applyFill="1" applyBorder="1" applyAlignment="1">
      <alignment horizontal="left" vertical="center"/>
    </xf>
    <xf numFmtId="0" fontId="0" fillId="5" borderId="27" xfId="0" applyFill="1" applyBorder="1" applyAlignment="1">
      <alignment horizontal="left" vertical="center"/>
    </xf>
    <xf numFmtId="0" fontId="0" fillId="0" borderId="27" xfId="0" applyBorder="1" applyAlignment="1">
      <alignment horizontal="left" vertical="center"/>
    </xf>
    <xf numFmtId="3" fontId="0" fillId="0" borderId="16" xfId="0" applyNumberFormat="1" applyBorder="1"/>
    <xf numFmtId="0" fontId="8" fillId="0" borderId="17" xfId="2" applyFont="1" applyBorder="1" applyAlignment="1">
      <alignment vertical="center"/>
    </xf>
    <xf numFmtId="0" fontId="7" fillId="0" borderId="17" xfId="2" applyFont="1" applyBorder="1" applyAlignment="1">
      <alignment vertical="center"/>
    </xf>
    <xf numFmtId="0" fontId="8" fillId="5" borderId="17" xfId="2" applyFont="1" applyFill="1" applyBorder="1" applyAlignment="1">
      <alignment vertical="center"/>
    </xf>
    <xf numFmtId="0" fontId="7" fillId="5" borderId="17" xfId="2" applyFont="1" applyFill="1" applyBorder="1" applyAlignment="1">
      <alignment vertical="center"/>
    </xf>
    <xf numFmtId="0" fontId="0" fillId="0" borderId="17" xfId="0" applyBorder="1" applyAlignment="1">
      <alignment vertical="center"/>
    </xf>
    <xf numFmtId="0" fontId="4" fillId="0" borderId="17" xfId="2" applyBorder="1" applyAlignment="1">
      <alignment vertical="center"/>
    </xf>
    <xf numFmtId="0" fontId="0" fillId="5" borderId="23" xfId="0" applyFill="1" applyBorder="1" applyAlignment="1">
      <alignment vertical="center"/>
    </xf>
    <xf numFmtId="0" fontId="0" fillId="0" borderId="23" xfId="0" applyBorder="1" applyAlignment="1">
      <alignment vertical="center"/>
    </xf>
    <xf numFmtId="0" fontId="0" fillId="0" borderId="16" xfId="0" applyBorder="1" applyAlignment="1">
      <alignment horizontal="center" vertical="center"/>
    </xf>
    <xf numFmtId="14" fontId="0" fillId="0" borderId="16" xfId="0" applyNumberFormat="1" applyBorder="1" applyAlignment="1">
      <alignment vertical="center"/>
    </xf>
    <xf numFmtId="0" fontId="0" fillId="0" borderId="2" xfId="0" applyFill="1" applyBorder="1" applyAlignment="1">
      <alignment horizontal="left" vertical="center"/>
    </xf>
    <xf numFmtId="0" fontId="7" fillId="0" borderId="2" xfId="1" applyFont="1" applyFill="1" applyBorder="1" applyAlignment="1">
      <alignment horizontal="left" vertical="center"/>
    </xf>
    <xf numFmtId="14" fontId="0" fillId="0" borderId="0" xfId="0" applyNumberFormat="1" applyFill="1" applyAlignment="1">
      <alignment horizontal="left" vertical="center"/>
    </xf>
    <xf numFmtId="0" fontId="13" fillId="0" borderId="0" xfId="0" applyFont="1" applyFill="1" applyBorder="1" applyAlignment="1" applyProtection="1">
      <protection locked="0"/>
    </xf>
    <xf numFmtId="49" fontId="0" fillId="0" borderId="0" xfId="0" applyNumberFormat="1" applyAlignment="1">
      <alignment horizontal="left" vertical="center"/>
    </xf>
    <xf numFmtId="0" fontId="11" fillId="4" borderId="0" xfId="0" applyFont="1" applyFill="1" applyAlignment="1">
      <alignment horizontal="center" vertical="center"/>
    </xf>
    <xf numFmtId="0" fontId="8" fillId="0" borderId="2" xfId="2" applyFont="1" applyFill="1" applyBorder="1" applyAlignment="1">
      <alignment vertical="center" wrapText="1"/>
    </xf>
    <xf numFmtId="0" fontId="7" fillId="0" borderId="2" xfId="2" applyFont="1" applyFill="1" applyBorder="1"/>
    <xf numFmtId="0" fontId="7" fillId="0" borderId="0" xfId="0" applyFont="1" applyFill="1" applyAlignment="1">
      <alignment horizontal="left"/>
    </xf>
    <xf numFmtId="0" fontId="7" fillId="0" borderId="7" xfId="2" applyFont="1" applyFill="1" applyBorder="1"/>
    <xf numFmtId="0" fontId="7" fillId="0" borderId="2" xfId="1" applyFont="1" applyFill="1" applyBorder="1" applyAlignment="1">
      <alignment horizontal="left" vertical="center" wrapText="1"/>
    </xf>
    <xf numFmtId="0" fontId="0" fillId="0" borderId="0" xfId="0" applyFill="1"/>
    <xf numFmtId="0" fontId="7" fillId="0" borderId="17" xfId="2" applyFont="1" applyFill="1" applyBorder="1" applyAlignment="1">
      <alignment vertical="center"/>
    </xf>
    <xf numFmtId="3" fontId="0" fillId="0" borderId="2" xfId="0" applyNumberFormat="1" applyBorder="1" applyAlignment="1">
      <alignment vertical="center"/>
    </xf>
    <xf numFmtId="14" fontId="0" fillId="0" borderId="2" xfId="0" applyNumberFormat="1" applyBorder="1" applyAlignment="1">
      <alignment vertical="center"/>
    </xf>
    <xf numFmtId="0" fontId="18" fillId="0" borderId="2" xfId="0" applyFont="1" applyBorder="1" applyAlignment="1">
      <alignment horizontal="left" vertical="center"/>
    </xf>
    <xf numFmtId="4" fontId="0" fillId="5" borderId="29" xfId="0" applyNumberFormat="1" applyFill="1" applyBorder="1"/>
    <xf numFmtId="2" fontId="0" fillId="0" borderId="2" xfId="0" applyNumberFormat="1" applyBorder="1" applyAlignment="1">
      <alignment vertical="center"/>
    </xf>
    <xf numFmtId="0" fontId="0" fillId="0" borderId="26" xfId="0" applyFill="1" applyBorder="1" applyAlignment="1">
      <alignment horizontal="left" vertical="center"/>
    </xf>
    <xf numFmtId="0" fontId="0" fillId="5" borderId="2" xfId="0" applyFill="1" applyBorder="1" applyAlignment="1">
      <alignment vertical="center"/>
    </xf>
    <xf numFmtId="0" fontId="7" fillId="9" borderId="2" xfId="2" applyFont="1" applyFill="1" applyBorder="1" applyAlignment="1"/>
    <xf numFmtId="0" fontId="7" fillId="9" borderId="2" xfId="2" applyFont="1" applyFill="1" applyBorder="1" applyAlignment="1">
      <alignment vertical="center" wrapText="1"/>
    </xf>
    <xf numFmtId="0" fontId="7" fillId="9" borderId="21" xfId="2" applyFont="1" applyFill="1" applyBorder="1" applyAlignment="1">
      <alignment vertical="center"/>
    </xf>
    <xf numFmtId="0" fontId="7" fillId="9" borderId="17" xfId="2" applyFont="1" applyFill="1" applyBorder="1" applyAlignment="1">
      <alignment vertical="center"/>
    </xf>
    <xf numFmtId="2" fontId="0" fillId="0" borderId="0" xfId="0" applyNumberFormat="1" applyAlignment="1"/>
    <xf numFmtId="14" fontId="0" fillId="5" borderId="23" xfId="0" applyNumberFormat="1" applyFill="1" applyBorder="1" applyAlignment="1">
      <alignment vertical="center"/>
    </xf>
    <xf numFmtId="0" fontId="6" fillId="0" borderId="0" xfId="0" applyFont="1" applyFill="1" applyAlignment="1">
      <alignment horizontal="center" vertical="center"/>
    </xf>
    <xf numFmtId="0" fontId="0" fillId="0" borderId="16" xfId="0" applyBorder="1" applyAlignment="1"/>
    <xf numFmtId="3" fontId="0" fillId="0" borderId="16" xfId="0" applyNumberFormat="1" applyBorder="1" applyAlignment="1">
      <alignment vertical="center"/>
    </xf>
    <xf numFmtId="3" fontId="0" fillId="0" borderId="24" xfId="0" applyNumberFormat="1" applyBorder="1"/>
    <xf numFmtId="3" fontId="0" fillId="0" borderId="28" xfId="0" applyNumberFormat="1" applyBorder="1"/>
    <xf numFmtId="0" fontId="7" fillId="10" borderId="21" xfId="0" applyFont="1" applyFill="1" applyBorder="1" applyAlignment="1">
      <alignment horizontal="left" vertical="center"/>
    </xf>
    <xf numFmtId="0" fontId="7" fillId="10" borderId="25" xfId="0" applyFont="1" applyFill="1" applyBorder="1" applyAlignment="1">
      <alignment horizontal="left" vertical="center"/>
    </xf>
    <xf numFmtId="0" fontId="7" fillId="10" borderId="2" xfId="0" applyFont="1" applyFill="1" applyBorder="1" applyAlignment="1">
      <alignment horizontal="left" vertical="center"/>
    </xf>
    <xf numFmtId="0" fontId="7" fillId="10" borderId="16" xfId="0" applyFont="1" applyFill="1" applyBorder="1" applyAlignment="1">
      <alignment horizontal="left" vertical="center"/>
    </xf>
    <xf numFmtId="4" fontId="0" fillId="0" borderId="0" xfId="0" applyNumberFormat="1" applyFill="1"/>
    <xf numFmtId="0" fontId="7" fillId="0" borderId="2" xfId="2" applyFont="1" applyBorder="1"/>
    <xf numFmtId="0" fontId="9" fillId="0" borderId="2" xfId="0" applyFont="1" applyBorder="1" applyAlignment="1">
      <alignment vertical="center"/>
    </xf>
    <xf numFmtId="0" fontId="0" fillId="0" borderId="21" xfId="0" applyBorder="1" applyAlignment="1">
      <alignment vertical="center"/>
    </xf>
    <xf numFmtId="0" fontId="19" fillId="0" borderId="0" xfId="3" applyAlignment="1">
      <alignment horizontal="left" vertical="center"/>
    </xf>
    <xf numFmtId="165" fontId="0" fillId="0" borderId="0" xfId="0" applyNumberFormat="1" applyAlignment="1">
      <alignment horizontal="left" vertical="center"/>
    </xf>
    <xf numFmtId="3" fontId="0" fillId="0" borderId="18" xfId="0" applyNumberFormat="1" applyBorder="1"/>
    <xf numFmtId="0" fontId="7" fillId="10" borderId="17" xfId="0" applyFont="1" applyFill="1" applyBorder="1" applyAlignment="1">
      <alignment horizontal="left" vertical="center"/>
    </xf>
    <xf numFmtId="0" fontId="13" fillId="0" borderId="0" xfId="0" applyFont="1" applyFill="1"/>
    <xf numFmtId="0" fontId="0" fillId="0" borderId="0" xfId="0" applyAlignment="1">
      <alignment horizontal="right" vertical="center"/>
    </xf>
    <xf numFmtId="0" fontId="0" fillId="10" borderId="0" xfId="0" applyFill="1"/>
    <xf numFmtId="0" fontId="14" fillId="6" borderId="10" xfId="0" applyFont="1" applyFill="1" applyBorder="1" applyAlignment="1" applyProtection="1">
      <alignment horizontal="center"/>
      <protection locked="0"/>
    </xf>
    <xf numFmtId="0" fontId="14" fillId="6" borderId="11" xfId="0" applyFont="1" applyFill="1" applyBorder="1" applyAlignment="1" applyProtection="1">
      <alignment horizontal="center"/>
      <protection locked="0"/>
    </xf>
    <xf numFmtId="0" fontId="14" fillId="6" borderId="9" xfId="0" applyFont="1" applyFill="1" applyBorder="1" applyAlignment="1" applyProtection="1">
      <alignment horizontal="center"/>
      <protection locked="0"/>
    </xf>
    <xf numFmtId="0" fontId="14" fillId="6" borderId="10" xfId="0" applyFont="1" applyFill="1" applyBorder="1" applyAlignment="1" applyProtection="1">
      <alignment horizontal="center" vertical="center"/>
      <protection locked="0"/>
    </xf>
    <xf numFmtId="0" fontId="14" fillId="6" borderId="11" xfId="0" applyFont="1" applyFill="1" applyBorder="1" applyAlignment="1" applyProtection="1">
      <alignment horizontal="center" vertical="center"/>
      <protection locked="0"/>
    </xf>
    <xf numFmtId="0" fontId="14" fillId="6" borderId="9" xfId="0" applyFont="1" applyFill="1" applyBorder="1" applyAlignment="1" applyProtection="1">
      <alignment horizontal="center" vertical="center"/>
      <protection locked="0"/>
    </xf>
  </cellXfs>
  <cellStyles count="4">
    <cellStyle name="Hyperlink" xfId="3" builtinId="8"/>
    <cellStyle name="Normal" xfId="0" builtinId="0"/>
    <cellStyle name="Normal 3 2" xfId="1" xr:uid="{00000000-0005-0000-0000-000002000000}"/>
    <cellStyle name="Normal 4" xfId="2" xr:uid="{00000000-0005-0000-0000-000003000000}"/>
  </cellStyles>
  <dxfs count="4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sbi.co.in/corporate/AR1819/pdf/english/SBI_AR_2019_English.pdf" TargetMode="External"/><Relationship Id="rId1" Type="http://schemas.openxmlformats.org/officeDocument/2006/relationships/hyperlink" Target="https://sbi.co.in/corporate/AR1920/pdf/SBI%20AR%202020.pdf"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2"/>
  <sheetViews>
    <sheetView workbookViewId="0">
      <selection activeCell="M1" sqref="M1:N2"/>
    </sheetView>
  </sheetViews>
  <sheetFormatPr defaultRowHeight="15.6"/>
  <sheetData>
    <row r="1" spans="1:14" ht="16.2" thickBot="1">
      <c r="A1" s="11" t="s">
        <v>12</v>
      </c>
      <c r="B1" s="11" t="s">
        <v>888</v>
      </c>
      <c r="C1" s="11" t="s">
        <v>673</v>
      </c>
      <c r="D1" s="11" t="s">
        <v>674</v>
      </c>
      <c r="E1" s="22" t="s">
        <v>675</v>
      </c>
      <c r="F1" s="11" t="s">
        <v>672</v>
      </c>
      <c r="G1" s="11" t="s">
        <v>885</v>
      </c>
      <c r="H1" s="11" t="s">
        <v>884</v>
      </c>
      <c r="I1" s="27" t="s">
        <v>886</v>
      </c>
      <c r="J1" s="27" t="s">
        <v>887</v>
      </c>
      <c r="K1" s="27" t="s">
        <v>880</v>
      </c>
      <c r="L1" s="27" t="s">
        <v>881</v>
      </c>
      <c r="M1" s="27" t="s">
        <v>882</v>
      </c>
      <c r="N1" s="27" t="s">
        <v>883</v>
      </c>
    </row>
    <row r="2" spans="1:14" ht="16.2" thickBot="1">
      <c r="A2" s="1" t="s">
        <v>1008</v>
      </c>
      <c r="B2" s="1"/>
      <c r="C2" s="1">
        <v>236328</v>
      </c>
      <c r="D2" s="1">
        <v>64191</v>
      </c>
      <c r="E2" s="1" t="s">
        <v>682</v>
      </c>
      <c r="F2" s="1" t="s">
        <v>1009</v>
      </c>
      <c r="G2" s="1" t="s">
        <v>1010</v>
      </c>
      <c r="H2" s="1" t="s">
        <v>1012</v>
      </c>
      <c r="I2" s="105">
        <v>2963294.3</v>
      </c>
      <c r="J2" s="106">
        <v>2780829.9</v>
      </c>
      <c r="K2" s="55">
        <v>14</v>
      </c>
      <c r="L2" s="55">
        <v>15</v>
      </c>
      <c r="M2" s="26">
        <v>6</v>
      </c>
      <c r="N2" s="26">
        <v>6</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'NIC industry'!$A$2:$A$502</xm:f>
          </x14:formula1>
          <xm:sqref>E2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F1048556"/>
  <sheetViews>
    <sheetView tabSelected="1" topLeftCell="A177" zoomScale="85" zoomScaleNormal="85" workbookViewId="0">
      <selection activeCell="D197" sqref="D197"/>
    </sheetView>
  </sheetViews>
  <sheetFormatPr defaultColWidth="10.59765625" defaultRowHeight="15.6"/>
  <cols>
    <col min="1" max="1" width="17.5" style="16" customWidth="1"/>
    <col min="2" max="2" width="24" style="16" customWidth="1"/>
    <col min="3" max="3" width="20.59765625" style="16" customWidth="1"/>
    <col min="4" max="4" width="18.59765625" style="16" customWidth="1"/>
    <col min="5" max="5" width="19.09765625" style="16" customWidth="1"/>
    <col min="6" max="6" width="10.59765625" style="16"/>
    <col min="7" max="7" width="12.3984375" style="16" customWidth="1"/>
    <col min="8" max="8" width="13.09765625" style="16" customWidth="1"/>
    <col min="9" max="9" width="19.3984375" style="16" customWidth="1"/>
    <col min="10" max="10" width="12.59765625" style="34" customWidth="1"/>
    <col min="11" max="11" width="34" style="16" customWidth="1"/>
    <col min="12" max="12" width="32.5" style="16" customWidth="1"/>
    <col min="13" max="13" width="33.59765625" style="16" customWidth="1"/>
    <col min="14" max="15" width="15.8984375" style="16" customWidth="1"/>
    <col min="16" max="16" width="13.5" style="16" customWidth="1"/>
    <col min="17" max="17" width="13.59765625" style="16" customWidth="1"/>
    <col min="18" max="18" width="13.09765625" style="16" customWidth="1"/>
    <col min="19" max="19" width="12.59765625" style="16" customWidth="1"/>
    <col min="20" max="20" width="48.59765625" style="16" customWidth="1"/>
    <col min="21" max="21" width="39.59765625" style="16" customWidth="1"/>
    <col min="22" max="22" width="32.59765625" style="63" customWidth="1"/>
    <col min="23" max="23" width="33.59765625" style="16" customWidth="1"/>
    <col min="24" max="24" width="34" style="16" customWidth="1"/>
    <col min="25" max="25" width="34.5" style="16" customWidth="1"/>
    <col min="26" max="26" width="21.09765625" customWidth="1"/>
    <col min="27" max="27" width="23.5" style="16" customWidth="1"/>
    <col min="28" max="28" width="25" style="16" customWidth="1"/>
    <col min="29" max="29" width="10.59765625" style="16"/>
    <col min="30" max="30" width="20.5" style="16" customWidth="1"/>
    <col min="31" max="31" width="29.59765625" style="16" customWidth="1"/>
    <col min="32" max="32" width="61.5" style="16" customWidth="1"/>
    <col min="33" max="16384" width="10.59765625" style="16"/>
  </cols>
  <sheetData>
    <row r="1" spans="1:32" s="19" customFormat="1">
      <c r="A1" s="17" t="s">
        <v>3</v>
      </c>
      <c r="B1" s="17" t="s">
        <v>5</v>
      </c>
      <c r="C1" s="17" t="s">
        <v>4</v>
      </c>
      <c r="D1" s="17" t="s">
        <v>0</v>
      </c>
      <c r="E1" s="18" t="s">
        <v>656</v>
      </c>
      <c r="F1" s="17" t="s">
        <v>7</v>
      </c>
      <c r="G1" s="17" t="s">
        <v>8</v>
      </c>
      <c r="H1" s="17" t="s">
        <v>669</v>
      </c>
      <c r="I1" s="37" t="s">
        <v>655</v>
      </c>
      <c r="J1" s="37" t="s">
        <v>929</v>
      </c>
      <c r="K1" s="21" t="s">
        <v>9</v>
      </c>
      <c r="L1" s="21" t="s">
        <v>1</v>
      </c>
      <c r="M1" s="21" t="s">
        <v>2</v>
      </c>
      <c r="N1" s="21" t="s">
        <v>10</v>
      </c>
      <c r="O1" s="21" t="s">
        <v>667</v>
      </c>
      <c r="P1" s="10" t="s">
        <v>666</v>
      </c>
      <c r="Q1" s="10" t="s">
        <v>868</v>
      </c>
      <c r="R1" s="10" t="s">
        <v>869</v>
      </c>
      <c r="S1" s="10" t="s">
        <v>870</v>
      </c>
      <c r="T1" s="10" t="s">
        <v>871</v>
      </c>
      <c r="U1" s="37" t="s">
        <v>11</v>
      </c>
      <c r="V1" s="65" t="s">
        <v>894</v>
      </c>
      <c r="W1" s="48" t="s">
        <v>895</v>
      </c>
      <c r="X1" s="48" t="s">
        <v>896</v>
      </c>
      <c r="Y1" s="48" t="s">
        <v>897</v>
      </c>
      <c r="Z1" s="48" t="s">
        <v>898</v>
      </c>
      <c r="AA1" s="48" t="s">
        <v>899</v>
      </c>
      <c r="AB1" s="48" t="s">
        <v>900</v>
      </c>
      <c r="AD1" s="269" t="s">
        <v>912</v>
      </c>
      <c r="AE1" s="270"/>
      <c r="AF1" s="271"/>
    </row>
    <row r="2" spans="1:32" s="34" customFormat="1" ht="15.75" customHeight="1" thickBot="1">
      <c r="A2" s="70" t="s">
        <v>13</v>
      </c>
      <c r="B2" s="71" t="s">
        <v>227</v>
      </c>
      <c r="C2" s="72" t="s">
        <v>14</v>
      </c>
      <c r="D2" s="71" t="s">
        <v>242</v>
      </c>
      <c r="E2" s="71" t="s">
        <v>437</v>
      </c>
      <c r="F2" s="20" t="s">
        <v>636</v>
      </c>
      <c r="G2" s="73" t="s">
        <v>645</v>
      </c>
      <c r="H2" s="20" t="s">
        <v>670</v>
      </c>
      <c r="J2" s="99">
        <v>43921</v>
      </c>
      <c r="P2" s="34" t="s">
        <v>874</v>
      </c>
      <c r="Q2" s="34" t="s">
        <v>874</v>
      </c>
      <c r="R2" s="34" t="s">
        <v>874</v>
      </c>
      <c r="S2" s="34" t="s">
        <v>874</v>
      </c>
      <c r="V2" s="63"/>
      <c r="Z2" s="74"/>
      <c r="AA2" s="74"/>
      <c r="AB2" s="74"/>
      <c r="AD2" s="50"/>
      <c r="AE2" s="50"/>
      <c r="AF2" s="50"/>
    </row>
    <row r="3" spans="1:32" s="34" customFormat="1" ht="15.75" customHeight="1" thickBot="1">
      <c r="A3" s="70" t="s">
        <v>13</v>
      </c>
      <c r="B3" s="71" t="s">
        <v>227</v>
      </c>
      <c r="C3" s="72" t="s">
        <v>15</v>
      </c>
      <c r="D3" s="71" t="s">
        <v>243</v>
      </c>
      <c r="E3" s="71" t="s">
        <v>438</v>
      </c>
      <c r="F3" s="20" t="s">
        <v>636</v>
      </c>
      <c r="G3" s="73" t="s">
        <v>645</v>
      </c>
      <c r="H3" s="20" t="s">
        <v>670</v>
      </c>
      <c r="J3" s="99">
        <v>43921</v>
      </c>
      <c r="P3" s="34" t="s">
        <v>874</v>
      </c>
      <c r="Q3" s="34" t="s">
        <v>874</v>
      </c>
      <c r="R3" s="34" t="s">
        <v>874</v>
      </c>
      <c r="S3" s="34" t="s">
        <v>874</v>
      </c>
      <c r="V3" s="63"/>
      <c r="Z3" s="74"/>
      <c r="AA3" s="74"/>
      <c r="AB3" s="74"/>
      <c r="AD3" s="75" t="s">
        <v>913</v>
      </c>
      <c r="AE3" s="75" t="s">
        <v>914</v>
      </c>
      <c r="AF3" s="75" t="s">
        <v>915</v>
      </c>
    </row>
    <row r="4" spans="1:32" s="34" customFormat="1" ht="15.75" customHeight="1">
      <c r="A4" s="70" t="s">
        <v>13</v>
      </c>
      <c r="B4" s="71" t="s">
        <v>227</v>
      </c>
      <c r="C4" s="72" t="s">
        <v>16</v>
      </c>
      <c r="D4" s="71" t="s">
        <v>244</v>
      </c>
      <c r="E4" s="71" t="s">
        <v>439</v>
      </c>
      <c r="F4" s="20" t="s">
        <v>636</v>
      </c>
      <c r="G4" s="73" t="s">
        <v>645</v>
      </c>
      <c r="H4" s="20" t="s">
        <v>670</v>
      </c>
      <c r="J4" s="99">
        <v>43921</v>
      </c>
      <c r="P4" s="34" t="s">
        <v>874</v>
      </c>
      <c r="Q4" s="34" t="s">
        <v>874</v>
      </c>
      <c r="R4" s="34" t="s">
        <v>874</v>
      </c>
      <c r="S4" s="34" t="s">
        <v>874</v>
      </c>
      <c r="V4" s="63"/>
      <c r="Z4" s="74"/>
      <c r="AA4" s="74"/>
      <c r="AB4" s="74"/>
      <c r="AD4" s="52" t="s">
        <v>916</v>
      </c>
      <c r="AE4" s="52" t="s">
        <v>901</v>
      </c>
      <c r="AF4" s="52" t="s">
        <v>927</v>
      </c>
    </row>
    <row r="5" spans="1:32" s="34" customFormat="1" ht="15.75" customHeight="1">
      <c r="A5" s="76" t="s">
        <v>13</v>
      </c>
      <c r="B5" s="77" t="s">
        <v>227</v>
      </c>
      <c r="C5" s="78" t="s">
        <v>17</v>
      </c>
      <c r="D5" s="77" t="s">
        <v>245</v>
      </c>
      <c r="E5" s="77" t="s">
        <v>440</v>
      </c>
      <c r="F5" s="20" t="s">
        <v>636</v>
      </c>
      <c r="G5" s="73" t="s">
        <v>645</v>
      </c>
      <c r="H5" s="20" t="s">
        <v>670</v>
      </c>
      <c r="I5" s="34" t="s">
        <v>663</v>
      </c>
      <c r="J5" s="99">
        <v>43921</v>
      </c>
      <c r="K5" s="34" t="s">
        <v>1058</v>
      </c>
      <c r="L5" s="34" t="s">
        <v>1001</v>
      </c>
      <c r="M5" s="227" t="s">
        <v>1057</v>
      </c>
      <c r="N5" s="99">
        <v>44004</v>
      </c>
      <c r="O5" t="s">
        <v>1056</v>
      </c>
      <c r="P5" s="34" t="s">
        <v>873</v>
      </c>
      <c r="Q5" s="34" t="s">
        <v>873</v>
      </c>
      <c r="R5" s="34" t="s">
        <v>874</v>
      </c>
      <c r="S5" s="34" t="s">
        <v>874</v>
      </c>
      <c r="T5" s="34" t="s">
        <v>1046</v>
      </c>
      <c r="U5" s="34" t="s">
        <v>1011</v>
      </c>
      <c r="V5" s="63"/>
      <c r="Z5" s="74"/>
      <c r="AD5" s="52" t="s">
        <v>916</v>
      </c>
      <c r="AE5" s="46" t="s">
        <v>902</v>
      </c>
      <c r="AF5" s="47" t="s">
        <v>917</v>
      </c>
    </row>
    <row r="6" spans="1:32" s="34" customFormat="1" ht="15.75" customHeight="1">
      <c r="A6" s="70" t="s">
        <v>13</v>
      </c>
      <c r="B6" s="71" t="s">
        <v>227</v>
      </c>
      <c r="C6" s="72" t="s">
        <v>18</v>
      </c>
      <c r="D6" s="71" t="s">
        <v>246</v>
      </c>
      <c r="E6" s="71" t="s">
        <v>441</v>
      </c>
      <c r="F6" s="20" t="s">
        <v>636</v>
      </c>
      <c r="G6" s="73" t="s">
        <v>645</v>
      </c>
      <c r="H6" s="20" t="s">
        <v>670</v>
      </c>
      <c r="I6" s="34" t="s">
        <v>663</v>
      </c>
      <c r="J6" s="99">
        <v>43921</v>
      </c>
      <c r="K6" s="34" t="s">
        <v>1058</v>
      </c>
      <c r="L6" s="34" t="s">
        <v>1001</v>
      </c>
      <c r="M6" s="34">
        <v>116</v>
      </c>
      <c r="N6" s="99">
        <v>44004</v>
      </c>
      <c r="O6" t="s">
        <v>1056</v>
      </c>
      <c r="P6" s="34" t="s">
        <v>873</v>
      </c>
      <c r="Q6" s="34" t="s">
        <v>873</v>
      </c>
      <c r="R6" s="34" t="s">
        <v>874</v>
      </c>
      <c r="S6" s="34" t="s">
        <v>874</v>
      </c>
      <c r="T6" s="34" t="s">
        <v>1046</v>
      </c>
      <c r="U6" s="34" t="s">
        <v>1013</v>
      </c>
      <c r="V6" s="63"/>
      <c r="Z6" s="74"/>
      <c r="AD6" s="52" t="s">
        <v>916</v>
      </c>
      <c r="AE6" s="54" t="s">
        <v>903</v>
      </c>
      <c r="AF6" s="54" t="s">
        <v>918</v>
      </c>
    </row>
    <row r="7" spans="1:32" s="34" customFormat="1" ht="15.75" customHeight="1">
      <c r="A7" s="70" t="s">
        <v>13</v>
      </c>
      <c r="B7" s="71" t="s">
        <v>227</v>
      </c>
      <c r="C7" s="72" t="s">
        <v>19</v>
      </c>
      <c r="D7" s="71" t="s">
        <v>247</v>
      </c>
      <c r="E7" s="71" t="s">
        <v>442</v>
      </c>
      <c r="F7" s="20" t="s">
        <v>636</v>
      </c>
      <c r="G7" s="73" t="s">
        <v>645</v>
      </c>
      <c r="H7" s="20" t="s">
        <v>670</v>
      </c>
      <c r="J7" s="99">
        <v>43921</v>
      </c>
      <c r="P7" s="34" t="s">
        <v>874</v>
      </c>
      <c r="Q7" s="34" t="s">
        <v>874</v>
      </c>
      <c r="R7" s="34" t="s">
        <v>874</v>
      </c>
      <c r="S7" s="34" t="s">
        <v>874</v>
      </c>
      <c r="V7" s="63"/>
      <c r="Z7" s="74"/>
      <c r="AD7" s="52" t="s">
        <v>916</v>
      </c>
      <c r="AE7" s="54" t="s">
        <v>904</v>
      </c>
      <c r="AF7" s="54" t="s">
        <v>919</v>
      </c>
    </row>
    <row r="8" spans="1:32" s="34" customFormat="1" ht="15.75" customHeight="1">
      <c r="A8" s="70" t="s">
        <v>13</v>
      </c>
      <c r="B8" s="71" t="s">
        <v>227</v>
      </c>
      <c r="C8" s="72" t="s">
        <v>20</v>
      </c>
      <c r="D8" s="71" t="s">
        <v>248</v>
      </c>
      <c r="E8" s="71" t="s">
        <v>443</v>
      </c>
      <c r="F8" s="20" t="s">
        <v>636</v>
      </c>
      <c r="G8" s="73" t="s">
        <v>645</v>
      </c>
      <c r="H8" s="20" t="s">
        <v>670</v>
      </c>
      <c r="I8" s="34" t="s">
        <v>664</v>
      </c>
      <c r="J8" s="99">
        <v>43921</v>
      </c>
      <c r="K8" s="34" t="s">
        <v>1058</v>
      </c>
      <c r="L8" s="34" t="s">
        <v>1001</v>
      </c>
      <c r="M8" s="34">
        <v>253</v>
      </c>
      <c r="N8" s="99">
        <v>44004</v>
      </c>
      <c r="O8" t="s">
        <v>996</v>
      </c>
      <c r="P8" s="34" t="s">
        <v>874</v>
      </c>
      <c r="Q8" s="34" t="s">
        <v>873</v>
      </c>
      <c r="R8" s="34" t="s">
        <v>874</v>
      </c>
      <c r="S8" s="34" t="s">
        <v>874</v>
      </c>
      <c r="T8" s="34" t="s">
        <v>1046</v>
      </c>
      <c r="V8" s="63"/>
      <c r="Z8" s="74"/>
      <c r="AD8" s="52" t="s">
        <v>916</v>
      </c>
      <c r="AE8" s="54" t="s">
        <v>905</v>
      </c>
      <c r="AF8" s="54" t="s">
        <v>920</v>
      </c>
    </row>
    <row r="9" spans="1:32" s="34" customFormat="1" ht="15.75" customHeight="1">
      <c r="A9" s="70" t="s">
        <v>13</v>
      </c>
      <c r="B9" s="71" t="s">
        <v>227</v>
      </c>
      <c r="C9" s="72" t="s">
        <v>21</v>
      </c>
      <c r="D9" s="71" t="s">
        <v>249</v>
      </c>
      <c r="E9" s="71" t="s">
        <v>444</v>
      </c>
      <c r="F9" s="71" t="s">
        <v>627</v>
      </c>
      <c r="G9" s="71" t="s">
        <v>649</v>
      </c>
      <c r="H9" s="20" t="s">
        <v>670</v>
      </c>
      <c r="I9" s="34">
        <v>2</v>
      </c>
      <c r="J9" s="99">
        <v>43921</v>
      </c>
      <c r="K9" s="34" t="s">
        <v>1058</v>
      </c>
      <c r="L9" s="34" t="s">
        <v>1001</v>
      </c>
      <c r="M9" s="227" t="s">
        <v>1057</v>
      </c>
      <c r="N9" s="99">
        <v>44004</v>
      </c>
      <c r="O9" t="s">
        <v>1056</v>
      </c>
      <c r="P9" s="34" t="s">
        <v>873</v>
      </c>
      <c r="Q9" s="34" t="s">
        <v>873</v>
      </c>
      <c r="R9" s="34" t="s">
        <v>874</v>
      </c>
      <c r="S9" s="34" t="s">
        <v>874</v>
      </c>
      <c r="T9" s="34" t="s">
        <v>1046</v>
      </c>
      <c r="V9" s="63"/>
      <c r="Z9" s="74"/>
      <c r="AD9" s="52" t="s">
        <v>916</v>
      </c>
      <c r="AE9" s="54" t="s">
        <v>906</v>
      </c>
      <c r="AF9" s="54" t="s">
        <v>921</v>
      </c>
    </row>
    <row r="10" spans="1:32" s="34" customFormat="1" ht="15.75" customHeight="1">
      <c r="A10" s="70" t="s">
        <v>13</v>
      </c>
      <c r="B10" s="71" t="s">
        <v>233</v>
      </c>
      <c r="C10" s="72" t="s">
        <v>22</v>
      </c>
      <c r="D10" s="71" t="s">
        <v>250</v>
      </c>
      <c r="E10" s="71" t="s">
        <v>445</v>
      </c>
      <c r="F10" s="20" t="s">
        <v>636</v>
      </c>
      <c r="G10" s="73" t="s">
        <v>645</v>
      </c>
      <c r="H10" s="20" t="s">
        <v>670</v>
      </c>
      <c r="I10" s="34" t="s">
        <v>663</v>
      </c>
      <c r="J10" s="99">
        <v>43921</v>
      </c>
      <c r="K10" s="34" t="s">
        <v>1058</v>
      </c>
      <c r="L10" s="34" t="s">
        <v>1001</v>
      </c>
      <c r="M10" s="34">
        <v>104</v>
      </c>
      <c r="N10" s="99">
        <v>44004</v>
      </c>
      <c r="O10" t="s">
        <v>1015</v>
      </c>
      <c r="P10" s="34" t="s">
        <v>874</v>
      </c>
      <c r="Q10" s="34" t="s">
        <v>873</v>
      </c>
      <c r="R10" s="34" t="s">
        <v>874</v>
      </c>
      <c r="S10" s="34" t="s">
        <v>874</v>
      </c>
      <c r="T10" s="34" t="s">
        <v>1046</v>
      </c>
      <c r="V10" s="63"/>
      <c r="Z10" s="74"/>
      <c r="AD10" s="52" t="s">
        <v>916</v>
      </c>
      <c r="AE10" s="54" t="s">
        <v>907</v>
      </c>
      <c r="AF10" s="54" t="s">
        <v>928</v>
      </c>
    </row>
    <row r="11" spans="1:32" s="34" customFormat="1" ht="15.75" customHeight="1">
      <c r="A11" s="70" t="s">
        <v>13</v>
      </c>
      <c r="B11" s="71" t="s">
        <v>233</v>
      </c>
      <c r="C11" s="72" t="s">
        <v>23</v>
      </c>
      <c r="D11" s="71" t="s">
        <v>251</v>
      </c>
      <c r="E11" s="71" t="s">
        <v>446</v>
      </c>
      <c r="F11" s="20" t="s">
        <v>636</v>
      </c>
      <c r="G11" s="73" t="s">
        <v>645</v>
      </c>
      <c r="H11" s="20" t="s">
        <v>670</v>
      </c>
      <c r="I11" s="34" t="s">
        <v>663</v>
      </c>
      <c r="J11" s="99">
        <v>43921</v>
      </c>
      <c r="K11" s="34" t="s">
        <v>1058</v>
      </c>
      <c r="L11" s="34" t="s">
        <v>1001</v>
      </c>
      <c r="M11" s="34">
        <v>104</v>
      </c>
      <c r="N11" s="99">
        <v>44004</v>
      </c>
      <c r="O11" t="s">
        <v>1029</v>
      </c>
      <c r="P11" s="34" t="s">
        <v>874</v>
      </c>
      <c r="Q11" s="34" t="s">
        <v>873</v>
      </c>
      <c r="R11" s="34" t="s">
        <v>874</v>
      </c>
      <c r="S11" s="34" t="s">
        <v>874</v>
      </c>
      <c r="T11" s="34" t="s">
        <v>1046</v>
      </c>
      <c r="V11" s="63"/>
      <c r="X11" s="104"/>
      <c r="Z11" s="74"/>
      <c r="AD11" s="54" t="s">
        <v>922</v>
      </c>
      <c r="AE11" s="54" t="s">
        <v>908</v>
      </c>
      <c r="AF11" s="54" t="s">
        <v>923</v>
      </c>
    </row>
    <row r="12" spans="1:32" s="34" customFormat="1" ht="15.75" customHeight="1">
      <c r="A12" s="70" t="s">
        <v>13</v>
      </c>
      <c r="B12" s="71" t="s">
        <v>233</v>
      </c>
      <c r="C12" s="72" t="s">
        <v>24</v>
      </c>
      <c r="D12" s="71" t="s">
        <v>252</v>
      </c>
      <c r="E12" s="71" t="s">
        <v>447</v>
      </c>
      <c r="F12" s="20" t="s">
        <v>636</v>
      </c>
      <c r="G12" s="73" t="s">
        <v>645</v>
      </c>
      <c r="H12" s="20" t="s">
        <v>670</v>
      </c>
      <c r="I12" s="34" t="s">
        <v>663</v>
      </c>
      <c r="J12" s="99">
        <v>43921</v>
      </c>
      <c r="K12" s="34" t="s">
        <v>1058</v>
      </c>
      <c r="L12" s="34" t="s">
        <v>1001</v>
      </c>
      <c r="M12" s="34">
        <v>104</v>
      </c>
      <c r="N12" s="99">
        <v>44004</v>
      </c>
      <c r="O12" t="s">
        <v>1029</v>
      </c>
      <c r="P12" s="34" t="s">
        <v>874</v>
      </c>
      <c r="Q12" s="34" t="s">
        <v>873</v>
      </c>
      <c r="R12" s="34" t="s">
        <v>874</v>
      </c>
      <c r="S12" s="34" t="s">
        <v>874</v>
      </c>
      <c r="T12" s="34" t="s">
        <v>1046</v>
      </c>
      <c r="V12" s="63"/>
      <c r="X12" s="104"/>
      <c r="Z12" s="74"/>
      <c r="AD12" s="54" t="s">
        <v>922</v>
      </c>
      <c r="AE12" s="54" t="s">
        <v>909</v>
      </c>
      <c r="AF12" s="54" t="s">
        <v>924</v>
      </c>
    </row>
    <row r="13" spans="1:32" s="34" customFormat="1" ht="15.75" customHeight="1">
      <c r="A13" s="70" t="s">
        <v>13</v>
      </c>
      <c r="B13" s="71" t="s">
        <v>233</v>
      </c>
      <c r="C13" s="72" t="s">
        <v>25</v>
      </c>
      <c r="D13" s="71" t="s">
        <v>253</v>
      </c>
      <c r="E13" s="71" t="s">
        <v>448</v>
      </c>
      <c r="F13" s="20" t="s">
        <v>636</v>
      </c>
      <c r="G13" s="73" t="s">
        <v>645</v>
      </c>
      <c r="H13" s="20" t="s">
        <v>670</v>
      </c>
      <c r="I13" s="34" t="s">
        <v>663</v>
      </c>
      <c r="J13" s="99">
        <v>43921</v>
      </c>
      <c r="K13" s="34" t="s">
        <v>1058</v>
      </c>
      <c r="L13" s="34" t="s">
        <v>1001</v>
      </c>
      <c r="M13" s="34">
        <v>28</v>
      </c>
      <c r="N13" s="99">
        <v>44004</v>
      </c>
      <c r="O13" t="s">
        <v>976</v>
      </c>
      <c r="P13" s="34" t="s">
        <v>874</v>
      </c>
      <c r="Q13" s="34" t="s">
        <v>873</v>
      </c>
      <c r="R13" s="34" t="s">
        <v>874</v>
      </c>
      <c r="S13" s="34" t="s">
        <v>874</v>
      </c>
      <c r="T13" s="34" t="s">
        <v>1046</v>
      </c>
      <c r="V13" s="63"/>
      <c r="Z13" s="74"/>
      <c r="AD13" s="54" t="s">
        <v>922</v>
      </c>
      <c r="AE13" s="54" t="s">
        <v>910</v>
      </c>
      <c r="AF13" s="54" t="s">
        <v>925</v>
      </c>
    </row>
    <row r="14" spans="1:32" s="34" customFormat="1" ht="15.75" customHeight="1">
      <c r="A14" s="70" t="s">
        <v>13</v>
      </c>
      <c r="B14" s="71" t="s">
        <v>233</v>
      </c>
      <c r="C14" s="72" t="s">
        <v>26</v>
      </c>
      <c r="D14" s="71" t="s">
        <v>254</v>
      </c>
      <c r="E14" s="71" t="s">
        <v>449</v>
      </c>
      <c r="F14" s="20" t="s">
        <v>636</v>
      </c>
      <c r="G14" s="73" t="s">
        <v>645</v>
      </c>
      <c r="H14" s="20" t="s">
        <v>670</v>
      </c>
      <c r="I14" s="34" t="s">
        <v>663</v>
      </c>
      <c r="J14" s="99">
        <v>43921</v>
      </c>
      <c r="K14" s="34" t="s">
        <v>1058</v>
      </c>
      <c r="L14" s="34" t="s">
        <v>1001</v>
      </c>
      <c r="M14" s="34">
        <v>104</v>
      </c>
      <c r="N14" s="99">
        <v>44004</v>
      </c>
      <c r="O14" t="s">
        <v>1029</v>
      </c>
      <c r="P14" s="34" t="s">
        <v>874</v>
      </c>
      <c r="Q14" s="34" t="s">
        <v>873</v>
      </c>
      <c r="R14" s="34" t="s">
        <v>874</v>
      </c>
      <c r="S14" s="34" t="s">
        <v>874</v>
      </c>
      <c r="T14" s="34" t="s">
        <v>1046</v>
      </c>
      <c r="V14" s="63"/>
      <c r="X14" s="104"/>
      <c r="Z14" s="74"/>
      <c r="AD14" s="54" t="s">
        <v>922</v>
      </c>
      <c r="AE14" s="54" t="s">
        <v>911</v>
      </c>
      <c r="AF14" s="54" t="s">
        <v>926</v>
      </c>
    </row>
    <row r="15" spans="1:32" s="34" customFormat="1" ht="15.75" customHeight="1">
      <c r="A15" s="70" t="s">
        <v>13</v>
      </c>
      <c r="B15" s="71" t="s">
        <v>233</v>
      </c>
      <c r="C15" s="72" t="s">
        <v>27</v>
      </c>
      <c r="D15" s="71" t="s">
        <v>255</v>
      </c>
      <c r="E15" s="71" t="s">
        <v>450</v>
      </c>
      <c r="F15" s="20" t="s">
        <v>636</v>
      </c>
      <c r="G15" s="73" t="s">
        <v>645</v>
      </c>
      <c r="H15" s="20" t="s">
        <v>670</v>
      </c>
      <c r="I15" s="34" t="s">
        <v>663</v>
      </c>
      <c r="J15" s="99">
        <v>43921</v>
      </c>
      <c r="K15" s="34" t="s">
        <v>1058</v>
      </c>
      <c r="L15" s="34" t="s">
        <v>1001</v>
      </c>
      <c r="M15" s="98" t="s">
        <v>1055</v>
      </c>
      <c r="N15" s="99">
        <v>44004</v>
      </c>
      <c r="O15" t="s">
        <v>961</v>
      </c>
      <c r="P15" s="34" t="s">
        <v>874</v>
      </c>
      <c r="Q15" s="34" t="s">
        <v>873</v>
      </c>
      <c r="R15" s="34" t="s">
        <v>874</v>
      </c>
      <c r="S15" s="34" t="s">
        <v>874</v>
      </c>
      <c r="T15" s="34" t="s">
        <v>1046</v>
      </c>
      <c r="V15" s="63"/>
      <c r="Z15" s="74"/>
    </row>
    <row r="16" spans="1:32" s="34" customFormat="1" ht="15.75" customHeight="1">
      <c r="A16" s="70" t="s">
        <v>13</v>
      </c>
      <c r="B16" s="71" t="s">
        <v>233</v>
      </c>
      <c r="C16" s="72" t="s">
        <v>30</v>
      </c>
      <c r="D16" s="71" t="s">
        <v>257</v>
      </c>
      <c r="E16" s="71" t="s">
        <v>453</v>
      </c>
      <c r="F16" s="71" t="s">
        <v>627</v>
      </c>
      <c r="G16" s="71" t="s">
        <v>642</v>
      </c>
      <c r="H16" s="20" t="s">
        <v>670</v>
      </c>
      <c r="I16" s="34">
        <v>3</v>
      </c>
      <c r="J16" s="99">
        <v>43921</v>
      </c>
      <c r="K16" s="34" t="s">
        <v>1058</v>
      </c>
      <c r="L16" s="34" t="s">
        <v>1001</v>
      </c>
      <c r="M16" s="34">
        <v>28</v>
      </c>
      <c r="N16" s="99">
        <v>44004</v>
      </c>
      <c r="O16" t="s">
        <v>980</v>
      </c>
      <c r="P16" s="34" t="s">
        <v>874</v>
      </c>
      <c r="Q16" s="34" t="s">
        <v>873</v>
      </c>
      <c r="R16" s="34" t="s">
        <v>874</v>
      </c>
      <c r="S16" s="34" t="s">
        <v>874</v>
      </c>
      <c r="T16" s="34" t="s">
        <v>1046</v>
      </c>
      <c r="V16" s="63"/>
      <c r="Z16" s="74"/>
    </row>
    <row r="17" spans="1:26" s="34" customFormat="1" ht="15.75" customHeight="1">
      <c r="A17" s="70" t="s">
        <v>13</v>
      </c>
      <c r="B17" s="71" t="s">
        <v>233</v>
      </c>
      <c r="C17" s="72" t="s">
        <v>31</v>
      </c>
      <c r="D17" s="71" t="s">
        <v>258</v>
      </c>
      <c r="E17" s="71" t="s">
        <v>454</v>
      </c>
      <c r="F17" s="71" t="s">
        <v>630</v>
      </c>
      <c r="G17" s="71" t="s">
        <v>643</v>
      </c>
      <c r="H17" s="20" t="s">
        <v>670</v>
      </c>
      <c r="I17" s="34">
        <v>37</v>
      </c>
      <c r="J17" s="99">
        <v>43921</v>
      </c>
      <c r="K17" s="34" t="s">
        <v>1058</v>
      </c>
      <c r="L17" s="34" t="s">
        <v>1001</v>
      </c>
      <c r="M17" s="34">
        <v>28</v>
      </c>
      <c r="N17" s="99">
        <v>44004</v>
      </c>
      <c r="O17" t="s">
        <v>980</v>
      </c>
      <c r="P17" s="34" t="s">
        <v>874</v>
      </c>
      <c r="Q17" s="34" t="s">
        <v>873</v>
      </c>
      <c r="R17" s="34" t="s">
        <v>874</v>
      </c>
      <c r="S17" s="34" t="s">
        <v>874</v>
      </c>
      <c r="T17" s="34" t="s">
        <v>1046</v>
      </c>
      <c r="U17" s="34">
        <f>3/8*100</f>
        <v>37.5</v>
      </c>
      <c r="V17" s="63"/>
      <c r="Z17" s="74"/>
    </row>
    <row r="18" spans="1:26" s="34" customFormat="1" ht="15.75" customHeight="1">
      <c r="A18" s="70" t="s">
        <v>13</v>
      </c>
      <c r="B18" s="71" t="s">
        <v>234</v>
      </c>
      <c r="C18" s="72" t="s">
        <v>32</v>
      </c>
      <c r="D18" s="71" t="s">
        <v>259</v>
      </c>
      <c r="E18" s="71" t="s">
        <v>455</v>
      </c>
      <c r="F18" s="20" t="s">
        <v>636</v>
      </c>
      <c r="G18" s="73" t="s">
        <v>645</v>
      </c>
      <c r="H18" s="20" t="s">
        <v>670</v>
      </c>
      <c r="J18" s="99">
        <v>43921</v>
      </c>
      <c r="P18" s="34" t="s">
        <v>874</v>
      </c>
      <c r="Q18" s="34" t="s">
        <v>874</v>
      </c>
      <c r="R18" s="34" t="s">
        <v>874</v>
      </c>
      <c r="S18" s="34" t="s">
        <v>874</v>
      </c>
      <c r="V18" s="63"/>
      <c r="Z18" s="74"/>
    </row>
    <row r="19" spans="1:26" s="34" customFormat="1" ht="15.75" customHeight="1">
      <c r="A19" s="70" t="s">
        <v>13</v>
      </c>
      <c r="B19" s="71" t="s">
        <v>235</v>
      </c>
      <c r="C19" s="72" t="s">
        <v>51</v>
      </c>
      <c r="D19" s="71" t="s">
        <v>274</v>
      </c>
      <c r="E19" s="71" t="s">
        <v>472</v>
      </c>
      <c r="F19" s="20" t="s">
        <v>636</v>
      </c>
      <c r="G19" s="73" t="s">
        <v>645</v>
      </c>
      <c r="H19" s="20" t="s">
        <v>670</v>
      </c>
      <c r="J19" s="99">
        <v>43921</v>
      </c>
      <c r="N19" s="99"/>
      <c r="O19"/>
      <c r="P19" s="34" t="s">
        <v>874</v>
      </c>
      <c r="Q19" s="34" t="s">
        <v>874</v>
      </c>
      <c r="R19" s="34" t="s">
        <v>874</v>
      </c>
      <c r="S19" s="34" t="s">
        <v>874</v>
      </c>
      <c r="V19" s="63"/>
      <c r="Z19" s="74"/>
    </row>
    <row r="20" spans="1:26" s="34" customFormat="1" ht="15.75" customHeight="1">
      <c r="A20" s="70" t="s">
        <v>13</v>
      </c>
      <c r="B20" s="71" t="s">
        <v>235</v>
      </c>
      <c r="C20" s="72" t="s">
        <v>52</v>
      </c>
      <c r="D20" s="71" t="s">
        <v>275</v>
      </c>
      <c r="E20" s="71" t="s">
        <v>473</v>
      </c>
      <c r="F20" s="20" t="s">
        <v>636</v>
      </c>
      <c r="G20" s="73" t="s">
        <v>645</v>
      </c>
      <c r="H20" s="20" t="s">
        <v>670</v>
      </c>
      <c r="J20" s="99">
        <v>43921</v>
      </c>
      <c r="P20" s="34" t="s">
        <v>874</v>
      </c>
      <c r="Q20" s="34" t="s">
        <v>874</v>
      </c>
      <c r="R20" s="34" t="s">
        <v>874</v>
      </c>
      <c r="S20" s="34" t="s">
        <v>874</v>
      </c>
      <c r="V20" s="63"/>
      <c r="Z20" s="74"/>
    </row>
    <row r="21" spans="1:26" s="34" customFormat="1" ht="15.75" customHeight="1">
      <c r="A21" s="70" t="s">
        <v>13</v>
      </c>
      <c r="B21" s="71" t="s">
        <v>235</v>
      </c>
      <c r="C21" s="72" t="s">
        <v>53</v>
      </c>
      <c r="D21" s="71" t="s">
        <v>276</v>
      </c>
      <c r="E21" s="71" t="s">
        <v>474</v>
      </c>
      <c r="F21" s="20" t="s">
        <v>636</v>
      </c>
      <c r="G21" s="73" t="s">
        <v>645</v>
      </c>
      <c r="H21" s="20" t="s">
        <v>670</v>
      </c>
      <c r="J21" s="99">
        <v>43921</v>
      </c>
      <c r="N21" s="99"/>
      <c r="O21"/>
      <c r="P21" s="34" t="s">
        <v>874</v>
      </c>
      <c r="Q21" s="34" t="s">
        <v>874</v>
      </c>
      <c r="R21" s="34" t="s">
        <v>874</v>
      </c>
      <c r="S21" s="34" t="s">
        <v>874</v>
      </c>
      <c r="V21" s="63"/>
      <c r="Z21" s="74"/>
    </row>
    <row r="22" spans="1:26" s="34" customFormat="1" ht="15.75" customHeight="1">
      <c r="A22" s="70" t="s">
        <v>13</v>
      </c>
      <c r="B22" s="71" t="s">
        <v>236</v>
      </c>
      <c r="C22" s="72" t="s">
        <v>60</v>
      </c>
      <c r="D22" s="71" t="s">
        <v>281</v>
      </c>
      <c r="E22" s="71" t="s">
        <v>481</v>
      </c>
      <c r="F22" s="20" t="s">
        <v>636</v>
      </c>
      <c r="G22" s="73" t="s">
        <v>645</v>
      </c>
      <c r="H22" s="20" t="s">
        <v>670</v>
      </c>
      <c r="I22" s="34" t="s">
        <v>663</v>
      </c>
      <c r="J22" s="99">
        <v>43921</v>
      </c>
      <c r="K22" s="34" t="s">
        <v>1058</v>
      </c>
      <c r="L22" s="34" t="s">
        <v>1001</v>
      </c>
      <c r="M22" s="34">
        <v>112</v>
      </c>
      <c r="N22" s="99">
        <v>44004</v>
      </c>
      <c r="O22" t="s">
        <v>1019</v>
      </c>
      <c r="P22" s="34" t="s">
        <v>874</v>
      </c>
      <c r="Q22" s="34" t="s">
        <v>873</v>
      </c>
      <c r="R22" s="34" t="s">
        <v>874</v>
      </c>
      <c r="S22" s="34" t="s">
        <v>874</v>
      </c>
      <c r="T22" s="34" t="s">
        <v>1046</v>
      </c>
      <c r="V22" s="63"/>
      <c r="Z22" s="74"/>
    </row>
    <row r="23" spans="1:26" s="34" customFormat="1" ht="15.75" customHeight="1">
      <c r="A23" s="70" t="s">
        <v>13</v>
      </c>
      <c r="B23" s="71" t="s">
        <v>236</v>
      </c>
      <c r="C23" s="72" t="s">
        <v>61</v>
      </c>
      <c r="D23" s="71" t="s">
        <v>282</v>
      </c>
      <c r="E23" s="71" t="s">
        <v>482</v>
      </c>
      <c r="F23" s="20" t="s">
        <v>636</v>
      </c>
      <c r="G23" s="73" t="s">
        <v>645</v>
      </c>
      <c r="H23" s="20" t="s">
        <v>670</v>
      </c>
      <c r="I23" s="34" t="s">
        <v>663</v>
      </c>
      <c r="J23" s="99">
        <v>43921</v>
      </c>
      <c r="K23" s="34" t="s">
        <v>1058</v>
      </c>
      <c r="L23" s="34" t="s">
        <v>1001</v>
      </c>
      <c r="M23" s="34">
        <v>112</v>
      </c>
      <c r="N23" s="99">
        <v>44004</v>
      </c>
      <c r="O23" t="s">
        <v>1043</v>
      </c>
      <c r="P23" s="34" t="s">
        <v>874</v>
      </c>
      <c r="Q23" s="34" t="s">
        <v>873</v>
      </c>
      <c r="R23" s="34" t="s">
        <v>874</v>
      </c>
      <c r="S23" s="34" t="s">
        <v>874</v>
      </c>
      <c r="T23" s="34" t="s">
        <v>1046</v>
      </c>
      <c r="V23" s="63"/>
      <c r="Z23" s="74"/>
    </row>
    <row r="24" spans="1:26" s="34" customFormat="1" ht="15.75" customHeight="1">
      <c r="A24" s="70" t="s">
        <v>13</v>
      </c>
      <c r="B24" s="71" t="s">
        <v>236</v>
      </c>
      <c r="C24" s="72" t="s">
        <v>62</v>
      </c>
      <c r="D24" s="71" t="s">
        <v>283</v>
      </c>
      <c r="E24" s="71" t="s">
        <v>483</v>
      </c>
      <c r="F24" s="20" t="s">
        <v>636</v>
      </c>
      <c r="G24" s="73" t="s">
        <v>645</v>
      </c>
      <c r="H24" s="20" t="s">
        <v>670</v>
      </c>
      <c r="I24" s="34" t="s">
        <v>664</v>
      </c>
      <c r="J24" s="99">
        <v>43921</v>
      </c>
      <c r="K24" s="34" t="s">
        <v>1058</v>
      </c>
      <c r="L24" s="34" t="s">
        <v>1001</v>
      </c>
      <c r="M24" s="34">
        <v>3</v>
      </c>
      <c r="N24" s="99">
        <v>44004</v>
      </c>
      <c r="O24" t="s">
        <v>977</v>
      </c>
      <c r="P24" s="34" t="s">
        <v>874</v>
      </c>
      <c r="Q24" s="34" t="s">
        <v>873</v>
      </c>
      <c r="R24" s="34" t="s">
        <v>874</v>
      </c>
      <c r="S24" s="34" t="s">
        <v>874</v>
      </c>
      <c r="T24" s="34" t="s">
        <v>1046</v>
      </c>
      <c r="U24" s="34" t="s">
        <v>1044</v>
      </c>
      <c r="V24" s="63"/>
      <c r="Z24" s="74"/>
    </row>
    <row r="25" spans="1:26" s="34" customFormat="1" ht="15.75" customHeight="1">
      <c r="A25" s="70" t="s">
        <v>13</v>
      </c>
      <c r="B25" s="71" t="s">
        <v>236</v>
      </c>
      <c r="C25" s="72" t="s">
        <v>63</v>
      </c>
      <c r="D25" s="71" t="s">
        <v>284</v>
      </c>
      <c r="E25" s="71" t="s">
        <v>484</v>
      </c>
      <c r="F25" s="20" t="s">
        <v>636</v>
      </c>
      <c r="G25" s="73" t="s">
        <v>645</v>
      </c>
      <c r="H25" s="20" t="s">
        <v>670</v>
      </c>
      <c r="J25" s="99">
        <v>43921</v>
      </c>
      <c r="P25" s="34" t="s">
        <v>874</v>
      </c>
      <c r="Q25" s="34" t="s">
        <v>874</v>
      </c>
      <c r="R25" s="34" t="s">
        <v>874</v>
      </c>
      <c r="S25" s="34" t="s">
        <v>874</v>
      </c>
      <c r="V25" s="63"/>
      <c r="Z25" s="74"/>
    </row>
    <row r="26" spans="1:26" s="34" customFormat="1" ht="15.75" customHeight="1">
      <c r="A26" s="70" t="s">
        <v>13</v>
      </c>
      <c r="B26" s="71" t="s">
        <v>236</v>
      </c>
      <c r="C26" s="72" t="s">
        <v>80</v>
      </c>
      <c r="D26" s="71" t="s">
        <v>296</v>
      </c>
      <c r="E26" s="71" t="s">
        <v>498</v>
      </c>
      <c r="F26" s="71" t="s">
        <v>630</v>
      </c>
      <c r="G26" s="71" t="s">
        <v>632</v>
      </c>
      <c r="H26" s="20" t="s">
        <v>670</v>
      </c>
      <c r="I26" s="34">
        <v>5.37</v>
      </c>
      <c r="J26" s="99">
        <v>43921</v>
      </c>
      <c r="K26" s="34" t="s">
        <v>1058</v>
      </c>
      <c r="L26" s="34" t="s">
        <v>1001</v>
      </c>
      <c r="M26" s="34">
        <v>125</v>
      </c>
      <c r="N26" s="99">
        <v>44004</v>
      </c>
      <c r="O26" t="s">
        <v>1056</v>
      </c>
      <c r="P26" s="34" t="s">
        <v>873</v>
      </c>
      <c r="Q26" s="34" t="s">
        <v>873</v>
      </c>
      <c r="R26" s="34" t="s">
        <v>874</v>
      </c>
      <c r="S26" s="34" t="s">
        <v>874</v>
      </c>
      <c r="T26" s="34" t="s">
        <v>1046</v>
      </c>
      <c r="U26" s="34">
        <f>48000/8924611534</f>
        <v>5.3783853579659904E-6</v>
      </c>
      <c r="V26" s="63"/>
      <c r="Z26" s="74"/>
    </row>
    <row r="27" spans="1:26" s="34" customFormat="1" ht="15.75" customHeight="1">
      <c r="A27" s="70" t="s">
        <v>13</v>
      </c>
      <c r="B27" s="71" t="s">
        <v>236</v>
      </c>
      <c r="C27" s="72" t="s">
        <v>81</v>
      </c>
      <c r="D27" s="71" t="s">
        <v>297</v>
      </c>
      <c r="E27" s="71" t="s">
        <v>297</v>
      </c>
      <c r="F27" s="71" t="s">
        <v>627</v>
      </c>
      <c r="G27" s="71" t="s">
        <v>629</v>
      </c>
      <c r="H27" s="20" t="s">
        <v>670</v>
      </c>
      <c r="I27" s="34">
        <v>0</v>
      </c>
      <c r="J27" s="99">
        <v>43921</v>
      </c>
      <c r="K27" s="34" t="s">
        <v>1058</v>
      </c>
      <c r="L27" s="34" t="s">
        <v>1001</v>
      </c>
      <c r="M27" s="34">
        <v>125</v>
      </c>
      <c r="N27" s="99">
        <v>44004</v>
      </c>
      <c r="O27" t="s">
        <v>1056</v>
      </c>
      <c r="P27" s="34" t="s">
        <v>873</v>
      </c>
      <c r="Q27" s="34" t="s">
        <v>873</v>
      </c>
      <c r="R27" s="34" t="s">
        <v>874</v>
      </c>
      <c r="S27" s="34" t="s">
        <v>874</v>
      </c>
      <c r="T27" s="34" t="s">
        <v>1046</v>
      </c>
      <c r="V27" s="63"/>
      <c r="Z27" s="74"/>
    </row>
    <row r="28" spans="1:26" s="34" customFormat="1" ht="15.75" customHeight="1">
      <c r="A28" s="70" t="s">
        <v>13</v>
      </c>
      <c r="B28" s="71" t="s">
        <v>236</v>
      </c>
      <c r="C28" s="72" t="s">
        <v>82</v>
      </c>
      <c r="D28" s="71" t="s">
        <v>298</v>
      </c>
      <c r="E28" s="71" t="s">
        <v>499</v>
      </c>
      <c r="F28" s="71" t="s">
        <v>630</v>
      </c>
      <c r="G28" s="71" t="s">
        <v>631</v>
      </c>
      <c r="H28" s="20" t="s">
        <v>670</v>
      </c>
      <c r="J28" s="99">
        <v>43921</v>
      </c>
      <c r="P28" s="34" t="s">
        <v>874</v>
      </c>
      <c r="Q28" s="34" t="s">
        <v>874</v>
      </c>
      <c r="R28" s="34" t="s">
        <v>874</v>
      </c>
      <c r="S28" s="34" t="s">
        <v>874</v>
      </c>
      <c r="V28" s="63"/>
      <c r="Z28" s="74"/>
    </row>
    <row r="29" spans="1:26" s="34" customFormat="1" ht="15.75" customHeight="1">
      <c r="A29" s="70" t="s">
        <v>13</v>
      </c>
      <c r="B29" s="71" t="s">
        <v>236</v>
      </c>
      <c r="C29" s="72" t="s">
        <v>90</v>
      </c>
      <c r="D29" s="71" t="s">
        <v>302</v>
      </c>
      <c r="E29" s="71" t="s">
        <v>506</v>
      </c>
      <c r="F29" s="71" t="s">
        <v>627</v>
      </c>
      <c r="G29" s="71" t="s">
        <v>639</v>
      </c>
      <c r="H29" s="20" t="s">
        <v>670</v>
      </c>
      <c r="I29" s="88">
        <v>8924611534</v>
      </c>
      <c r="J29" s="99">
        <v>43921</v>
      </c>
      <c r="K29" s="34" t="s">
        <v>1058</v>
      </c>
      <c r="L29" s="34" t="s">
        <v>1001</v>
      </c>
      <c r="M29" s="34">
        <v>180</v>
      </c>
      <c r="N29" s="99">
        <v>44004</v>
      </c>
      <c r="O29" t="s">
        <v>984</v>
      </c>
      <c r="P29" s="34" t="s">
        <v>874</v>
      </c>
      <c r="Q29" s="34" t="s">
        <v>873</v>
      </c>
      <c r="R29" s="34" t="s">
        <v>874</v>
      </c>
      <c r="S29" s="34" t="s">
        <v>874</v>
      </c>
      <c r="T29" s="34" t="s">
        <v>1046</v>
      </c>
      <c r="V29" s="63"/>
      <c r="Z29" s="74"/>
    </row>
    <row r="30" spans="1:26" s="34" customFormat="1" ht="15.75" customHeight="1">
      <c r="A30" s="70" t="s">
        <v>13</v>
      </c>
      <c r="B30" s="71" t="s">
        <v>237</v>
      </c>
      <c r="C30" s="72" t="s">
        <v>92</v>
      </c>
      <c r="D30" s="71" t="s">
        <v>303</v>
      </c>
      <c r="E30" s="71" t="s">
        <v>508</v>
      </c>
      <c r="F30" s="20" t="s">
        <v>636</v>
      </c>
      <c r="G30" s="73" t="s">
        <v>645</v>
      </c>
      <c r="H30" s="20" t="s">
        <v>670</v>
      </c>
      <c r="I30" s="34" t="s">
        <v>663</v>
      </c>
      <c r="J30" s="99">
        <v>43921</v>
      </c>
      <c r="K30" s="34" t="s">
        <v>1058</v>
      </c>
      <c r="L30" s="34" t="s">
        <v>1001</v>
      </c>
      <c r="M30" s="34">
        <v>127</v>
      </c>
      <c r="N30" s="99">
        <v>44004</v>
      </c>
      <c r="O30" t="s">
        <v>1016</v>
      </c>
      <c r="P30" s="34" t="s">
        <v>874</v>
      </c>
      <c r="Q30" s="34" t="s">
        <v>873</v>
      </c>
      <c r="R30" s="34" t="s">
        <v>874</v>
      </c>
      <c r="S30" s="34" t="s">
        <v>874</v>
      </c>
      <c r="T30" s="34" t="s">
        <v>1046</v>
      </c>
      <c r="V30" s="63"/>
      <c r="Z30" s="74"/>
    </row>
    <row r="31" spans="1:26" s="34" customFormat="1" ht="15.75" customHeight="1">
      <c r="A31" s="70" t="s">
        <v>13</v>
      </c>
      <c r="B31" s="71" t="s">
        <v>237</v>
      </c>
      <c r="C31" s="72" t="s">
        <v>93</v>
      </c>
      <c r="D31" s="71" t="s">
        <v>304</v>
      </c>
      <c r="E31" s="71" t="s">
        <v>509</v>
      </c>
      <c r="F31" s="20" t="s">
        <v>636</v>
      </c>
      <c r="G31" s="73" t="s">
        <v>645</v>
      </c>
      <c r="H31" s="20" t="s">
        <v>670</v>
      </c>
      <c r="I31" s="34" t="s">
        <v>663</v>
      </c>
      <c r="J31" s="99">
        <v>43921</v>
      </c>
      <c r="K31" s="34" t="s">
        <v>1058</v>
      </c>
      <c r="L31" s="34" t="s">
        <v>1001</v>
      </c>
      <c r="M31" s="34">
        <v>25</v>
      </c>
      <c r="N31" s="99">
        <v>44004</v>
      </c>
      <c r="O31" t="s">
        <v>966</v>
      </c>
      <c r="P31" s="34" t="s">
        <v>874</v>
      </c>
      <c r="Q31" s="34" t="s">
        <v>873</v>
      </c>
      <c r="R31" s="34" t="s">
        <v>874</v>
      </c>
      <c r="S31" s="34" t="s">
        <v>874</v>
      </c>
      <c r="T31" s="34" t="s">
        <v>1046</v>
      </c>
      <c r="V31" s="63"/>
      <c r="Z31" s="74"/>
    </row>
    <row r="32" spans="1:26" s="34" customFormat="1" ht="15.75" customHeight="1">
      <c r="A32" s="70" t="s">
        <v>13</v>
      </c>
      <c r="B32" s="71" t="s">
        <v>237</v>
      </c>
      <c r="C32" s="72" t="s">
        <v>94</v>
      </c>
      <c r="D32" s="71" t="s">
        <v>305</v>
      </c>
      <c r="E32" s="71" t="s">
        <v>510</v>
      </c>
      <c r="F32" s="20" t="s">
        <v>636</v>
      </c>
      <c r="G32" s="73" t="s">
        <v>645</v>
      </c>
      <c r="H32" s="20" t="s">
        <v>670</v>
      </c>
      <c r="J32" s="99">
        <v>43921</v>
      </c>
      <c r="P32" s="34" t="s">
        <v>874</v>
      </c>
      <c r="Q32" s="34" t="s">
        <v>874</v>
      </c>
      <c r="R32" s="34" t="s">
        <v>874</v>
      </c>
      <c r="S32" s="34" t="s">
        <v>874</v>
      </c>
      <c r="V32" s="63"/>
      <c r="Z32" s="74"/>
    </row>
    <row r="33" spans="1:26" s="34" customFormat="1" ht="15.75" customHeight="1">
      <c r="A33" s="70" t="s">
        <v>13</v>
      </c>
      <c r="B33" s="71" t="s">
        <v>237</v>
      </c>
      <c r="C33" s="72" t="s">
        <v>95</v>
      </c>
      <c r="D33" s="71" t="s">
        <v>306</v>
      </c>
      <c r="E33" s="71" t="s">
        <v>511</v>
      </c>
      <c r="F33" s="20" t="s">
        <v>636</v>
      </c>
      <c r="G33" s="73" t="s">
        <v>645</v>
      </c>
      <c r="H33" s="20" t="s">
        <v>670</v>
      </c>
      <c r="I33" s="34" t="s">
        <v>663</v>
      </c>
      <c r="J33" s="99">
        <v>43921</v>
      </c>
      <c r="K33" s="34" t="s">
        <v>1058</v>
      </c>
      <c r="L33" s="34" t="s">
        <v>1001</v>
      </c>
      <c r="M33" s="34">
        <v>103</v>
      </c>
      <c r="N33" s="99">
        <v>44004</v>
      </c>
      <c r="O33" t="s">
        <v>1056</v>
      </c>
      <c r="P33" s="34" t="s">
        <v>873</v>
      </c>
      <c r="Q33" s="34" t="s">
        <v>873</v>
      </c>
      <c r="R33" s="34" t="s">
        <v>874</v>
      </c>
      <c r="S33" s="34" t="s">
        <v>874</v>
      </c>
      <c r="T33" s="34" t="s">
        <v>1046</v>
      </c>
      <c r="V33" s="63"/>
      <c r="Z33" s="74"/>
    </row>
    <row r="34" spans="1:26" s="34" customFormat="1" ht="15.75" customHeight="1">
      <c r="A34" s="70" t="s">
        <v>13</v>
      </c>
      <c r="B34" s="71" t="s">
        <v>237</v>
      </c>
      <c r="C34" s="72" t="s">
        <v>96</v>
      </c>
      <c r="D34" s="71" t="s">
        <v>307</v>
      </c>
      <c r="E34" s="71" t="s">
        <v>512</v>
      </c>
      <c r="F34" s="20" t="s">
        <v>636</v>
      </c>
      <c r="G34" s="73" t="s">
        <v>645</v>
      </c>
      <c r="H34" s="20" t="s">
        <v>670</v>
      </c>
      <c r="I34" s="34" t="s">
        <v>663</v>
      </c>
      <c r="J34" s="99">
        <v>43921</v>
      </c>
      <c r="K34" s="34" t="s">
        <v>1058</v>
      </c>
      <c r="L34" s="34" t="s">
        <v>1001</v>
      </c>
      <c r="M34" s="34">
        <v>112</v>
      </c>
      <c r="N34" s="99">
        <v>44004</v>
      </c>
      <c r="O34" t="s">
        <v>1020</v>
      </c>
      <c r="P34" s="34" t="s">
        <v>874</v>
      </c>
      <c r="Q34" s="34" t="s">
        <v>873</v>
      </c>
      <c r="R34" s="34" t="s">
        <v>874</v>
      </c>
      <c r="S34" s="34" t="s">
        <v>874</v>
      </c>
      <c r="T34" s="34" t="s">
        <v>1046</v>
      </c>
      <c r="V34" s="63"/>
      <c r="Z34" s="74"/>
    </row>
    <row r="35" spans="1:26" s="34" customFormat="1" ht="15.75" customHeight="1">
      <c r="A35" s="70" t="s">
        <v>13</v>
      </c>
      <c r="B35" s="71" t="s">
        <v>238</v>
      </c>
      <c r="C35" s="72" t="s">
        <v>1066</v>
      </c>
      <c r="D35" s="71" t="s">
        <v>308</v>
      </c>
      <c r="E35" s="71" t="s">
        <v>513</v>
      </c>
      <c r="F35" s="20" t="s">
        <v>636</v>
      </c>
      <c r="G35" s="73" t="s">
        <v>645</v>
      </c>
      <c r="H35" s="20" t="s">
        <v>670</v>
      </c>
      <c r="I35" s="34" t="s">
        <v>663</v>
      </c>
      <c r="J35" s="99">
        <v>43921</v>
      </c>
      <c r="K35" s="34" t="s">
        <v>1058</v>
      </c>
      <c r="L35" s="34" t="s">
        <v>1001</v>
      </c>
      <c r="M35" s="34">
        <v>251</v>
      </c>
      <c r="N35" s="99">
        <v>44004</v>
      </c>
      <c r="O35" t="s">
        <v>1024</v>
      </c>
      <c r="P35" s="34" t="s">
        <v>874</v>
      </c>
      <c r="Q35" s="34" t="s">
        <v>873</v>
      </c>
      <c r="R35" s="34" t="s">
        <v>874</v>
      </c>
      <c r="S35" s="34" t="s">
        <v>874</v>
      </c>
      <c r="T35" s="34" t="s">
        <v>1046</v>
      </c>
      <c r="V35" s="63"/>
      <c r="Z35" s="74"/>
    </row>
    <row r="36" spans="1:26" s="34" customFormat="1" ht="15.75" customHeight="1">
      <c r="A36" s="70" t="s">
        <v>13</v>
      </c>
      <c r="B36" s="71" t="s">
        <v>238</v>
      </c>
      <c r="C36" s="72" t="s">
        <v>1067</v>
      </c>
      <c r="D36" s="71" t="s">
        <v>309</v>
      </c>
      <c r="E36" s="71" t="s">
        <v>514</v>
      </c>
      <c r="F36" s="20" t="s">
        <v>636</v>
      </c>
      <c r="G36" s="73" t="s">
        <v>645</v>
      </c>
      <c r="H36" s="20" t="s">
        <v>670</v>
      </c>
      <c r="I36" s="34" t="s">
        <v>663</v>
      </c>
      <c r="J36" s="99">
        <v>43921</v>
      </c>
      <c r="K36" s="34" t="s">
        <v>1058</v>
      </c>
      <c r="L36" s="34" t="s">
        <v>1001</v>
      </c>
      <c r="M36" s="34">
        <v>105</v>
      </c>
      <c r="N36" s="99">
        <v>44004</v>
      </c>
      <c r="O36" t="s">
        <v>994</v>
      </c>
      <c r="P36" s="34" t="s">
        <v>874</v>
      </c>
      <c r="Q36" s="34" t="s">
        <v>873</v>
      </c>
      <c r="R36" s="34" t="s">
        <v>874</v>
      </c>
      <c r="S36" s="34" t="s">
        <v>874</v>
      </c>
      <c r="T36" s="34" t="s">
        <v>1046</v>
      </c>
      <c r="V36" s="63"/>
      <c r="Z36" s="74"/>
    </row>
    <row r="37" spans="1:26" s="34" customFormat="1" ht="15.75" customHeight="1">
      <c r="A37" s="70" t="s">
        <v>13</v>
      </c>
      <c r="B37" s="71" t="s">
        <v>237</v>
      </c>
      <c r="C37" s="72" t="s">
        <v>97</v>
      </c>
      <c r="D37" s="71" t="s">
        <v>310</v>
      </c>
      <c r="E37" s="71" t="s">
        <v>515</v>
      </c>
      <c r="F37" s="20" t="s">
        <v>636</v>
      </c>
      <c r="G37" s="73" t="s">
        <v>645</v>
      </c>
      <c r="H37" s="20" t="s">
        <v>670</v>
      </c>
      <c r="I37" s="34" t="s">
        <v>663</v>
      </c>
      <c r="J37" s="99">
        <v>43921</v>
      </c>
      <c r="K37" s="34" t="s">
        <v>1058</v>
      </c>
      <c r="L37" s="34" t="s">
        <v>1001</v>
      </c>
      <c r="M37" s="34">
        <v>112</v>
      </c>
      <c r="N37" s="99">
        <v>44004</v>
      </c>
      <c r="O37" t="s">
        <v>1036</v>
      </c>
      <c r="P37" s="34" t="s">
        <v>874</v>
      </c>
      <c r="Q37" s="34" t="s">
        <v>873</v>
      </c>
      <c r="R37" s="34" t="s">
        <v>874</v>
      </c>
      <c r="S37" s="34" t="s">
        <v>874</v>
      </c>
      <c r="T37" s="34" t="s">
        <v>1046</v>
      </c>
      <c r="V37" s="63"/>
      <c r="Z37" s="74"/>
    </row>
    <row r="38" spans="1:26" s="34" customFormat="1" ht="15.75" customHeight="1">
      <c r="A38" s="70" t="s">
        <v>13</v>
      </c>
      <c r="B38" s="71" t="s">
        <v>237</v>
      </c>
      <c r="C38" s="72" t="s">
        <v>98</v>
      </c>
      <c r="D38" s="71" t="s">
        <v>311</v>
      </c>
      <c r="E38" s="71" t="s">
        <v>516</v>
      </c>
      <c r="F38" s="20" t="s">
        <v>636</v>
      </c>
      <c r="G38" s="73" t="s">
        <v>645</v>
      </c>
      <c r="H38" s="20" t="s">
        <v>670</v>
      </c>
      <c r="I38" s="34" t="s">
        <v>663</v>
      </c>
      <c r="J38" s="99">
        <v>43921</v>
      </c>
      <c r="K38" s="34" t="s">
        <v>1058</v>
      </c>
      <c r="L38" s="34" t="s">
        <v>1001</v>
      </c>
      <c r="M38" s="34">
        <v>110</v>
      </c>
      <c r="N38" s="99">
        <v>44004</v>
      </c>
      <c r="O38" t="s">
        <v>1018</v>
      </c>
      <c r="P38" s="34" t="s">
        <v>874</v>
      </c>
      <c r="Q38" s="34" t="s">
        <v>873</v>
      </c>
      <c r="R38" s="34" t="s">
        <v>874</v>
      </c>
      <c r="S38" s="34" t="s">
        <v>874</v>
      </c>
      <c r="T38" s="34" t="s">
        <v>1046</v>
      </c>
      <c r="V38" s="63"/>
      <c r="Z38" s="74"/>
    </row>
    <row r="39" spans="1:26" s="34" customFormat="1" ht="15.75" customHeight="1">
      <c r="A39" s="70" t="s">
        <v>13</v>
      </c>
      <c r="B39" s="71" t="s">
        <v>238</v>
      </c>
      <c r="C39" s="72" t="s">
        <v>1068</v>
      </c>
      <c r="D39" s="71" t="s">
        <v>312</v>
      </c>
      <c r="E39" s="71" t="s">
        <v>517</v>
      </c>
      <c r="F39" s="20" t="s">
        <v>636</v>
      </c>
      <c r="G39" s="73" t="s">
        <v>645</v>
      </c>
      <c r="H39" s="20" t="s">
        <v>670</v>
      </c>
      <c r="J39" s="99">
        <v>43921</v>
      </c>
      <c r="P39" s="34" t="s">
        <v>874</v>
      </c>
      <c r="Q39" s="34" t="s">
        <v>874</v>
      </c>
      <c r="R39" s="34" t="s">
        <v>874</v>
      </c>
      <c r="S39" s="34" t="s">
        <v>874</v>
      </c>
      <c r="V39" s="63"/>
      <c r="Z39" s="74"/>
    </row>
    <row r="40" spans="1:26" s="34" customFormat="1" ht="15.75" customHeight="1">
      <c r="A40" s="70" t="s">
        <v>13</v>
      </c>
      <c r="B40" s="71" t="s">
        <v>237</v>
      </c>
      <c r="C40" s="72" t="s">
        <v>109</v>
      </c>
      <c r="D40" s="71" t="s">
        <v>321</v>
      </c>
      <c r="E40" s="71" t="s">
        <v>528</v>
      </c>
      <c r="F40" s="71" t="s">
        <v>627</v>
      </c>
      <c r="G40" s="71" t="s">
        <v>634</v>
      </c>
      <c r="H40" s="20" t="s">
        <v>670</v>
      </c>
      <c r="I40" s="34">
        <v>16</v>
      </c>
      <c r="J40" s="99">
        <v>43921</v>
      </c>
      <c r="K40" s="34" t="s">
        <v>1058</v>
      </c>
      <c r="L40" s="34" t="s">
        <v>1001</v>
      </c>
      <c r="M40" s="34">
        <v>103</v>
      </c>
      <c r="N40" s="99">
        <v>44004</v>
      </c>
      <c r="O40" t="s">
        <v>962</v>
      </c>
      <c r="P40" s="34" t="s">
        <v>874</v>
      </c>
      <c r="Q40" s="34" t="s">
        <v>873</v>
      </c>
      <c r="R40" s="34" t="s">
        <v>874</v>
      </c>
      <c r="S40" s="34" t="s">
        <v>874</v>
      </c>
      <c r="T40" s="34" t="s">
        <v>1046</v>
      </c>
      <c r="V40" s="63"/>
      <c r="Z40" s="74"/>
    </row>
    <row r="41" spans="1:26" s="34" customFormat="1" ht="15.75" customHeight="1">
      <c r="A41" s="70" t="s">
        <v>13</v>
      </c>
      <c r="B41" s="71" t="s">
        <v>237</v>
      </c>
      <c r="C41" s="72" t="s">
        <v>110</v>
      </c>
      <c r="D41" s="71" t="s">
        <v>322</v>
      </c>
      <c r="E41" s="71" t="s">
        <v>529</v>
      </c>
      <c r="F41" s="71" t="s">
        <v>630</v>
      </c>
      <c r="G41" s="71" t="s">
        <v>640</v>
      </c>
      <c r="H41" s="20" t="s">
        <v>670</v>
      </c>
      <c r="I41" s="34">
        <v>80</v>
      </c>
      <c r="J41" s="99">
        <v>43921</v>
      </c>
      <c r="K41" s="34" t="s">
        <v>1058</v>
      </c>
      <c r="L41" s="34" t="s">
        <v>1001</v>
      </c>
      <c r="M41" s="34">
        <v>103</v>
      </c>
      <c r="N41" s="99">
        <v>44004</v>
      </c>
      <c r="O41" t="s">
        <v>1056</v>
      </c>
      <c r="P41" s="34" t="s">
        <v>873</v>
      </c>
      <c r="Q41" s="34" t="s">
        <v>873</v>
      </c>
      <c r="R41" s="34" t="s">
        <v>874</v>
      </c>
      <c r="S41" s="34" t="s">
        <v>874</v>
      </c>
      <c r="T41" s="34" t="s">
        <v>1046</v>
      </c>
      <c r="V41" s="63"/>
      <c r="Z41" s="74"/>
    </row>
    <row r="42" spans="1:26" s="34" customFormat="1" ht="15.75" customHeight="1">
      <c r="A42" s="70" t="s">
        <v>13</v>
      </c>
      <c r="B42" s="71" t="s">
        <v>238</v>
      </c>
      <c r="C42" s="72" t="s">
        <v>115</v>
      </c>
      <c r="D42" s="71" t="s">
        <v>326</v>
      </c>
      <c r="E42" s="71" t="s">
        <v>532</v>
      </c>
      <c r="F42" s="20" t="s">
        <v>636</v>
      </c>
      <c r="G42" s="73" t="s">
        <v>645</v>
      </c>
      <c r="H42" s="20" t="s">
        <v>670</v>
      </c>
      <c r="I42" s="34" t="s">
        <v>663</v>
      </c>
      <c r="J42" s="99">
        <v>43921</v>
      </c>
      <c r="K42" s="34" t="s">
        <v>1058</v>
      </c>
      <c r="L42" s="34" t="s">
        <v>1001</v>
      </c>
      <c r="M42" s="34">
        <v>28</v>
      </c>
      <c r="N42" s="99">
        <v>44004</v>
      </c>
      <c r="O42" t="s">
        <v>983</v>
      </c>
      <c r="P42" s="34" t="s">
        <v>874</v>
      </c>
      <c r="Q42" s="34" t="s">
        <v>873</v>
      </c>
      <c r="R42" s="34" t="s">
        <v>874</v>
      </c>
      <c r="S42" s="34" t="s">
        <v>874</v>
      </c>
      <c r="T42" s="34" t="s">
        <v>1046</v>
      </c>
      <c r="V42" s="63"/>
      <c r="Z42" s="74"/>
    </row>
    <row r="43" spans="1:26" s="34" customFormat="1" ht="15.75" customHeight="1">
      <c r="A43" s="70" t="s">
        <v>13</v>
      </c>
      <c r="B43" s="71" t="s">
        <v>238</v>
      </c>
      <c r="C43" s="72" t="s">
        <v>116</v>
      </c>
      <c r="D43" s="71" t="s">
        <v>327</v>
      </c>
      <c r="E43" s="71" t="s">
        <v>533</v>
      </c>
      <c r="F43" s="20" t="s">
        <v>636</v>
      </c>
      <c r="G43" s="73" t="s">
        <v>645</v>
      </c>
      <c r="H43" s="20" t="s">
        <v>670</v>
      </c>
      <c r="I43" s="34" t="s">
        <v>663</v>
      </c>
      <c r="J43" s="99">
        <v>43921</v>
      </c>
      <c r="K43" s="34" t="s">
        <v>1058</v>
      </c>
      <c r="L43" s="34" t="s">
        <v>1001</v>
      </c>
      <c r="M43" s="34">
        <v>28</v>
      </c>
      <c r="N43" s="99">
        <v>44004</v>
      </c>
      <c r="O43" t="s">
        <v>983</v>
      </c>
      <c r="P43" s="34" t="s">
        <v>874</v>
      </c>
      <c r="Q43" s="34" t="s">
        <v>873</v>
      </c>
      <c r="R43" s="34" t="s">
        <v>874</v>
      </c>
      <c r="S43" s="34" t="s">
        <v>874</v>
      </c>
      <c r="T43" s="34" t="s">
        <v>1046</v>
      </c>
      <c r="V43" s="63"/>
      <c r="Z43" s="74"/>
    </row>
    <row r="44" spans="1:26" s="34" customFormat="1" ht="15.75" customHeight="1">
      <c r="A44" s="70" t="s">
        <v>13</v>
      </c>
      <c r="B44" s="71" t="s">
        <v>238</v>
      </c>
      <c r="C44" s="72" t="s">
        <v>117</v>
      </c>
      <c r="D44" s="71" t="s">
        <v>328</v>
      </c>
      <c r="E44" s="71" t="s">
        <v>534</v>
      </c>
      <c r="F44" s="20" t="s">
        <v>636</v>
      </c>
      <c r="G44" s="73" t="s">
        <v>645</v>
      </c>
      <c r="H44" s="20" t="s">
        <v>670</v>
      </c>
      <c r="I44" s="34" t="s">
        <v>663</v>
      </c>
      <c r="J44" s="99">
        <v>43921</v>
      </c>
      <c r="K44" s="34" t="s">
        <v>1058</v>
      </c>
      <c r="L44" s="34" t="s">
        <v>1001</v>
      </c>
      <c r="M44" s="34">
        <v>28</v>
      </c>
      <c r="N44" s="99">
        <v>44004</v>
      </c>
      <c r="O44" t="s">
        <v>1023</v>
      </c>
      <c r="P44" s="34" t="s">
        <v>874</v>
      </c>
      <c r="Q44" s="34" t="s">
        <v>873</v>
      </c>
      <c r="R44" s="34" t="s">
        <v>874</v>
      </c>
      <c r="S44" s="34" t="s">
        <v>874</v>
      </c>
      <c r="T44" s="34" t="s">
        <v>1046</v>
      </c>
      <c r="V44" s="63"/>
      <c r="Z44" s="74"/>
    </row>
    <row r="45" spans="1:26" s="34" customFormat="1" ht="15.75" customHeight="1">
      <c r="A45" s="70" t="s">
        <v>13</v>
      </c>
      <c r="B45" s="71" t="s">
        <v>238</v>
      </c>
      <c r="C45" s="72" t="s">
        <v>118</v>
      </c>
      <c r="D45" s="71" t="s">
        <v>329</v>
      </c>
      <c r="E45" s="71" t="s">
        <v>535</v>
      </c>
      <c r="F45" s="20" t="s">
        <v>636</v>
      </c>
      <c r="G45" s="73" t="s">
        <v>645</v>
      </c>
      <c r="H45" s="20" t="s">
        <v>670</v>
      </c>
      <c r="I45" s="34" t="s">
        <v>663</v>
      </c>
      <c r="J45" s="99">
        <v>43921</v>
      </c>
      <c r="K45" s="34" t="s">
        <v>1058</v>
      </c>
      <c r="L45" s="34" t="s">
        <v>1001</v>
      </c>
      <c r="M45" s="34">
        <v>28</v>
      </c>
      <c r="N45" s="99">
        <v>44004</v>
      </c>
      <c r="O45" t="s">
        <v>983</v>
      </c>
      <c r="P45" s="34" t="s">
        <v>874</v>
      </c>
      <c r="Q45" s="34" t="s">
        <v>873</v>
      </c>
      <c r="R45" s="34" t="s">
        <v>874</v>
      </c>
      <c r="S45" s="34" t="s">
        <v>874</v>
      </c>
      <c r="T45" s="34" t="s">
        <v>1046</v>
      </c>
      <c r="V45" s="63"/>
      <c r="Z45" s="74"/>
    </row>
    <row r="46" spans="1:26" s="34" customFormat="1" ht="15.75" customHeight="1">
      <c r="A46" s="70" t="s">
        <v>13</v>
      </c>
      <c r="B46" s="71" t="s">
        <v>238</v>
      </c>
      <c r="C46" s="72" t="s">
        <v>119</v>
      </c>
      <c r="D46" s="71" t="s">
        <v>330</v>
      </c>
      <c r="E46" s="71" t="s">
        <v>536</v>
      </c>
      <c r="F46" s="20" t="s">
        <v>636</v>
      </c>
      <c r="G46" s="73" t="s">
        <v>645</v>
      </c>
      <c r="H46" s="20" t="s">
        <v>670</v>
      </c>
      <c r="I46" s="34" t="s">
        <v>663</v>
      </c>
      <c r="J46" s="99">
        <v>43921</v>
      </c>
      <c r="K46" s="34" t="s">
        <v>1058</v>
      </c>
      <c r="L46" s="34" t="s">
        <v>1001</v>
      </c>
      <c r="M46" s="34">
        <v>28</v>
      </c>
      <c r="N46" s="99">
        <v>44004</v>
      </c>
      <c r="O46" t="s">
        <v>983</v>
      </c>
      <c r="P46" s="34" t="s">
        <v>874</v>
      </c>
      <c r="Q46" s="34" t="s">
        <v>873</v>
      </c>
      <c r="R46" s="34" t="s">
        <v>874</v>
      </c>
      <c r="S46" s="34" t="s">
        <v>874</v>
      </c>
      <c r="T46" s="34" t="s">
        <v>1046</v>
      </c>
      <c r="V46" s="63"/>
      <c r="Z46" s="74"/>
    </row>
    <row r="47" spans="1:26" s="34" customFormat="1" ht="15.75" customHeight="1">
      <c r="A47" s="70" t="s">
        <v>13</v>
      </c>
      <c r="B47" s="71" t="s">
        <v>238</v>
      </c>
      <c r="C47" s="72" t="s">
        <v>120</v>
      </c>
      <c r="D47" s="71" t="s">
        <v>331</v>
      </c>
      <c r="E47" s="71" t="s">
        <v>537</v>
      </c>
      <c r="F47" s="20" t="s">
        <v>636</v>
      </c>
      <c r="G47" s="73" t="s">
        <v>645</v>
      </c>
      <c r="H47" s="20" t="s">
        <v>670</v>
      </c>
      <c r="I47" s="34" t="s">
        <v>663</v>
      </c>
      <c r="J47" s="99">
        <v>43921</v>
      </c>
      <c r="K47" s="34" t="s">
        <v>1058</v>
      </c>
      <c r="L47" s="34" t="s">
        <v>1001</v>
      </c>
      <c r="M47" s="34">
        <v>28</v>
      </c>
      <c r="N47" s="99">
        <v>44004</v>
      </c>
      <c r="O47" t="s">
        <v>983</v>
      </c>
      <c r="P47" s="34" t="s">
        <v>874</v>
      </c>
      <c r="Q47" s="34" t="s">
        <v>873</v>
      </c>
      <c r="R47" s="34" t="s">
        <v>874</v>
      </c>
      <c r="S47" s="34" t="s">
        <v>874</v>
      </c>
      <c r="T47" s="34" t="s">
        <v>1046</v>
      </c>
      <c r="V47" s="63"/>
      <c r="Z47" s="74"/>
    </row>
    <row r="48" spans="1:26" s="34" customFormat="1" ht="15.75" customHeight="1">
      <c r="A48" s="70" t="s">
        <v>13</v>
      </c>
      <c r="B48" s="71" t="s">
        <v>238</v>
      </c>
      <c r="C48" s="72" t="s">
        <v>121</v>
      </c>
      <c r="D48" s="71" t="s">
        <v>332</v>
      </c>
      <c r="E48" s="71" t="s">
        <v>538</v>
      </c>
      <c r="F48" s="20" t="s">
        <v>636</v>
      </c>
      <c r="G48" s="73" t="s">
        <v>645</v>
      </c>
      <c r="H48" s="20" t="s">
        <v>670</v>
      </c>
      <c r="I48" s="34" t="s">
        <v>663</v>
      </c>
      <c r="J48" s="99">
        <v>43921</v>
      </c>
      <c r="K48" s="34" t="s">
        <v>1058</v>
      </c>
      <c r="L48" s="34" t="s">
        <v>1001</v>
      </c>
      <c r="M48" s="34">
        <v>28</v>
      </c>
      <c r="N48" s="99">
        <v>44004</v>
      </c>
      <c r="O48" t="s">
        <v>1023</v>
      </c>
      <c r="P48" s="34" t="s">
        <v>874</v>
      </c>
      <c r="Q48" s="34" t="s">
        <v>873</v>
      </c>
      <c r="R48" s="34" t="s">
        <v>874</v>
      </c>
      <c r="S48" s="34" t="s">
        <v>874</v>
      </c>
      <c r="T48" s="34" t="s">
        <v>1046</v>
      </c>
      <c r="V48" s="63"/>
      <c r="Z48" s="74"/>
    </row>
    <row r="49" spans="1:26" s="34" customFormat="1" ht="15.75" customHeight="1">
      <c r="A49" s="70" t="s">
        <v>13</v>
      </c>
      <c r="B49" s="71" t="s">
        <v>238</v>
      </c>
      <c r="C49" s="72" t="s">
        <v>122</v>
      </c>
      <c r="D49" s="71" t="s">
        <v>333</v>
      </c>
      <c r="E49" s="71" t="s">
        <v>539</v>
      </c>
      <c r="F49" s="20" t="s">
        <v>636</v>
      </c>
      <c r="G49" s="73" t="s">
        <v>645</v>
      </c>
      <c r="H49" s="20" t="s">
        <v>670</v>
      </c>
      <c r="I49" s="34" t="s">
        <v>663</v>
      </c>
      <c r="J49" s="99">
        <v>43921</v>
      </c>
      <c r="K49" s="34" t="s">
        <v>1058</v>
      </c>
      <c r="L49" s="34" t="s">
        <v>1001</v>
      </c>
      <c r="M49" s="34">
        <v>28</v>
      </c>
      <c r="N49" s="99">
        <v>44004</v>
      </c>
      <c r="O49" t="s">
        <v>983</v>
      </c>
      <c r="P49" s="34" t="s">
        <v>874</v>
      </c>
      <c r="Q49" s="34" t="s">
        <v>873</v>
      </c>
      <c r="R49" s="34" t="s">
        <v>874</v>
      </c>
      <c r="S49" s="34" t="s">
        <v>874</v>
      </c>
      <c r="T49" s="34" t="s">
        <v>1046</v>
      </c>
      <c r="V49" s="63"/>
      <c r="Z49" s="74"/>
    </row>
    <row r="50" spans="1:26" s="34" customFormat="1" ht="15.75" customHeight="1">
      <c r="A50" s="70" t="s">
        <v>13</v>
      </c>
      <c r="B50" s="71" t="s">
        <v>238</v>
      </c>
      <c r="C50" s="72" t="s">
        <v>123</v>
      </c>
      <c r="D50" s="71" t="s">
        <v>334</v>
      </c>
      <c r="E50" s="71" t="s">
        <v>540</v>
      </c>
      <c r="F50" s="20" t="s">
        <v>636</v>
      </c>
      <c r="G50" s="73" t="s">
        <v>645</v>
      </c>
      <c r="H50" s="20" t="s">
        <v>670</v>
      </c>
      <c r="J50" s="99">
        <v>43921</v>
      </c>
      <c r="P50" s="34" t="s">
        <v>874</v>
      </c>
      <c r="Q50" s="34" t="s">
        <v>874</v>
      </c>
      <c r="R50" s="34" t="s">
        <v>874</v>
      </c>
      <c r="S50" s="34" t="s">
        <v>874</v>
      </c>
      <c r="V50" s="63"/>
      <c r="Z50" s="74"/>
    </row>
    <row r="51" spans="1:26" s="34" customFormat="1" ht="15.75" customHeight="1">
      <c r="A51" s="70" t="s">
        <v>13</v>
      </c>
      <c r="B51" s="71" t="s">
        <v>238</v>
      </c>
      <c r="C51" s="72" t="s">
        <v>124</v>
      </c>
      <c r="D51" s="71" t="s">
        <v>335</v>
      </c>
      <c r="E51" s="71" t="s">
        <v>541</v>
      </c>
      <c r="F51" s="20" t="s">
        <v>636</v>
      </c>
      <c r="G51" s="73" t="s">
        <v>645</v>
      </c>
      <c r="H51" s="20" t="s">
        <v>670</v>
      </c>
      <c r="J51" s="99">
        <v>43921</v>
      </c>
      <c r="P51" s="34" t="s">
        <v>874</v>
      </c>
      <c r="Q51" s="34" t="s">
        <v>874</v>
      </c>
      <c r="R51" s="34" t="s">
        <v>874</v>
      </c>
      <c r="S51" s="34" t="s">
        <v>874</v>
      </c>
      <c r="V51" s="63"/>
      <c r="Z51" s="74"/>
    </row>
    <row r="52" spans="1:26" s="34" customFormat="1" ht="15.75" customHeight="1">
      <c r="A52" s="70" t="s">
        <v>13</v>
      </c>
      <c r="B52" s="71" t="s">
        <v>238</v>
      </c>
      <c r="C52" s="72" t="s">
        <v>128</v>
      </c>
      <c r="D52" s="71" t="s">
        <v>337</v>
      </c>
      <c r="E52" s="71" t="s">
        <v>545</v>
      </c>
      <c r="F52" s="71" t="s">
        <v>627</v>
      </c>
      <c r="G52" s="71" t="s">
        <v>642</v>
      </c>
      <c r="H52" s="20" t="s">
        <v>670</v>
      </c>
      <c r="I52" s="34">
        <v>3</v>
      </c>
      <c r="J52" s="99">
        <v>43921</v>
      </c>
      <c r="K52" s="34" t="s">
        <v>1058</v>
      </c>
      <c r="L52" s="34" t="s">
        <v>1001</v>
      </c>
      <c r="M52" s="34">
        <v>28</v>
      </c>
      <c r="N52" s="99">
        <v>44004</v>
      </c>
      <c r="O52" t="s">
        <v>983</v>
      </c>
      <c r="P52" s="34" t="s">
        <v>874</v>
      </c>
      <c r="Q52" s="34" t="s">
        <v>873</v>
      </c>
      <c r="R52" s="34" t="s">
        <v>874</v>
      </c>
      <c r="S52" s="34" t="s">
        <v>874</v>
      </c>
      <c r="T52" s="34" t="s">
        <v>1046</v>
      </c>
      <c r="V52" s="63"/>
      <c r="Z52" s="74"/>
    </row>
    <row r="53" spans="1:26" s="34" customFormat="1" ht="15.75" customHeight="1">
      <c r="A53" s="70" t="s">
        <v>13</v>
      </c>
      <c r="B53" s="71" t="s">
        <v>238</v>
      </c>
      <c r="C53" s="72" t="s">
        <v>129</v>
      </c>
      <c r="D53" s="71" t="s">
        <v>338</v>
      </c>
      <c r="E53" s="71" t="s">
        <v>546</v>
      </c>
      <c r="F53" s="71" t="s">
        <v>630</v>
      </c>
      <c r="G53" s="71" t="s">
        <v>643</v>
      </c>
      <c r="H53" s="20" t="s">
        <v>670</v>
      </c>
      <c r="I53" s="34">
        <v>75</v>
      </c>
      <c r="J53" s="99">
        <v>43921</v>
      </c>
      <c r="K53" s="34" t="s">
        <v>1058</v>
      </c>
      <c r="L53" s="34" t="s">
        <v>1001</v>
      </c>
      <c r="M53" s="34">
        <v>28</v>
      </c>
      <c r="N53" s="99">
        <v>44004</v>
      </c>
      <c r="O53" t="s">
        <v>983</v>
      </c>
      <c r="P53" s="34" t="s">
        <v>874</v>
      </c>
      <c r="Q53" s="34" t="s">
        <v>873</v>
      </c>
      <c r="R53" s="34" t="s">
        <v>874</v>
      </c>
      <c r="S53" s="34" t="s">
        <v>874</v>
      </c>
      <c r="T53" s="34" t="s">
        <v>1046</v>
      </c>
      <c r="U53" s="34">
        <f>3/4*100</f>
        <v>75</v>
      </c>
      <c r="V53" s="63"/>
      <c r="Z53" s="74"/>
    </row>
    <row r="54" spans="1:26" s="34" customFormat="1" ht="15.75" customHeight="1">
      <c r="A54" s="70" t="s">
        <v>13</v>
      </c>
      <c r="B54" s="71" t="s">
        <v>238</v>
      </c>
      <c r="C54" s="72" t="s">
        <v>131</v>
      </c>
      <c r="D54" s="71" t="s">
        <v>340</v>
      </c>
      <c r="E54" s="71" t="s">
        <v>548</v>
      </c>
      <c r="F54" s="71" t="s">
        <v>627</v>
      </c>
      <c r="G54" s="71" t="s">
        <v>642</v>
      </c>
      <c r="H54" s="20" t="s">
        <v>670</v>
      </c>
      <c r="I54" s="34">
        <v>3</v>
      </c>
      <c r="J54" s="99">
        <v>43921</v>
      </c>
      <c r="K54" s="34" t="s">
        <v>1058</v>
      </c>
      <c r="L54" s="34" t="s">
        <v>1001</v>
      </c>
      <c r="M54" s="34">
        <v>28</v>
      </c>
      <c r="N54" s="99">
        <v>44004</v>
      </c>
      <c r="O54" t="s">
        <v>983</v>
      </c>
      <c r="P54" s="34" t="s">
        <v>874</v>
      </c>
      <c r="Q54" s="34" t="s">
        <v>873</v>
      </c>
      <c r="R54" s="34" t="s">
        <v>874</v>
      </c>
      <c r="S54" s="34" t="s">
        <v>874</v>
      </c>
      <c r="T54" s="34" t="s">
        <v>1046</v>
      </c>
      <c r="V54" s="63"/>
      <c r="Z54" s="74"/>
    </row>
    <row r="55" spans="1:26" s="34" customFormat="1" ht="15.75" customHeight="1">
      <c r="A55" s="70" t="s">
        <v>13</v>
      </c>
      <c r="B55" s="71" t="s">
        <v>238</v>
      </c>
      <c r="C55" s="72" t="s">
        <v>132</v>
      </c>
      <c r="D55" s="71" t="s">
        <v>341</v>
      </c>
      <c r="E55" s="71" t="s">
        <v>549</v>
      </c>
      <c r="F55" s="71" t="s">
        <v>630</v>
      </c>
      <c r="G55" s="71" t="s">
        <v>643</v>
      </c>
      <c r="H55" s="20" t="s">
        <v>670</v>
      </c>
      <c r="I55" s="34">
        <v>75</v>
      </c>
      <c r="J55" s="99">
        <v>43921</v>
      </c>
      <c r="K55" s="34" t="s">
        <v>1058</v>
      </c>
      <c r="L55" s="34" t="s">
        <v>1001</v>
      </c>
      <c r="M55" s="34">
        <v>28</v>
      </c>
      <c r="N55" s="99">
        <v>44004</v>
      </c>
      <c r="O55" t="s">
        <v>983</v>
      </c>
      <c r="P55" s="34" t="s">
        <v>874</v>
      </c>
      <c r="Q55" s="34" t="s">
        <v>873</v>
      </c>
      <c r="R55" s="34" t="s">
        <v>874</v>
      </c>
      <c r="S55" s="34" t="s">
        <v>874</v>
      </c>
      <c r="T55" s="34" t="s">
        <v>1046</v>
      </c>
      <c r="U55" s="34">
        <f>3/4*100</f>
        <v>75</v>
      </c>
      <c r="V55" s="63"/>
      <c r="Z55" s="74"/>
    </row>
    <row r="56" spans="1:26" s="34" customFormat="1" ht="15.75" customHeight="1">
      <c r="A56" s="70" t="s">
        <v>13</v>
      </c>
      <c r="B56" s="71" t="s">
        <v>229</v>
      </c>
      <c r="C56" s="72" t="s">
        <v>133</v>
      </c>
      <c r="D56" s="71" t="s">
        <v>342</v>
      </c>
      <c r="E56" s="71" t="s">
        <v>550</v>
      </c>
      <c r="F56" s="71" t="s">
        <v>636</v>
      </c>
      <c r="G56" s="73" t="s">
        <v>645</v>
      </c>
      <c r="H56" s="20" t="s">
        <v>670</v>
      </c>
      <c r="I56" s="34" t="s">
        <v>663</v>
      </c>
      <c r="J56" s="99">
        <v>43921</v>
      </c>
      <c r="K56" s="34" t="s">
        <v>1060</v>
      </c>
      <c r="L56" s="34" t="s">
        <v>1014</v>
      </c>
      <c r="M56" s="34">
        <v>1</v>
      </c>
      <c r="N56" s="99">
        <v>43437</v>
      </c>
      <c r="O56" t="s">
        <v>1040</v>
      </c>
      <c r="P56" s="34" t="s">
        <v>874</v>
      </c>
      <c r="Q56" s="34" t="s">
        <v>873</v>
      </c>
      <c r="R56" s="34" t="s">
        <v>874</v>
      </c>
      <c r="S56" s="34" t="s">
        <v>874</v>
      </c>
      <c r="T56" s="34" t="s">
        <v>1046</v>
      </c>
      <c r="V56" s="63"/>
      <c r="Z56" s="74"/>
    </row>
    <row r="57" spans="1:26" s="34" customFormat="1" ht="15.75" customHeight="1">
      <c r="A57" s="70" t="s">
        <v>13</v>
      </c>
      <c r="B57" s="71" t="s">
        <v>229</v>
      </c>
      <c r="C57" s="72" t="s">
        <v>134</v>
      </c>
      <c r="D57" s="71" t="s">
        <v>343</v>
      </c>
      <c r="E57" s="71" t="s">
        <v>551</v>
      </c>
      <c r="F57" s="20" t="s">
        <v>636</v>
      </c>
      <c r="G57" s="73" t="s">
        <v>645</v>
      </c>
      <c r="H57" s="20" t="s">
        <v>670</v>
      </c>
      <c r="I57" s="34" t="s">
        <v>663</v>
      </c>
      <c r="J57" s="99">
        <v>43921</v>
      </c>
      <c r="K57" s="34" t="s">
        <v>1060</v>
      </c>
      <c r="L57" s="34" t="s">
        <v>1014</v>
      </c>
      <c r="M57" s="34">
        <v>1</v>
      </c>
      <c r="N57" s="99">
        <v>43437</v>
      </c>
      <c r="O57" t="s">
        <v>1040</v>
      </c>
      <c r="P57" s="34" t="s">
        <v>874</v>
      </c>
      <c r="Q57" s="34" t="s">
        <v>873</v>
      </c>
      <c r="R57" s="34" t="s">
        <v>874</v>
      </c>
      <c r="S57" s="34" t="s">
        <v>874</v>
      </c>
      <c r="T57" s="34" t="s">
        <v>1046</v>
      </c>
      <c r="V57" s="63"/>
      <c r="Z57" s="74"/>
    </row>
    <row r="58" spans="1:26" s="34" customFormat="1" ht="15.75" customHeight="1">
      <c r="A58" s="70" t="s">
        <v>13</v>
      </c>
      <c r="B58" s="71" t="s">
        <v>229</v>
      </c>
      <c r="C58" s="72" t="s">
        <v>135</v>
      </c>
      <c r="D58" s="71" t="s">
        <v>344</v>
      </c>
      <c r="E58" s="71" t="s">
        <v>552</v>
      </c>
      <c r="F58" s="20" t="s">
        <v>636</v>
      </c>
      <c r="G58" s="73" t="s">
        <v>645</v>
      </c>
      <c r="H58" s="20" t="s">
        <v>670</v>
      </c>
      <c r="I58" s="34" t="s">
        <v>663</v>
      </c>
      <c r="J58" s="99">
        <v>43921</v>
      </c>
      <c r="K58" s="34" t="s">
        <v>1060</v>
      </c>
      <c r="L58" s="34" t="s">
        <v>1014</v>
      </c>
      <c r="M58" s="34">
        <v>1</v>
      </c>
      <c r="N58" s="99">
        <v>43437</v>
      </c>
      <c r="O58" t="s">
        <v>1028</v>
      </c>
      <c r="P58" s="34" t="s">
        <v>874</v>
      </c>
      <c r="Q58" s="34" t="s">
        <v>873</v>
      </c>
      <c r="R58" s="34" t="s">
        <v>874</v>
      </c>
      <c r="S58" s="34" t="s">
        <v>874</v>
      </c>
      <c r="T58" s="34" t="s">
        <v>1046</v>
      </c>
      <c r="V58" s="63"/>
      <c r="Z58" s="74"/>
    </row>
    <row r="59" spans="1:26" s="34" customFormat="1" ht="15.75" customHeight="1">
      <c r="A59" s="70" t="s">
        <v>13</v>
      </c>
      <c r="B59" s="71" t="s">
        <v>229</v>
      </c>
      <c r="C59" s="72" t="s">
        <v>136</v>
      </c>
      <c r="D59" s="71" t="s">
        <v>345</v>
      </c>
      <c r="E59" s="71" t="s">
        <v>553</v>
      </c>
      <c r="F59" s="20" t="s">
        <v>636</v>
      </c>
      <c r="G59" s="73" t="s">
        <v>645</v>
      </c>
      <c r="H59" s="20" t="s">
        <v>670</v>
      </c>
      <c r="I59" s="34" t="s">
        <v>663</v>
      </c>
      <c r="J59" s="99">
        <v>43921</v>
      </c>
      <c r="K59" s="34" t="s">
        <v>1058</v>
      </c>
      <c r="L59" s="34" t="s">
        <v>1001</v>
      </c>
      <c r="M59" s="34">
        <v>112</v>
      </c>
      <c r="N59" s="99">
        <v>44004</v>
      </c>
      <c r="O59" t="s">
        <v>992</v>
      </c>
      <c r="P59" s="34" t="s">
        <v>874</v>
      </c>
      <c r="Q59" s="34" t="s">
        <v>873</v>
      </c>
      <c r="R59" s="34" t="s">
        <v>874</v>
      </c>
      <c r="S59" s="34" t="s">
        <v>874</v>
      </c>
      <c r="T59" s="34" t="s">
        <v>1046</v>
      </c>
      <c r="V59" s="63"/>
      <c r="Z59" s="74"/>
    </row>
    <row r="60" spans="1:26" s="34" customFormat="1" ht="15.75" customHeight="1">
      <c r="A60" s="70" t="s">
        <v>13</v>
      </c>
      <c r="B60" s="71" t="s">
        <v>229</v>
      </c>
      <c r="C60" s="72" t="s">
        <v>137</v>
      </c>
      <c r="D60" s="71" t="s">
        <v>346</v>
      </c>
      <c r="E60" s="71" t="s">
        <v>554</v>
      </c>
      <c r="F60" s="20" t="s">
        <v>636</v>
      </c>
      <c r="G60" s="73" t="s">
        <v>645</v>
      </c>
      <c r="H60" s="20" t="s">
        <v>670</v>
      </c>
      <c r="I60" s="34" t="s">
        <v>663</v>
      </c>
      <c r="J60" s="99">
        <v>43921</v>
      </c>
      <c r="K60" s="34" t="s">
        <v>1058</v>
      </c>
      <c r="L60" s="34" t="s">
        <v>1001</v>
      </c>
      <c r="M60" s="34">
        <v>112</v>
      </c>
      <c r="N60" s="99">
        <v>44004</v>
      </c>
      <c r="O60" t="s">
        <v>1032</v>
      </c>
      <c r="P60" s="34" t="s">
        <v>874</v>
      </c>
      <c r="Q60" s="34" t="s">
        <v>873</v>
      </c>
      <c r="R60" s="34" t="s">
        <v>874</v>
      </c>
      <c r="S60" s="34" t="s">
        <v>874</v>
      </c>
      <c r="T60" s="34" t="s">
        <v>1046</v>
      </c>
      <c r="V60" s="63"/>
      <c r="Z60" s="74"/>
    </row>
    <row r="61" spans="1:26" s="34" customFormat="1" ht="15.75" customHeight="1">
      <c r="A61" s="70" t="s">
        <v>13</v>
      </c>
      <c r="B61" s="71" t="s">
        <v>229</v>
      </c>
      <c r="C61" s="72" t="s">
        <v>138</v>
      </c>
      <c r="D61" s="71" t="s">
        <v>347</v>
      </c>
      <c r="E61" s="71" t="s">
        <v>555</v>
      </c>
      <c r="F61" s="20" t="s">
        <v>636</v>
      </c>
      <c r="G61" s="73" t="s">
        <v>645</v>
      </c>
      <c r="H61" s="20" t="s">
        <v>670</v>
      </c>
      <c r="I61" s="34" t="s">
        <v>663</v>
      </c>
      <c r="J61" s="99">
        <v>43921</v>
      </c>
      <c r="K61" s="34" t="s">
        <v>1058</v>
      </c>
      <c r="L61" s="34" t="s">
        <v>1001</v>
      </c>
      <c r="M61" s="34">
        <v>104</v>
      </c>
      <c r="N61" s="99">
        <v>44004</v>
      </c>
      <c r="O61" t="s">
        <v>959</v>
      </c>
      <c r="P61" s="34" t="s">
        <v>874</v>
      </c>
      <c r="Q61" s="34" t="s">
        <v>873</v>
      </c>
      <c r="R61" s="34" t="s">
        <v>874</v>
      </c>
      <c r="S61" s="34" t="s">
        <v>874</v>
      </c>
      <c r="T61" s="34" t="s">
        <v>1046</v>
      </c>
      <c r="V61" s="63"/>
      <c r="Z61" s="74"/>
    </row>
    <row r="62" spans="1:26" s="34" customFormat="1" ht="15.75" customHeight="1">
      <c r="A62" s="70" t="s">
        <v>13</v>
      </c>
      <c r="B62" s="71" t="s">
        <v>229</v>
      </c>
      <c r="C62" s="72" t="s">
        <v>139</v>
      </c>
      <c r="D62" s="71" t="s">
        <v>348</v>
      </c>
      <c r="E62" s="71" t="s">
        <v>556</v>
      </c>
      <c r="F62" s="20" t="s">
        <v>636</v>
      </c>
      <c r="G62" s="73" t="s">
        <v>645</v>
      </c>
      <c r="H62" s="20" t="s">
        <v>670</v>
      </c>
      <c r="I62" s="34" t="s">
        <v>663</v>
      </c>
      <c r="J62" s="99">
        <v>43921</v>
      </c>
      <c r="K62" s="34" t="s">
        <v>1061</v>
      </c>
      <c r="L62" s="34" t="s">
        <v>1002</v>
      </c>
      <c r="M62" s="34">
        <v>2</v>
      </c>
      <c r="N62" s="34" t="s">
        <v>1003</v>
      </c>
      <c r="O62" t="s">
        <v>991</v>
      </c>
      <c r="P62" s="34" t="s">
        <v>874</v>
      </c>
      <c r="Q62" s="34" t="s">
        <v>873</v>
      </c>
      <c r="R62" s="34" t="s">
        <v>874</v>
      </c>
      <c r="S62" s="34" t="s">
        <v>874</v>
      </c>
      <c r="T62" s="34" t="s">
        <v>1046</v>
      </c>
      <c r="V62" s="63"/>
      <c r="Z62" s="74"/>
    </row>
    <row r="63" spans="1:26" s="34" customFormat="1" ht="15.75" customHeight="1">
      <c r="A63" s="70" t="s">
        <v>13</v>
      </c>
      <c r="B63" s="71" t="s">
        <v>229</v>
      </c>
      <c r="C63" s="72" t="s">
        <v>140</v>
      </c>
      <c r="D63" s="71" t="s">
        <v>349</v>
      </c>
      <c r="E63" s="71" t="s">
        <v>557</v>
      </c>
      <c r="F63" s="20" t="s">
        <v>636</v>
      </c>
      <c r="G63" s="73" t="s">
        <v>645</v>
      </c>
      <c r="H63" s="20" t="s">
        <v>670</v>
      </c>
      <c r="I63" s="34" t="s">
        <v>663</v>
      </c>
      <c r="J63" s="99">
        <v>43921</v>
      </c>
      <c r="K63" s="34" t="s">
        <v>1058</v>
      </c>
      <c r="L63" s="34" t="s">
        <v>1001</v>
      </c>
      <c r="M63" s="34">
        <v>89</v>
      </c>
      <c r="N63" s="99">
        <v>44004</v>
      </c>
      <c r="O63" t="s">
        <v>972</v>
      </c>
      <c r="P63" s="34" t="s">
        <v>874</v>
      </c>
      <c r="Q63" s="34" t="s">
        <v>873</v>
      </c>
      <c r="R63" s="34" t="s">
        <v>874</v>
      </c>
      <c r="S63" s="34" t="s">
        <v>874</v>
      </c>
      <c r="T63" s="34" t="s">
        <v>1046</v>
      </c>
      <c r="V63" s="63"/>
      <c r="Z63" s="74"/>
    </row>
    <row r="64" spans="1:26" s="34" customFormat="1" ht="15.75" customHeight="1">
      <c r="A64" s="70" t="s">
        <v>13</v>
      </c>
      <c r="B64" s="71" t="s">
        <v>229</v>
      </c>
      <c r="C64" s="72" t="s">
        <v>141</v>
      </c>
      <c r="D64" s="71" t="s">
        <v>350</v>
      </c>
      <c r="E64" s="71" t="s">
        <v>558</v>
      </c>
      <c r="F64" s="20" t="s">
        <v>636</v>
      </c>
      <c r="G64" s="73" t="s">
        <v>645</v>
      </c>
      <c r="H64" s="20" t="s">
        <v>670</v>
      </c>
      <c r="I64" s="34" t="s">
        <v>663</v>
      </c>
      <c r="J64" s="99">
        <v>43921</v>
      </c>
      <c r="K64" s="34" t="s">
        <v>1058</v>
      </c>
      <c r="L64" s="34" t="s">
        <v>1001</v>
      </c>
      <c r="M64" s="34">
        <v>87</v>
      </c>
      <c r="N64" s="99">
        <v>44004</v>
      </c>
      <c r="O64" t="s">
        <v>956</v>
      </c>
      <c r="P64" s="34" t="s">
        <v>874</v>
      </c>
      <c r="Q64" s="34" t="s">
        <v>873</v>
      </c>
      <c r="R64" s="34" t="s">
        <v>874</v>
      </c>
      <c r="S64" s="34" t="s">
        <v>874</v>
      </c>
      <c r="T64" s="34" t="s">
        <v>1046</v>
      </c>
      <c r="V64" s="63"/>
      <c r="Z64" s="74"/>
    </row>
    <row r="65" spans="1:26" s="34" customFormat="1" ht="15.75" customHeight="1">
      <c r="A65" s="70" t="s">
        <v>13</v>
      </c>
      <c r="B65" s="71" t="s">
        <v>229</v>
      </c>
      <c r="C65" s="72" t="s">
        <v>142</v>
      </c>
      <c r="D65" s="71" t="s">
        <v>351</v>
      </c>
      <c r="E65" s="71" t="s">
        <v>559</v>
      </c>
      <c r="F65" s="20" t="s">
        <v>636</v>
      </c>
      <c r="G65" s="73" t="s">
        <v>645</v>
      </c>
      <c r="H65" s="20" t="s">
        <v>670</v>
      </c>
      <c r="J65" s="99">
        <v>43921</v>
      </c>
      <c r="P65" s="34" t="s">
        <v>874</v>
      </c>
      <c r="Q65" s="34" t="s">
        <v>874</v>
      </c>
      <c r="R65" s="34" t="s">
        <v>874</v>
      </c>
      <c r="S65" s="34" t="s">
        <v>874</v>
      </c>
      <c r="V65" s="63"/>
      <c r="Z65" s="74"/>
    </row>
    <row r="66" spans="1:26" s="34" customFormat="1" ht="15.75" customHeight="1">
      <c r="A66" s="70" t="s">
        <v>13</v>
      </c>
      <c r="B66" s="71" t="s">
        <v>229</v>
      </c>
      <c r="C66" s="72" t="s">
        <v>143</v>
      </c>
      <c r="D66" s="71" t="s">
        <v>352</v>
      </c>
      <c r="E66" s="71" t="s">
        <v>560</v>
      </c>
      <c r="F66" s="20" t="s">
        <v>636</v>
      </c>
      <c r="G66" s="73" t="s">
        <v>645</v>
      </c>
      <c r="H66" s="20" t="s">
        <v>670</v>
      </c>
      <c r="I66" s="34" t="s">
        <v>979</v>
      </c>
      <c r="J66" s="99">
        <v>43921</v>
      </c>
      <c r="K66" s="34" t="s">
        <v>1058</v>
      </c>
      <c r="L66" s="34" t="s">
        <v>1001</v>
      </c>
      <c r="M66" s="34">
        <v>247</v>
      </c>
      <c r="N66" s="99">
        <v>44004</v>
      </c>
      <c r="O66" s="34" t="s">
        <v>979</v>
      </c>
      <c r="P66" s="34" t="s">
        <v>874</v>
      </c>
      <c r="Q66" s="34" t="s">
        <v>873</v>
      </c>
      <c r="R66" s="34" t="s">
        <v>874</v>
      </c>
      <c r="S66" s="34" t="s">
        <v>874</v>
      </c>
      <c r="T66" s="34" t="s">
        <v>1046</v>
      </c>
      <c r="V66" s="63"/>
      <c r="Z66" s="74"/>
    </row>
    <row r="67" spans="1:26" s="34" customFormat="1" ht="15.75" customHeight="1">
      <c r="A67" s="70" t="s">
        <v>13</v>
      </c>
      <c r="B67" s="71" t="s">
        <v>229</v>
      </c>
      <c r="C67" s="72" t="s">
        <v>144</v>
      </c>
      <c r="D67" s="71" t="s">
        <v>353</v>
      </c>
      <c r="E67" s="71" t="s">
        <v>561</v>
      </c>
      <c r="F67" s="20" t="s">
        <v>636</v>
      </c>
      <c r="G67" s="73" t="s">
        <v>645</v>
      </c>
      <c r="H67" s="20" t="s">
        <v>670</v>
      </c>
      <c r="J67" s="99">
        <v>43921</v>
      </c>
      <c r="P67" s="34" t="s">
        <v>874</v>
      </c>
      <c r="Q67" s="34" t="s">
        <v>874</v>
      </c>
      <c r="R67" s="34" t="s">
        <v>874</v>
      </c>
      <c r="S67" s="34" t="s">
        <v>874</v>
      </c>
      <c r="V67" s="63"/>
      <c r="Z67" s="74"/>
    </row>
    <row r="68" spans="1:26" s="34" customFormat="1" ht="15.75" customHeight="1">
      <c r="A68" s="70" t="s">
        <v>13</v>
      </c>
      <c r="B68" s="71" t="s">
        <v>229</v>
      </c>
      <c r="C68" s="72" t="s">
        <v>145</v>
      </c>
      <c r="D68" s="71" t="s">
        <v>354</v>
      </c>
      <c r="E68" s="71" t="s">
        <v>562</v>
      </c>
      <c r="F68" s="20" t="s">
        <v>636</v>
      </c>
      <c r="G68" s="73" t="s">
        <v>645</v>
      </c>
      <c r="H68" s="20" t="s">
        <v>670</v>
      </c>
      <c r="I68" s="34" t="s">
        <v>663</v>
      </c>
      <c r="J68" s="99">
        <v>43921</v>
      </c>
      <c r="K68" s="34" t="s">
        <v>1061</v>
      </c>
      <c r="L68" s="34" t="s">
        <v>1002</v>
      </c>
      <c r="M68" s="34">
        <v>1</v>
      </c>
      <c r="N68" s="34" t="s">
        <v>1003</v>
      </c>
      <c r="O68" t="s">
        <v>968</v>
      </c>
      <c r="P68" s="34" t="s">
        <v>874</v>
      </c>
      <c r="Q68" s="34" t="s">
        <v>873</v>
      </c>
      <c r="R68" s="34" t="s">
        <v>874</v>
      </c>
      <c r="S68" s="34" t="s">
        <v>874</v>
      </c>
      <c r="T68" s="34" t="s">
        <v>1046</v>
      </c>
      <c r="V68" s="63"/>
      <c r="Z68" s="74"/>
    </row>
    <row r="69" spans="1:26" s="34" customFormat="1" ht="15.75" customHeight="1">
      <c r="A69" s="70" t="s">
        <v>13</v>
      </c>
      <c r="B69" s="71" t="s">
        <v>229</v>
      </c>
      <c r="C69" s="72" t="s">
        <v>146</v>
      </c>
      <c r="D69" s="71" t="s">
        <v>355</v>
      </c>
      <c r="E69" s="71" t="s">
        <v>563</v>
      </c>
      <c r="F69" s="20" t="s">
        <v>636</v>
      </c>
      <c r="G69" s="73" t="s">
        <v>645</v>
      </c>
      <c r="H69" s="20" t="s">
        <v>670</v>
      </c>
      <c r="I69" s="34" t="s">
        <v>663</v>
      </c>
      <c r="J69" s="99">
        <v>43921</v>
      </c>
      <c r="K69" s="34" t="s">
        <v>1061</v>
      </c>
      <c r="L69" s="34" t="s">
        <v>1002</v>
      </c>
      <c r="M69" s="34">
        <v>5</v>
      </c>
      <c r="N69" s="34" t="s">
        <v>1003</v>
      </c>
      <c r="O69" t="s">
        <v>970</v>
      </c>
      <c r="P69" s="34" t="s">
        <v>874</v>
      </c>
      <c r="Q69" s="34" t="s">
        <v>873</v>
      </c>
      <c r="R69" s="34" t="s">
        <v>874</v>
      </c>
      <c r="S69" s="34" t="s">
        <v>874</v>
      </c>
      <c r="T69" s="34" t="s">
        <v>1046</v>
      </c>
      <c r="V69" s="63"/>
      <c r="Z69" s="74"/>
    </row>
    <row r="70" spans="1:26" s="34" customFormat="1" ht="15.75" customHeight="1">
      <c r="A70" s="70" t="s">
        <v>13</v>
      </c>
      <c r="B70" s="71" t="s">
        <v>229</v>
      </c>
      <c r="C70" s="72" t="s">
        <v>147</v>
      </c>
      <c r="D70" s="71" t="s">
        <v>356</v>
      </c>
      <c r="E70" s="71" t="s">
        <v>564</v>
      </c>
      <c r="F70" s="20" t="s">
        <v>636</v>
      </c>
      <c r="G70" s="73" t="s">
        <v>645</v>
      </c>
      <c r="H70" s="20" t="s">
        <v>670</v>
      </c>
      <c r="I70" s="34" t="s">
        <v>664</v>
      </c>
      <c r="J70" s="99">
        <v>43921</v>
      </c>
      <c r="K70" s="34" t="s">
        <v>1058</v>
      </c>
      <c r="L70" s="34" t="s">
        <v>1001</v>
      </c>
      <c r="M70" s="34">
        <v>112</v>
      </c>
      <c r="N70" s="99">
        <v>44004</v>
      </c>
      <c r="O70" t="s">
        <v>964</v>
      </c>
      <c r="P70" s="34" t="s">
        <v>874</v>
      </c>
      <c r="Q70" s="34" t="s">
        <v>873</v>
      </c>
      <c r="R70" s="34" t="s">
        <v>874</v>
      </c>
      <c r="S70" s="34" t="s">
        <v>874</v>
      </c>
      <c r="T70" s="34" t="s">
        <v>1046</v>
      </c>
      <c r="V70" s="63"/>
      <c r="Z70" s="74"/>
    </row>
    <row r="71" spans="1:26" s="34" customFormat="1" ht="15.75" customHeight="1">
      <c r="A71" s="70" t="s">
        <v>13</v>
      </c>
      <c r="B71" s="71" t="s">
        <v>229</v>
      </c>
      <c r="C71" s="72" t="s">
        <v>148</v>
      </c>
      <c r="D71" s="71" t="s">
        <v>357</v>
      </c>
      <c r="E71" s="71" t="s">
        <v>565</v>
      </c>
      <c r="F71" s="20" t="s">
        <v>636</v>
      </c>
      <c r="G71" s="73" t="s">
        <v>645</v>
      </c>
      <c r="H71" s="20" t="s">
        <v>670</v>
      </c>
      <c r="J71" s="99">
        <v>43921</v>
      </c>
      <c r="P71" s="34" t="s">
        <v>874</v>
      </c>
      <c r="Q71" s="34" t="s">
        <v>874</v>
      </c>
      <c r="R71" s="34" t="s">
        <v>874</v>
      </c>
      <c r="S71" s="34" t="s">
        <v>874</v>
      </c>
      <c r="V71" s="63"/>
      <c r="Z71" s="74"/>
    </row>
    <row r="72" spans="1:26" s="34" customFormat="1" ht="15.75" customHeight="1">
      <c r="A72" s="70" t="s">
        <v>13</v>
      </c>
      <c r="B72" s="71" t="s">
        <v>229</v>
      </c>
      <c r="C72" s="72" t="s">
        <v>1084</v>
      </c>
      <c r="D72" s="71" t="s">
        <v>358</v>
      </c>
      <c r="E72" s="71" t="s">
        <v>566</v>
      </c>
      <c r="F72" s="71" t="s">
        <v>627</v>
      </c>
      <c r="G72" s="71" t="s">
        <v>652</v>
      </c>
      <c r="H72" s="20" t="s">
        <v>670</v>
      </c>
      <c r="J72" s="99">
        <v>43921</v>
      </c>
      <c r="O72"/>
      <c r="P72" s="34" t="s">
        <v>874</v>
      </c>
      <c r="Q72" s="34" t="s">
        <v>874</v>
      </c>
      <c r="R72" s="34" t="s">
        <v>874</v>
      </c>
      <c r="S72" s="34" t="s">
        <v>874</v>
      </c>
      <c r="V72" s="63"/>
      <c r="Z72" s="74"/>
    </row>
    <row r="73" spans="1:26" s="34" customFormat="1" ht="15.75" customHeight="1">
      <c r="A73" s="70" t="s">
        <v>13</v>
      </c>
      <c r="B73" s="71" t="s">
        <v>230</v>
      </c>
      <c r="C73" s="72" t="s">
        <v>149</v>
      </c>
      <c r="D73" s="71" t="s">
        <v>359</v>
      </c>
      <c r="E73" s="71" t="s">
        <v>567</v>
      </c>
      <c r="F73" s="20" t="s">
        <v>636</v>
      </c>
      <c r="G73" s="73" t="s">
        <v>645</v>
      </c>
      <c r="H73" s="20" t="s">
        <v>670</v>
      </c>
      <c r="I73" s="34" t="s">
        <v>663</v>
      </c>
      <c r="J73" s="99">
        <v>43921</v>
      </c>
      <c r="K73" s="34" t="s">
        <v>1058</v>
      </c>
      <c r="L73" s="34" t="s">
        <v>1001</v>
      </c>
      <c r="M73" s="34">
        <v>132</v>
      </c>
      <c r="N73" s="99">
        <v>44004</v>
      </c>
      <c r="O73" t="s">
        <v>1041</v>
      </c>
      <c r="P73" s="34" t="s">
        <v>874</v>
      </c>
      <c r="Q73" s="34" t="s">
        <v>873</v>
      </c>
      <c r="R73" s="34" t="s">
        <v>874</v>
      </c>
      <c r="S73" s="34" t="s">
        <v>874</v>
      </c>
      <c r="T73" s="34" t="s">
        <v>1046</v>
      </c>
      <c r="V73" s="63"/>
      <c r="Z73" s="74"/>
    </row>
    <row r="74" spans="1:26" s="34" customFormat="1" ht="15.75" customHeight="1">
      <c r="A74" s="70" t="s">
        <v>13</v>
      </c>
      <c r="B74" s="71" t="s">
        <v>230</v>
      </c>
      <c r="C74" s="72" t="s">
        <v>150</v>
      </c>
      <c r="D74" s="71" t="s">
        <v>360</v>
      </c>
      <c r="E74" s="71" t="s">
        <v>568</v>
      </c>
      <c r="F74" s="20" t="s">
        <v>636</v>
      </c>
      <c r="G74" s="73" t="s">
        <v>645</v>
      </c>
      <c r="H74" s="20" t="s">
        <v>670</v>
      </c>
      <c r="I74" s="34" t="s">
        <v>663</v>
      </c>
      <c r="J74" s="99">
        <v>43921</v>
      </c>
      <c r="K74" s="34" t="s">
        <v>1058</v>
      </c>
      <c r="L74" s="34" t="s">
        <v>1001</v>
      </c>
      <c r="M74" s="34">
        <v>195</v>
      </c>
      <c r="N74" s="99">
        <v>44004</v>
      </c>
      <c r="O74" t="s">
        <v>999</v>
      </c>
      <c r="P74" s="34" t="s">
        <v>874</v>
      </c>
      <c r="Q74" s="34" t="s">
        <v>873</v>
      </c>
      <c r="R74" s="34" t="s">
        <v>874</v>
      </c>
      <c r="S74" s="34" t="s">
        <v>874</v>
      </c>
      <c r="T74" s="34" t="s">
        <v>1046</v>
      </c>
      <c r="V74" s="63"/>
      <c r="Z74" s="74"/>
    </row>
    <row r="75" spans="1:26" s="34" customFormat="1" ht="15.75" customHeight="1">
      <c r="A75" s="142" t="s">
        <v>13</v>
      </c>
      <c r="B75" s="143" t="s">
        <v>230</v>
      </c>
      <c r="C75" s="144" t="s">
        <v>151</v>
      </c>
      <c r="D75" s="143" t="s">
        <v>361</v>
      </c>
      <c r="E75" s="143" t="s">
        <v>569</v>
      </c>
      <c r="F75" s="145" t="s">
        <v>636</v>
      </c>
      <c r="G75" s="146" t="s">
        <v>645</v>
      </c>
      <c r="H75" s="145" t="s">
        <v>670</v>
      </c>
      <c r="I75" s="34" t="s">
        <v>663</v>
      </c>
      <c r="J75" s="99">
        <v>43921</v>
      </c>
      <c r="K75" s="34" t="s">
        <v>1058</v>
      </c>
      <c r="L75" s="34" t="s">
        <v>1001</v>
      </c>
      <c r="M75" s="34">
        <v>104</v>
      </c>
      <c r="N75" s="99">
        <v>44004</v>
      </c>
      <c r="O75" t="s">
        <v>1015</v>
      </c>
      <c r="P75" s="34" t="s">
        <v>874</v>
      </c>
      <c r="Q75" s="34" t="s">
        <v>873</v>
      </c>
      <c r="R75" s="34" t="s">
        <v>874</v>
      </c>
      <c r="S75" s="34" t="s">
        <v>874</v>
      </c>
      <c r="T75" s="34" t="s">
        <v>1046</v>
      </c>
      <c r="V75" s="63"/>
      <c r="Z75" s="74"/>
    </row>
    <row r="76" spans="1:26" s="163" customFormat="1" ht="15.75" customHeight="1">
      <c r="A76" s="206" t="s">
        <v>13</v>
      </c>
      <c r="B76" s="175" t="s">
        <v>230</v>
      </c>
      <c r="C76" s="204" t="s">
        <v>152</v>
      </c>
      <c r="D76" s="175" t="s">
        <v>362</v>
      </c>
      <c r="E76" s="175" t="s">
        <v>570</v>
      </c>
      <c r="F76" s="175" t="s">
        <v>627</v>
      </c>
      <c r="G76" s="175" t="s">
        <v>644</v>
      </c>
      <c r="H76" s="176" t="s">
        <v>670</v>
      </c>
      <c r="I76" s="174" t="s">
        <v>1026</v>
      </c>
      <c r="J76" s="165">
        <v>43921</v>
      </c>
      <c r="K76" s="163" t="s">
        <v>1058</v>
      </c>
      <c r="L76" s="163" t="s">
        <v>1001</v>
      </c>
      <c r="M76" s="163">
        <v>212</v>
      </c>
      <c r="N76" s="165">
        <v>44004</v>
      </c>
      <c r="O76" t="s">
        <v>1056</v>
      </c>
      <c r="P76" s="34" t="s">
        <v>873</v>
      </c>
      <c r="Q76" s="34" t="s">
        <v>873</v>
      </c>
      <c r="R76" s="34" t="s">
        <v>874</v>
      </c>
      <c r="S76" s="34" t="s">
        <v>874</v>
      </c>
      <c r="T76" s="34" t="s">
        <v>1046</v>
      </c>
      <c r="Z76" s="166"/>
    </row>
    <row r="77" spans="1:26" s="34" customFormat="1" ht="15.75" customHeight="1">
      <c r="A77" s="155" t="s">
        <v>13</v>
      </c>
      <c r="B77" s="156" t="s">
        <v>230</v>
      </c>
      <c r="C77" s="157" t="s">
        <v>153</v>
      </c>
      <c r="D77" s="156" t="s">
        <v>363</v>
      </c>
      <c r="E77" s="156" t="s">
        <v>571</v>
      </c>
      <c r="F77" s="156" t="s">
        <v>627</v>
      </c>
      <c r="G77" s="156" t="s">
        <v>644</v>
      </c>
      <c r="H77" s="158" t="s">
        <v>670</v>
      </c>
      <c r="J77" s="99">
        <v>43921</v>
      </c>
      <c r="P77" s="34" t="s">
        <v>874</v>
      </c>
      <c r="Q77" s="34" t="s">
        <v>874</v>
      </c>
      <c r="R77" s="34" t="s">
        <v>874</v>
      </c>
      <c r="S77" s="34" t="s">
        <v>874</v>
      </c>
      <c r="V77" s="63"/>
      <c r="Z77" s="74"/>
    </row>
    <row r="78" spans="1:26" s="34" customFormat="1" ht="15.75" customHeight="1">
      <c r="A78" s="70" t="s">
        <v>13</v>
      </c>
      <c r="B78" s="71" t="s">
        <v>230</v>
      </c>
      <c r="C78" s="72" t="s">
        <v>154</v>
      </c>
      <c r="D78" s="71" t="s">
        <v>364</v>
      </c>
      <c r="E78" s="71" t="s">
        <v>572</v>
      </c>
      <c r="F78" s="71" t="s">
        <v>630</v>
      </c>
      <c r="G78" s="71" t="s">
        <v>654</v>
      </c>
      <c r="H78" s="20" t="s">
        <v>670</v>
      </c>
      <c r="J78" s="99">
        <v>43921</v>
      </c>
      <c r="P78" s="34" t="s">
        <v>874</v>
      </c>
      <c r="Q78" s="34" t="s">
        <v>874</v>
      </c>
      <c r="R78" s="34" t="s">
        <v>874</v>
      </c>
      <c r="S78" s="34" t="s">
        <v>874</v>
      </c>
      <c r="V78" s="63"/>
      <c r="Z78" s="74"/>
    </row>
    <row r="79" spans="1:26" s="34" customFormat="1" ht="15.75" customHeight="1">
      <c r="A79" s="70" t="s">
        <v>13</v>
      </c>
      <c r="B79" s="71" t="s">
        <v>239</v>
      </c>
      <c r="C79" s="72" t="s">
        <v>155</v>
      </c>
      <c r="D79" s="71" t="s">
        <v>365</v>
      </c>
      <c r="E79" s="71" t="s">
        <v>573</v>
      </c>
      <c r="F79" s="20" t="s">
        <v>636</v>
      </c>
      <c r="G79" s="73" t="s">
        <v>645</v>
      </c>
      <c r="H79" s="20" t="s">
        <v>670</v>
      </c>
      <c r="J79" s="99">
        <v>43921</v>
      </c>
      <c r="P79" s="34" t="s">
        <v>874</v>
      </c>
      <c r="Q79" s="34" t="s">
        <v>874</v>
      </c>
      <c r="R79" s="34" t="s">
        <v>874</v>
      </c>
      <c r="S79" s="34" t="s">
        <v>874</v>
      </c>
      <c r="V79" s="63"/>
      <c r="Z79" s="74"/>
    </row>
    <row r="80" spans="1:26" s="34" customFormat="1" ht="15.75" customHeight="1">
      <c r="A80" s="70" t="s">
        <v>13</v>
      </c>
      <c r="B80" s="71" t="s">
        <v>239</v>
      </c>
      <c r="C80" s="72" t="s">
        <v>156</v>
      </c>
      <c r="D80" s="71" t="s">
        <v>366</v>
      </c>
      <c r="E80" s="71" t="s">
        <v>574</v>
      </c>
      <c r="F80" s="20" t="s">
        <v>636</v>
      </c>
      <c r="G80" s="73" t="s">
        <v>645</v>
      </c>
      <c r="H80" s="20" t="s">
        <v>670</v>
      </c>
      <c r="J80" s="99">
        <v>43921</v>
      </c>
      <c r="P80" s="34" t="s">
        <v>874</v>
      </c>
      <c r="Q80" s="34" t="s">
        <v>874</v>
      </c>
      <c r="R80" s="34" t="s">
        <v>874</v>
      </c>
      <c r="S80" s="34" t="s">
        <v>874</v>
      </c>
      <c r="V80" s="63"/>
      <c r="Z80" s="74"/>
    </row>
    <row r="81" spans="1:26" s="34" customFormat="1" ht="15.75" customHeight="1">
      <c r="A81" s="70" t="s">
        <v>13</v>
      </c>
      <c r="B81" s="71" t="s">
        <v>239</v>
      </c>
      <c r="C81" s="72" t="s">
        <v>157</v>
      </c>
      <c r="D81" s="71" t="s">
        <v>367</v>
      </c>
      <c r="E81" s="71" t="s">
        <v>575</v>
      </c>
      <c r="F81" s="20" t="s">
        <v>636</v>
      </c>
      <c r="G81" s="73" t="s">
        <v>645</v>
      </c>
      <c r="H81" s="20" t="s">
        <v>670</v>
      </c>
      <c r="J81" s="99">
        <v>43921</v>
      </c>
      <c r="P81" s="34" t="s">
        <v>874</v>
      </c>
      <c r="Q81" s="34" t="s">
        <v>874</v>
      </c>
      <c r="R81" s="34" t="s">
        <v>874</v>
      </c>
      <c r="S81" s="34" t="s">
        <v>874</v>
      </c>
      <c r="V81" s="63"/>
      <c r="Z81" s="74"/>
    </row>
    <row r="82" spans="1:26" s="34" customFormat="1" ht="15.75" customHeight="1">
      <c r="A82" s="70" t="s">
        <v>13</v>
      </c>
      <c r="B82" s="71" t="s">
        <v>239</v>
      </c>
      <c r="C82" s="72" t="s">
        <v>158</v>
      </c>
      <c r="D82" s="71" t="s">
        <v>368</v>
      </c>
      <c r="E82" s="71" t="s">
        <v>576</v>
      </c>
      <c r="F82" s="20" t="s">
        <v>636</v>
      </c>
      <c r="G82" s="73" t="s">
        <v>645</v>
      </c>
      <c r="H82" s="20" t="s">
        <v>670</v>
      </c>
      <c r="J82" s="99">
        <v>43921</v>
      </c>
      <c r="P82" s="34" t="s">
        <v>874</v>
      </c>
      <c r="Q82" s="34" t="s">
        <v>874</v>
      </c>
      <c r="R82" s="34" t="s">
        <v>874</v>
      </c>
      <c r="S82" s="34" t="s">
        <v>874</v>
      </c>
      <c r="V82" s="63"/>
      <c r="Z82" s="74"/>
    </row>
    <row r="83" spans="1:26" s="34" customFormat="1" ht="15.75" customHeight="1">
      <c r="A83" s="70" t="s">
        <v>13</v>
      </c>
      <c r="B83" s="71" t="s">
        <v>239</v>
      </c>
      <c r="C83" s="72" t="s">
        <v>159</v>
      </c>
      <c r="D83" s="71" t="s">
        <v>369</v>
      </c>
      <c r="E83" s="71" t="s">
        <v>577</v>
      </c>
      <c r="F83" s="20" t="s">
        <v>636</v>
      </c>
      <c r="G83" s="73" t="s">
        <v>645</v>
      </c>
      <c r="H83" s="20" t="s">
        <v>670</v>
      </c>
      <c r="J83" s="99">
        <v>43921</v>
      </c>
      <c r="P83" s="34" t="s">
        <v>874</v>
      </c>
      <c r="Q83" s="34" t="s">
        <v>874</v>
      </c>
      <c r="R83" s="34" t="s">
        <v>874</v>
      </c>
      <c r="S83" s="34" t="s">
        <v>874</v>
      </c>
      <c r="V83" s="63"/>
      <c r="Z83" s="74"/>
    </row>
    <row r="84" spans="1:26" s="34" customFormat="1" ht="15.75" customHeight="1">
      <c r="A84" s="70" t="s">
        <v>13</v>
      </c>
      <c r="B84" s="71" t="s">
        <v>239</v>
      </c>
      <c r="C84" s="72" t="s">
        <v>160</v>
      </c>
      <c r="D84" s="71" t="s">
        <v>370</v>
      </c>
      <c r="E84" s="71" t="s">
        <v>578</v>
      </c>
      <c r="F84" s="20" t="s">
        <v>636</v>
      </c>
      <c r="G84" s="73" t="s">
        <v>645</v>
      </c>
      <c r="H84" s="20" t="s">
        <v>670</v>
      </c>
      <c r="J84" s="99">
        <v>43921</v>
      </c>
      <c r="P84" s="34" t="s">
        <v>874</v>
      </c>
      <c r="Q84" s="34" t="s">
        <v>874</v>
      </c>
      <c r="R84" s="34" t="s">
        <v>874</v>
      </c>
      <c r="S84" s="34" t="s">
        <v>874</v>
      </c>
      <c r="V84" s="63"/>
      <c r="Z84" s="74"/>
    </row>
    <row r="85" spans="1:26" s="34" customFormat="1" ht="15.75" customHeight="1">
      <c r="A85" s="70" t="s">
        <v>13</v>
      </c>
      <c r="B85" s="71" t="s">
        <v>239</v>
      </c>
      <c r="C85" s="72" t="s">
        <v>161</v>
      </c>
      <c r="D85" s="71" t="s">
        <v>371</v>
      </c>
      <c r="E85" s="71" t="s">
        <v>579</v>
      </c>
      <c r="F85" s="71" t="s">
        <v>627</v>
      </c>
      <c r="G85" s="71" t="s">
        <v>653</v>
      </c>
      <c r="H85" s="20" t="s">
        <v>670</v>
      </c>
      <c r="J85" s="99">
        <v>43921</v>
      </c>
      <c r="P85" s="34" t="s">
        <v>874</v>
      </c>
      <c r="Q85" s="34" t="s">
        <v>874</v>
      </c>
      <c r="R85" s="34" t="s">
        <v>874</v>
      </c>
      <c r="S85" s="34" t="s">
        <v>874</v>
      </c>
      <c r="V85" s="63"/>
      <c r="Z85" s="74"/>
    </row>
    <row r="86" spans="1:26" s="34" customFormat="1" ht="15.75" customHeight="1">
      <c r="A86" s="70" t="s">
        <v>13</v>
      </c>
      <c r="B86" s="71" t="s">
        <v>239</v>
      </c>
      <c r="C86" s="72" t="s">
        <v>162</v>
      </c>
      <c r="D86" s="71" t="s">
        <v>372</v>
      </c>
      <c r="E86" s="71" t="s">
        <v>580</v>
      </c>
      <c r="F86" s="20" t="s">
        <v>636</v>
      </c>
      <c r="G86" s="73" t="s">
        <v>645</v>
      </c>
      <c r="H86" s="20" t="s">
        <v>670</v>
      </c>
      <c r="J86" s="99">
        <v>43921</v>
      </c>
      <c r="P86" s="34" t="s">
        <v>874</v>
      </c>
      <c r="Q86" s="34" t="s">
        <v>874</v>
      </c>
      <c r="R86" s="34" t="s">
        <v>874</v>
      </c>
      <c r="S86" s="34" t="s">
        <v>874</v>
      </c>
      <c r="V86" s="63"/>
      <c r="Z86" s="74"/>
    </row>
    <row r="87" spans="1:26" s="34" customFormat="1" ht="15.75" customHeight="1">
      <c r="A87" s="70" t="s">
        <v>13</v>
      </c>
      <c r="B87" s="71" t="s">
        <v>239</v>
      </c>
      <c r="C87" s="72" t="s">
        <v>163</v>
      </c>
      <c r="D87" s="71" t="s">
        <v>373</v>
      </c>
      <c r="E87" s="71" t="s">
        <v>581</v>
      </c>
      <c r="F87" s="20" t="s">
        <v>636</v>
      </c>
      <c r="G87" s="73" t="s">
        <v>645</v>
      </c>
      <c r="H87" s="20" t="s">
        <v>670</v>
      </c>
      <c r="J87" s="99">
        <v>43921</v>
      </c>
      <c r="P87" s="34" t="s">
        <v>874</v>
      </c>
      <c r="Q87" s="34" t="s">
        <v>874</v>
      </c>
      <c r="R87" s="34" t="s">
        <v>874</v>
      </c>
      <c r="S87" s="34" t="s">
        <v>874</v>
      </c>
      <c r="V87" s="63"/>
      <c r="Z87" s="74"/>
    </row>
    <row r="88" spans="1:26" s="34" customFormat="1" ht="15.75" customHeight="1">
      <c r="A88" s="70" t="s">
        <v>13</v>
      </c>
      <c r="B88" s="71" t="s">
        <v>239</v>
      </c>
      <c r="C88" s="72" t="s">
        <v>164</v>
      </c>
      <c r="D88" s="71" t="s">
        <v>374</v>
      </c>
      <c r="E88" s="71" t="s">
        <v>582</v>
      </c>
      <c r="F88" s="20" t="s">
        <v>636</v>
      </c>
      <c r="G88" s="73" t="s">
        <v>645</v>
      </c>
      <c r="H88" s="20" t="s">
        <v>670</v>
      </c>
      <c r="J88" s="99">
        <v>43921</v>
      </c>
      <c r="N88" s="99"/>
      <c r="O88"/>
      <c r="P88" s="34" t="s">
        <v>874</v>
      </c>
      <c r="Q88" s="34" t="s">
        <v>874</v>
      </c>
      <c r="R88" s="34" t="s">
        <v>874</v>
      </c>
      <c r="S88" s="34" t="s">
        <v>874</v>
      </c>
      <c r="V88" s="63"/>
      <c r="Z88" s="74"/>
    </row>
    <row r="89" spans="1:26" s="34" customFormat="1" ht="15.75" customHeight="1">
      <c r="A89" s="142" t="s">
        <v>13</v>
      </c>
      <c r="B89" s="143" t="s">
        <v>239</v>
      </c>
      <c r="C89" s="144" t="s">
        <v>165</v>
      </c>
      <c r="D89" s="143" t="s">
        <v>375</v>
      </c>
      <c r="E89" s="143" t="s">
        <v>583</v>
      </c>
      <c r="F89" s="145" t="s">
        <v>636</v>
      </c>
      <c r="G89" s="146" t="s">
        <v>645</v>
      </c>
      <c r="H89" s="145" t="s">
        <v>670</v>
      </c>
      <c r="J89" s="99">
        <v>43921</v>
      </c>
      <c r="P89" s="34" t="s">
        <v>874</v>
      </c>
      <c r="Q89" s="34" t="s">
        <v>874</v>
      </c>
      <c r="R89" s="34" t="s">
        <v>874</v>
      </c>
      <c r="S89" s="34" t="s">
        <v>874</v>
      </c>
      <c r="V89" s="63"/>
      <c r="Z89" s="74"/>
    </row>
    <row r="90" spans="1:26" s="183" customFormat="1" ht="15.75" customHeight="1">
      <c r="A90" s="180" t="s">
        <v>13</v>
      </c>
      <c r="B90" s="181" t="s">
        <v>239</v>
      </c>
      <c r="C90" s="182" t="s">
        <v>166</v>
      </c>
      <c r="D90" s="181" t="s">
        <v>376</v>
      </c>
      <c r="E90" s="181" t="s">
        <v>376</v>
      </c>
      <c r="F90" s="183" t="s">
        <v>627</v>
      </c>
      <c r="G90" s="181" t="s">
        <v>648</v>
      </c>
      <c r="H90" s="183" t="s">
        <v>670</v>
      </c>
      <c r="I90" s="252">
        <v>488509464000</v>
      </c>
      <c r="J90" s="185">
        <v>43921</v>
      </c>
      <c r="K90" s="34" t="s">
        <v>1058</v>
      </c>
      <c r="L90" s="183" t="s">
        <v>1001</v>
      </c>
      <c r="M90" s="183">
        <v>212</v>
      </c>
      <c r="N90" s="185">
        <v>44004</v>
      </c>
      <c r="O90" s="184" t="s">
        <v>1034</v>
      </c>
      <c r="P90" s="34" t="s">
        <v>874</v>
      </c>
      <c r="Q90" s="183" t="s">
        <v>873</v>
      </c>
      <c r="R90" s="34" t="s">
        <v>874</v>
      </c>
      <c r="S90" s="34" t="s">
        <v>874</v>
      </c>
      <c r="T90" s="34" t="s">
        <v>1046</v>
      </c>
      <c r="Z90" s="186"/>
    </row>
    <row r="91" spans="1:26" s="118" customFormat="1" ht="15.75" customHeight="1">
      <c r="A91" s="207" t="s">
        <v>13</v>
      </c>
      <c r="B91" s="178" t="s">
        <v>239</v>
      </c>
      <c r="C91" s="205" t="s">
        <v>167</v>
      </c>
      <c r="D91" s="178" t="s">
        <v>377</v>
      </c>
      <c r="E91" s="178" t="s">
        <v>377</v>
      </c>
      <c r="F91" s="179" t="s">
        <v>627</v>
      </c>
      <c r="G91" s="178" t="s">
        <v>648</v>
      </c>
      <c r="H91" s="179" t="s">
        <v>670</v>
      </c>
      <c r="I91" s="203">
        <v>1958361.919</v>
      </c>
      <c r="J91" s="170">
        <v>43921</v>
      </c>
      <c r="K91" s="118" t="s">
        <v>1058</v>
      </c>
      <c r="L91" s="118" t="s">
        <v>1001</v>
      </c>
      <c r="M91" s="118">
        <v>72</v>
      </c>
      <c r="N91" s="170">
        <v>44004</v>
      </c>
      <c r="O91" t="s">
        <v>1056</v>
      </c>
      <c r="P91" s="34" t="s">
        <v>873</v>
      </c>
      <c r="Q91" s="34" t="s">
        <v>873</v>
      </c>
      <c r="R91" s="34" t="s">
        <v>874</v>
      </c>
      <c r="S91" s="34" t="s">
        <v>874</v>
      </c>
      <c r="T91" s="34" t="s">
        <v>1046</v>
      </c>
      <c r="U91" s="118">
        <f>488509464000/249448</f>
        <v>1958361.9191174111</v>
      </c>
      <c r="Z91" s="139"/>
    </row>
    <row r="92" spans="1:26" s="34" customFormat="1" ht="15.75" customHeight="1">
      <c r="A92" s="187" t="s">
        <v>13</v>
      </c>
      <c r="B92" s="188" t="s">
        <v>239</v>
      </c>
      <c r="C92" s="189" t="s">
        <v>168</v>
      </c>
      <c r="D92" s="188" t="s">
        <v>378</v>
      </c>
      <c r="E92" s="188" t="s">
        <v>378</v>
      </c>
      <c r="F92" s="190" t="s">
        <v>627</v>
      </c>
      <c r="G92" s="188" t="s">
        <v>648</v>
      </c>
      <c r="H92" s="190" t="s">
        <v>670</v>
      </c>
      <c r="I92">
        <v>2700000</v>
      </c>
      <c r="J92" s="99">
        <v>43921</v>
      </c>
      <c r="K92" s="34" t="s">
        <v>1058</v>
      </c>
      <c r="L92" s="34" t="s">
        <v>1001</v>
      </c>
      <c r="M92" s="34">
        <v>112</v>
      </c>
      <c r="N92" s="99">
        <v>44004</v>
      </c>
      <c r="O92" t="s">
        <v>1056</v>
      </c>
      <c r="P92" s="34" t="s">
        <v>873</v>
      </c>
      <c r="Q92" s="34" t="s">
        <v>873</v>
      </c>
      <c r="R92" s="34" t="s">
        <v>874</v>
      </c>
      <c r="S92" s="34" t="s">
        <v>874</v>
      </c>
      <c r="T92" s="34" t="s">
        <v>1046</v>
      </c>
      <c r="V92" s="63"/>
      <c r="Z92" s="74"/>
    </row>
    <row r="93" spans="1:26" s="118" customFormat="1" ht="15.75" customHeight="1">
      <c r="A93" s="207" t="s">
        <v>13</v>
      </c>
      <c r="B93" s="178" t="s">
        <v>239</v>
      </c>
      <c r="C93" s="205" t="s">
        <v>170</v>
      </c>
      <c r="D93" s="178" t="s">
        <v>380</v>
      </c>
      <c r="E93" s="178" t="s">
        <v>585</v>
      </c>
      <c r="F93" s="179" t="s">
        <v>627</v>
      </c>
      <c r="G93" s="178" t="s">
        <v>641</v>
      </c>
      <c r="H93" s="179" t="s">
        <v>670</v>
      </c>
      <c r="I93" s="105">
        <v>2963294.3</v>
      </c>
      <c r="J93" s="170">
        <v>43921</v>
      </c>
      <c r="K93" s="118" t="s">
        <v>1058</v>
      </c>
      <c r="L93" s="118" t="s">
        <v>1001</v>
      </c>
      <c r="M93" s="118">
        <v>178</v>
      </c>
      <c r="N93" s="170">
        <v>44004</v>
      </c>
      <c r="O93" t="s">
        <v>1056</v>
      </c>
      <c r="P93" s="34" t="s">
        <v>873</v>
      </c>
      <c r="Q93" s="34" t="s">
        <v>873</v>
      </c>
      <c r="R93" s="34" t="s">
        <v>874</v>
      </c>
      <c r="S93" s="34" t="s">
        <v>874</v>
      </c>
      <c r="T93" s="34" t="s">
        <v>1046</v>
      </c>
      <c r="Z93" s="139"/>
    </row>
    <row r="94" spans="1:26" s="194" customFormat="1" ht="15.75" customHeight="1">
      <c r="A94" s="191" t="s">
        <v>13</v>
      </c>
      <c r="B94" s="192" t="s">
        <v>239</v>
      </c>
      <c r="C94" s="193" t="s">
        <v>171</v>
      </c>
      <c r="D94" s="192" t="s">
        <v>381</v>
      </c>
      <c r="E94" s="192" t="s">
        <v>586</v>
      </c>
      <c r="F94" s="194" t="s">
        <v>627</v>
      </c>
      <c r="G94" s="192" t="s">
        <v>641</v>
      </c>
      <c r="H94" s="194" t="s">
        <v>670</v>
      </c>
      <c r="I94" s="106">
        <v>2780829.9</v>
      </c>
      <c r="J94" s="195">
        <v>43921</v>
      </c>
      <c r="K94" s="34" t="s">
        <v>1058</v>
      </c>
      <c r="L94" s="194" t="s">
        <v>1001</v>
      </c>
      <c r="M94" s="194">
        <v>178</v>
      </c>
      <c r="N94" s="195">
        <v>44004</v>
      </c>
      <c r="O94" t="s">
        <v>1056</v>
      </c>
      <c r="P94" s="34" t="s">
        <v>873</v>
      </c>
      <c r="Q94" s="194" t="s">
        <v>873</v>
      </c>
      <c r="R94" s="34" t="s">
        <v>874</v>
      </c>
      <c r="S94" s="34" t="s">
        <v>874</v>
      </c>
      <c r="T94" s="34" t="s">
        <v>1046</v>
      </c>
      <c r="Z94" s="197"/>
    </row>
    <row r="95" spans="1:26" s="34" customFormat="1" ht="15.75" customHeight="1">
      <c r="A95" s="155" t="s">
        <v>13</v>
      </c>
      <c r="B95" s="156" t="s">
        <v>239</v>
      </c>
      <c r="C95" s="157" t="s">
        <v>172</v>
      </c>
      <c r="D95" s="156" t="s">
        <v>382</v>
      </c>
      <c r="E95" s="156" t="s">
        <v>382</v>
      </c>
      <c r="F95" s="158" t="s">
        <v>630</v>
      </c>
      <c r="G95" s="156" t="s">
        <v>630</v>
      </c>
      <c r="H95" s="158" t="s">
        <v>670</v>
      </c>
      <c r="I95" s="34">
        <f>I93/I94</f>
        <v>1.0656150885028961</v>
      </c>
      <c r="J95" s="99">
        <v>43921</v>
      </c>
      <c r="K95" s="34" t="s">
        <v>1058</v>
      </c>
      <c r="L95" s="34" t="s">
        <v>1001</v>
      </c>
      <c r="M95" s="34">
        <v>178</v>
      </c>
      <c r="N95" s="99">
        <v>44004</v>
      </c>
      <c r="O95" t="s">
        <v>1056</v>
      </c>
      <c r="P95" s="34" t="s">
        <v>873</v>
      </c>
      <c r="Q95" s="34" t="s">
        <v>873</v>
      </c>
      <c r="R95" s="34" t="s">
        <v>874</v>
      </c>
      <c r="S95" s="34" t="s">
        <v>874</v>
      </c>
      <c r="T95" s="34" t="s">
        <v>1046</v>
      </c>
      <c r="U95" s="105" t="s">
        <v>1074</v>
      </c>
      <c r="V95" s="63"/>
      <c r="Z95" s="74"/>
    </row>
    <row r="96" spans="1:26" s="34" customFormat="1" ht="15.75" customHeight="1">
      <c r="A96" s="142" t="s">
        <v>13</v>
      </c>
      <c r="B96" s="143" t="s">
        <v>239</v>
      </c>
      <c r="C96" s="254" t="s">
        <v>173</v>
      </c>
      <c r="D96" s="143" t="s">
        <v>383</v>
      </c>
      <c r="E96" s="143" t="s">
        <v>587</v>
      </c>
      <c r="F96" s="145" t="s">
        <v>627</v>
      </c>
      <c r="G96" s="143" t="s">
        <v>648</v>
      </c>
      <c r="H96" s="145" t="s">
        <v>670</v>
      </c>
      <c r="I96" s="266">
        <v>3126250</v>
      </c>
      <c r="J96" s="99">
        <v>43921</v>
      </c>
      <c r="K96" s="34" t="s">
        <v>1058</v>
      </c>
      <c r="L96" s="262" t="s">
        <v>1001</v>
      </c>
      <c r="M96" s="34">
        <v>112</v>
      </c>
      <c r="N96" s="99">
        <v>44004</v>
      </c>
      <c r="O96" t="s">
        <v>1056</v>
      </c>
      <c r="P96" s="34" t="s">
        <v>873</v>
      </c>
      <c r="Q96" s="34" t="s">
        <v>873</v>
      </c>
      <c r="R96" s="34" t="s">
        <v>874</v>
      </c>
      <c r="S96" s="34" t="s">
        <v>874</v>
      </c>
      <c r="T96" s="34" t="s">
        <v>1046</v>
      </c>
      <c r="V96" s="63"/>
      <c r="Z96" s="74"/>
    </row>
    <row r="97" spans="1:26" s="163" customFormat="1" ht="15.75" customHeight="1">
      <c r="A97" s="206" t="s">
        <v>13</v>
      </c>
      <c r="B97" s="175" t="s">
        <v>239</v>
      </c>
      <c r="C97" s="265" t="s">
        <v>174</v>
      </c>
      <c r="D97" s="175" t="s">
        <v>384</v>
      </c>
      <c r="E97" s="175" t="s">
        <v>384</v>
      </c>
      <c r="F97" s="176" t="s">
        <v>627</v>
      </c>
      <c r="G97" s="175" t="s">
        <v>648</v>
      </c>
      <c r="H97" s="176" t="s">
        <v>670</v>
      </c>
      <c r="I97" s="264">
        <v>2953750</v>
      </c>
      <c r="J97" s="165">
        <v>43921</v>
      </c>
      <c r="K97" s="163" t="s">
        <v>1058</v>
      </c>
      <c r="L97" s="163" t="s">
        <v>1001</v>
      </c>
      <c r="M97" s="163">
        <v>112</v>
      </c>
      <c r="N97" s="165">
        <v>44004</v>
      </c>
      <c r="O97" t="s">
        <v>1056</v>
      </c>
      <c r="P97" s="34" t="s">
        <v>873</v>
      </c>
      <c r="Q97" s="34" t="s">
        <v>873</v>
      </c>
      <c r="R97" s="34" t="s">
        <v>874</v>
      </c>
      <c r="S97" s="34" t="s">
        <v>874</v>
      </c>
      <c r="T97" s="34" t="s">
        <v>1046</v>
      </c>
      <c r="Z97" s="166"/>
    </row>
    <row r="98" spans="1:26" s="196" customFormat="1" ht="15.75" customHeight="1">
      <c r="A98" s="198" t="s">
        <v>13</v>
      </c>
      <c r="B98" s="199" t="s">
        <v>239</v>
      </c>
      <c r="C98" s="255" t="s">
        <v>175</v>
      </c>
      <c r="D98" s="199" t="s">
        <v>385</v>
      </c>
      <c r="E98" s="199" t="s">
        <v>385</v>
      </c>
      <c r="F98" s="196" t="s">
        <v>630</v>
      </c>
      <c r="G98" s="199" t="s">
        <v>630</v>
      </c>
      <c r="H98" s="196" t="s">
        <v>670</v>
      </c>
      <c r="I98" s="267">
        <v>5.84</v>
      </c>
      <c r="J98" s="200">
        <v>43921</v>
      </c>
      <c r="K98" s="34" t="s">
        <v>1058</v>
      </c>
      <c r="L98" s="196" t="s">
        <v>1001</v>
      </c>
      <c r="M98" s="196">
        <v>112</v>
      </c>
      <c r="N98" s="200">
        <v>44004</v>
      </c>
      <c r="O98" s="201" t="s">
        <v>1038</v>
      </c>
      <c r="P98" s="34" t="s">
        <v>874</v>
      </c>
      <c r="Q98" s="196" t="s">
        <v>873</v>
      </c>
      <c r="R98" s="34" t="s">
        <v>874</v>
      </c>
      <c r="S98" s="34" t="s">
        <v>874</v>
      </c>
      <c r="T98" s="34" t="s">
        <v>1046</v>
      </c>
      <c r="U98" s="196" t="s">
        <v>1085</v>
      </c>
      <c r="Z98" s="202"/>
    </row>
    <row r="99" spans="1:26" s="34" customFormat="1" ht="15.75" customHeight="1">
      <c r="A99" s="155" t="s">
        <v>13</v>
      </c>
      <c r="B99" s="156" t="s">
        <v>240</v>
      </c>
      <c r="C99" s="157" t="s">
        <v>193</v>
      </c>
      <c r="D99" s="156" t="s">
        <v>403</v>
      </c>
      <c r="E99" s="156" t="s">
        <v>601</v>
      </c>
      <c r="F99" s="158" t="s">
        <v>636</v>
      </c>
      <c r="G99" s="159" t="s">
        <v>645</v>
      </c>
      <c r="H99" s="158" t="s">
        <v>670</v>
      </c>
      <c r="J99" s="99">
        <v>43921</v>
      </c>
      <c r="N99" s="99"/>
      <c r="O99"/>
      <c r="P99" s="34" t="s">
        <v>874</v>
      </c>
      <c r="Q99" s="34" t="s">
        <v>874</v>
      </c>
      <c r="R99" s="34" t="s">
        <v>874</v>
      </c>
      <c r="S99" s="34" t="s">
        <v>874</v>
      </c>
      <c r="V99" s="63"/>
      <c r="Z99" s="74"/>
    </row>
    <row r="100" spans="1:26" s="34" customFormat="1" ht="15.75" customHeight="1">
      <c r="A100" s="70" t="s">
        <v>13</v>
      </c>
      <c r="B100" s="71" t="s">
        <v>240</v>
      </c>
      <c r="C100" s="72" t="s">
        <v>197</v>
      </c>
      <c r="D100" s="71" t="s">
        <v>407</v>
      </c>
      <c r="E100" s="71" t="s">
        <v>603</v>
      </c>
      <c r="F100" s="71" t="s">
        <v>630</v>
      </c>
      <c r="G100" s="71" t="s">
        <v>632</v>
      </c>
      <c r="H100" s="20" t="s">
        <v>670</v>
      </c>
      <c r="I100" s="34">
        <v>1.3410000000000001E-4</v>
      </c>
      <c r="J100" s="99">
        <v>43921</v>
      </c>
      <c r="K100" s="34" t="s">
        <v>1058</v>
      </c>
      <c r="L100" s="34" t="s">
        <v>1001</v>
      </c>
      <c r="M100" s="34">
        <v>125</v>
      </c>
      <c r="N100" s="99">
        <v>44004</v>
      </c>
      <c r="O100" t="s">
        <v>1056</v>
      </c>
      <c r="P100" s="34" t="s">
        <v>873</v>
      </c>
      <c r="Q100" s="34" t="s">
        <v>873</v>
      </c>
      <c r="R100" s="34" t="s">
        <v>874</v>
      </c>
      <c r="S100" s="34" t="s">
        <v>874</v>
      </c>
      <c r="T100" s="34" t="s">
        <v>1046</v>
      </c>
      <c r="U100" s="34" t="s">
        <v>987</v>
      </c>
      <c r="V100" s="63"/>
      <c r="Z100" s="74"/>
    </row>
    <row r="101" spans="1:26" s="34" customFormat="1" ht="15.75" customHeight="1">
      <c r="A101" s="70" t="s">
        <v>13</v>
      </c>
      <c r="B101" s="71" t="s">
        <v>232</v>
      </c>
      <c r="C101" s="72" t="s">
        <v>206</v>
      </c>
      <c r="D101" s="71" t="s">
        <v>416</v>
      </c>
      <c r="E101" s="71" t="s">
        <v>606</v>
      </c>
      <c r="F101" s="71" t="s">
        <v>636</v>
      </c>
      <c r="G101" s="73" t="s">
        <v>645</v>
      </c>
      <c r="H101" s="20" t="s">
        <v>670</v>
      </c>
      <c r="J101" s="99">
        <v>43921</v>
      </c>
      <c r="P101" s="34" t="s">
        <v>874</v>
      </c>
      <c r="Q101" s="34" t="s">
        <v>874</v>
      </c>
      <c r="R101" s="34" t="s">
        <v>874</v>
      </c>
      <c r="S101" s="34" t="s">
        <v>874</v>
      </c>
      <c r="V101" s="63"/>
      <c r="Z101" s="74"/>
    </row>
    <row r="102" spans="1:26" s="34" customFormat="1" ht="15.75" customHeight="1">
      <c r="A102" s="70" t="s">
        <v>13</v>
      </c>
      <c r="B102" s="71" t="s">
        <v>232</v>
      </c>
      <c r="C102" s="72" t="s">
        <v>207</v>
      </c>
      <c r="D102" s="71" t="s">
        <v>417</v>
      </c>
      <c r="E102" s="71" t="s">
        <v>607</v>
      </c>
      <c r="F102" s="20" t="s">
        <v>636</v>
      </c>
      <c r="G102" s="73" t="s">
        <v>645</v>
      </c>
      <c r="H102" s="20" t="s">
        <v>670</v>
      </c>
      <c r="J102" s="99">
        <v>43921</v>
      </c>
      <c r="P102" s="34" t="s">
        <v>874</v>
      </c>
      <c r="Q102" s="34" t="s">
        <v>874</v>
      </c>
      <c r="R102" s="34" t="s">
        <v>874</v>
      </c>
      <c r="S102" s="34" t="s">
        <v>874</v>
      </c>
      <c r="V102" s="63"/>
      <c r="Z102" s="74"/>
    </row>
    <row r="103" spans="1:26" s="34" customFormat="1" ht="15.75" customHeight="1">
      <c r="A103" s="70" t="s">
        <v>13</v>
      </c>
      <c r="B103" s="71" t="s">
        <v>232</v>
      </c>
      <c r="C103" s="72" t="s">
        <v>208</v>
      </c>
      <c r="D103" s="71" t="s">
        <v>418</v>
      </c>
      <c r="E103" s="71" t="s">
        <v>608</v>
      </c>
      <c r="F103" s="20" t="s">
        <v>636</v>
      </c>
      <c r="G103" s="73" t="s">
        <v>645</v>
      </c>
      <c r="H103" s="20" t="s">
        <v>670</v>
      </c>
      <c r="J103" s="99">
        <v>43921</v>
      </c>
      <c r="P103" s="34" t="s">
        <v>874</v>
      </c>
      <c r="Q103" s="34" t="s">
        <v>874</v>
      </c>
      <c r="R103" s="34" t="s">
        <v>874</v>
      </c>
      <c r="S103" s="34" t="s">
        <v>874</v>
      </c>
      <c r="V103" s="63"/>
      <c r="Z103" s="74"/>
    </row>
    <row r="104" spans="1:26" s="34" customFormat="1" ht="15.75" customHeight="1">
      <c r="A104" s="70" t="s">
        <v>13</v>
      </c>
      <c r="B104" s="71" t="s">
        <v>232</v>
      </c>
      <c r="C104" s="72" t="s">
        <v>209</v>
      </c>
      <c r="D104" s="71" t="s">
        <v>419</v>
      </c>
      <c r="E104" s="71" t="s">
        <v>609</v>
      </c>
      <c r="F104" s="20" t="s">
        <v>636</v>
      </c>
      <c r="G104" s="73" t="s">
        <v>645</v>
      </c>
      <c r="H104" s="20" t="s">
        <v>670</v>
      </c>
      <c r="J104" s="99">
        <v>43921</v>
      </c>
      <c r="P104" s="34" t="s">
        <v>874</v>
      </c>
      <c r="Q104" s="34" t="s">
        <v>874</v>
      </c>
      <c r="R104" s="34" t="s">
        <v>874</v>
      </c>
      <c r="S104" s="34" t="s">
        <v>874</v>
      </c>
      <c r="V104" s="63"/>
      <c r="Z104" s="74"/>
    </row>
    <row r="105" spans="1:26" s="34" customFormat="1" ht="15.75" customHeight="1">
      <c r="A105" s="70" t="s">
        <v>13</v>
      </c>
      <c r="B105" s="71" t="s">
        <v>232</v>
      </c>
      <c r="C105" s="72" t="s">
        <v>210</v>
      </c>
      <c r="D105" s="71" t="s">
        <v>420</v>
      </c>
      <c r="E105" s="71" t="s">
        <v>610</v>
      </c>
      <c r="F105" s="20" t="s">
        <v>636</v>
      </c>
      <c r="G105" s="73" t="s">
        <v>645</v>
      </c>
      <c r="H105" s="20" t="s">
        <v>670</v>
      </c>
      <c r="J105" s="99">
        <v>43921</v>
      </c>
      <c r="P105" s="34" t="s">
        <v>874</v>
      </c>
      <c r="Q105" s="34" t="s">
        <v>874</v>
      </c>
      <c r="R105" s="34" t="s">
        <v>874</v>
      </c>
      <c r="S105" s="34" t="s">
        <v>874</v>
      </c>
      <c r="V105" s="63"/>
      <c r="Z105" s="74"/>
    </row>
    <row r="106" spans="1:26" s="34" customFormat="1" ht="15.75" customHeight="1">
      <c r="A106" s="70" t="s">
        <v>13</v>
      </c>
      <c r="B106" s="71" t="s">
        <v>232</v>
      </c>
      <c r="C106" s="72" t="s">
        <v>211</v>
      </c>
      <c r="D106" s="71" t="s">
        <v>421</v>
      </c>
      <c r="E106" s="71" t="s">
        <v>611</v>
      </c>
      <c r="F106" s="20" t="s">
        <v>636</v>
      </c>
      <c r="G106" s="73" t="s">
        <v>645</v>
      </c>
      <c r="H106" s="20" t="s">
        <v>670</v>
      </c>
      <c r="J106" s="99">
        <v>43921</v>
      </c>
      <c r="P106" s="34" t="s">
        <v>874</v>
      </c>
      <c r="Q106" s="34" t="s">
        <v>874</v>
      </c>
      <c r="R106" s="34" t="s">
        <v>874</v>
      </c>
      <c r="S106" s="34" t="s">
        <v>874</v>
      </c>
      <c r="V106" s="63"/>
      <c r="Z106" s="74"/>
    </row>
    <row r="107" spans="1:26" s="34" customFormat="1" ht="15.75" customHeight="1">
      <c r="A107" s="70" t="s">
        <v>13</v>
      </c>
      <c r="B107" s="71" t="s">
        <v>232</v>
      </c>
      <c r="C107" s="72" t="s">
        <v>212</v>
      </c>
      <c r="D107" s="71" t="s">
        <v>422</v>
      </c>
      <c r="E107" s="71" t="s">
        <v>612</v>
      </c>
      <c r="F107" s="20" t="s">
        <v>636</v>
      </c>
      <c r="G107" s="73" t="s">
        <v>645</v>
      </c>
      <c r="H107" s="20" t="s">
        <v>670</v>
      </c>
      <c r="J107" s="99">
        <v>43921</v>
      </c>
      <c r="P107" s="34" t="s">
        <v>874</v>
      </c>
      <c r="Q107" s="34" t="s">
        <v>874</v>
      </c>
      <c r="R107" s="34" t="s">
        <v>874</v>
      </c>
      <c r="S107" s="34" t="s">
        <v>874</v>
      </c>
      <c r="V107" s="63"/>
      <c r="Z107" s="74"/>
    </row>
    <row r="108" spans="1:26" s="34" customFormat="1" ht="15.75" customHeight="1">
      <c r="A108" s="70" t="s">
        <v>13</v>
      </c>
      <c r="B108" s="71" t="s">
        <v>232</v>
      </c>
      <c r="C108" s="72" t="s">
        <v>213</v>
      </c>
      <c r="D108" s="71" t="s">
        <v>423</v>
      </c>
      <c r="E108" s="71" t="s">
        <v>613</v>
      </c>
      <c r="F108" s="20" t="s">
        <v>636</v>
      </c>
      <c r="G108" s="73" t="s">
        <v>645</v>
      </c>
      <c r="H108" s="20" t="s">
        <v>670</v>
      </c>
      <c r="J108" s="99">
        <v>43921</v>
      </c>
      <c r="P108" s="34" t="s">
        <v>874</v>
      </c>
      <c r="Q108" s="34" t="s">
        <v>874</v>
      </c>
      <c r="R108" s="34" t="s">
        <v>874</v>
      </c>
      <c r="S108" s="34" t="s">
        <v>874</v>
      </c>
      <c r="V108" s="63"/>
      <c r="Z108" s="74"/>
    </row>
    <row r="109" spans="1:26" s="34" customFormat="1" ht="15.75" customHeight="1">
      <c r="A109" s="70" t="s">
        <v>13</v>
      </c>
      <c r="B109" s="71" t="s">
        <v>232</v>
      </c>
      <c r="C109" s="72" t="s">
        <v>214</v>
      </c>
      <c r="D109" s="71" t="s">
        <v>424</v>
      </c>
      <c r="E109" s="71" t="s">
        <v>614</v>
      </c>
      <c r="F109" s="20" t="s">
        <v>636</v>
      </c>
      <c r="G109" s="73" t="s">
        <v>645</v>
      </c>
      <c r="H109" s="20" t="s">
        <v>670</v>
      </c>
      <c r="I109" s="34" t="s">
        <v>663</v>
      </c>
      <c r="J109" s="99">
        <v>43921</v>
      </c>
      <c r="K109" s="34" t="s">
        <v>1058</v>
      </c>
      <c r="L109" s="34" t="s">
        <v>1001</v>
      </c>
      <c r="M109" s="34">
        <v>112</v>
      </c>
      <c r="N109" s="99">
        <v>44004</v>
      </c>
      <c r="O109" t="s">
        <v>974</v>
      </c>
      <c r="P109" s="34" t="s">
        <v>874</v>
      </c>
      <c r="Q109" s="34" t="s">
        <v>873</v>
      </c>
      <c r="R109" s="34" t="s">
        <v>874</v>
      </c>
      <c r="S109" s="34" t="s">
        <v>874</v>
      </c>
      <c r="T109" s="34" t="s">
        <v>1046</v>
      </c>
      <c r="V109" s="63"/>
      <c r="Z109" s="74"/>
    </row>
    <row r="110" spans="1:26" s="34" customFormat="1" ht="15.75" customHeight="1">
      <c r="A110" s="70" t="s">
        <v>13</v>
      </c>
      <c r="B110" s="71" t="s">
        <v>232</v>
      </c>
      <c r="C110" s="72" t="s">
        <v>215</v>
      </c>
      <c r="D110" s="71" t="s">
        <v>425</v>
      </c>
      <c r="E110" s="71" t="s">
        <v>615</v>
      </c>
      <c r="F110" s="20" t="s">
        <v>636</v>
      </c>
      <c r="G110" s="73" t="s">
        <v>645</v>
      </c>
      <c r="H110" s="20" t="s">
        <v>670</v>
      </c>
      <c r="I110" s="34" t="s">
        <v>663</v>
      </c>
      <c r="J110" s="99">
        <v>43921</v>
      </c>
      <c r="K110" s="34" t="s">
        <v>1058</v>
      </c>
      <c r="L110" s="34" t="s">
        <v>1001</v>
      </c>
      <c r="M110" s="34">
        <v>112</v>
      </c>
      <c r="N110" s="99">
        <v>44004</v>
      </c>
      <c r="O110" t="s">
        <v>989</v>
      </c>
      <c r="P110" s="34" t="s">
        <v>874</v>
      </c>
      <c r="Q110" s="34" t="s">
        <v>873</v>
      </c>
      <c r="R110" s="34" t="s">
        <v>874</v>
      </c>
      <c r="S110" s="34" t="s">
        <v>874</v>
      </c>
      <c r="T110" s="34" t="s">
        <v>1046</v>
      </c>
      <c r="V110" s="63"/>
      <c r="Z110" s="74"/>
    </row>
    <row r="111" spans="1:26" s="34" customFormat="1" ht="15.75" customHeight="1">
      <c r="A111" s="70" t="s">
        <v>13</v>
      </c>
      <c r="B111" s="71" t="s">
        <v>232</v>
      </c>
      <c r="C111" s="72" t="s">
        <v>216</v>
      </c>
      <c r="D111" s="71" t="s">
        <v>426</v>
      </c>
      <c r="E111" s="71" t="s">
        <v>616</v>
      </c>
      <c r="F111" s="20" t="s">
        <v>636</v>
      </c>
      <c r="G111" s="73" t="s">
        <v>645</v>
      </c>
      <c r="H111" s="20" t="s">
        <v>670</v>
      </c>
      <c r="I111" s="34" t="s">
        <v>663</v>
      </c>
      <c r="J111" s="99">
        <v>43921</v>
      </c>
      <c r="K111" s="34" t="s">
        <v>1058</v>
      </c>
      <c r="L111" s="34" t="s">
        <v>1001</v>
      </c>
      <c r="M111" s="34">
        <v>4</v>
      </c>
      <c r="N111" s="99">
        <v>44004</v>
      </c>
      <c r="O111" t="s">
        <v>993</v>
      </c>
      <c r="P111" s="34" t="s">
        <v>874</v>
      </c>
      <c r="Q111" s="34" t="s">
        <v>873</v>
      </c>
      <c r="R111" s="34" t="s">
        <v>874</v>
      </c>
      <c r="S111" s="34" t="s">
        <v>874</v>
      </c>
      <c r="T111" s="34" t="s">
        <v>1046</v>
      </c>
      <c r="V111" s="63"/>
      <c r="Z111" s="74"/>
    </row>
    <row r="112" spans="1:26" s="34" customFormat="1" ht="15.75" customHeight="1">
      <c r="A112" s="70" t="s">
        <v>13</v>
      </c>
      <c r="B112" s="71" t="s">
        <v>232</v>
      </c>
      <c r="C112" s="72" t="s">
        <v>217</v>
      </c>
      <c r="D112" s="71" t="s">
        <v>427</v>
      </c>
      <c r="E112" s="71" t="s">
        <v>617</v>
      </c>
      <c r="F112" s="20" t="s">
        <v>636</v>
      </c>
      <c r="G112" s="73" t="s">
        <v>645</v>
      </c>
      <c r="H112" s="20" t="s">
        <v>670</v>
      </c>
      <c r="I112" s="34" t="s">
        <v>663</v>
      </c>
      <c r="J112" s="99">
        <v>43921</v>
      </c>
      <c r="K112" s="34" t="s">
        <v>1058</v>
      </c>
      <c r="L112" s="34" t="s">
        <v>1001</v>
      </c>
      <c r="M112" s="34">
        <v>98</v>
      </c>
      <c r="N112" s="99">
        <v>44004</v>
      </c>
      <c r="O112" t="s">
        <v>957</v>
      </c>
      <c r="P112" s="34" t="s">
        <v>874</v>
      </c>
      <c r="Q112" s="34" t="s">
        <v>873</v>
      </c>
      <c r="R112" s="34" t="s">
        <v>874</v>
      </c>
      <c r="S112" s="34" t="s">
        <v>874</v>
      </c>
      <c r="T112" s="34" t="s">
        <v>1046</v>
      </c>
      <c r="V112" s="63"/>
      <c r="Z112" s="74"/>
    </row>
    <row r="113" spans="1:26" s="34" customFormat="1" ht="15.75" customHeight="1">
      <c r="A113" s="70" t="s">
        <v>13</v>
      </c>
      <c r="B113" s="71" t="s">
        <v>232</v>
      </c>
      <c r="C113" s="72" t="s">
        <v>218</v>
      </c>
      <c r="D113" s="71" t="s">
        <v>428</v>
      </c>
      <c r="E113" s="71" t="s">
        <v>618</v>
      </c>
      <c r="F113" s="20" t="s">
        <v>636</v>
      </c>
      <c r="G113" s="73" t="s">
        <v>645</v>
      </c>
      <c r="H113" s="20" t="s">
        <v>670</v>
      </c>
      <c r="J113" s="99">
        <v>43921</v>
      </c>
      <c r="P113" s="34" t="s">
        <v>874</v>
      </c>
      <c r="Q113" s="34" t="s">
        <v>874</v>
      </c>
      <c r="R113" s="34" t="s">
        <v>874</v>
      </c>
      <c r="S113" s="34" t="s">
        <v>874</v>
      </c>
      <c r="V113" s="63"/>
      <c r="Z113" s="74"/>
    </row>
    <row r="114" spans="1:26" s="34" customFormat="1" ht="15.75" customHeight="1">
      <c r="A114" s="70" t="s">
        <v>13</v>
      </c>
      <c r="B114" s="71" t="s">
        <v>232</v>
      </c>
      <c r="C114" s="72" t="s">
        <v>219</v>
      </c>
      <c r="D114" s="71" t="s">
        <v>429</v>
      </c>
      <c r="E114" s="71" t="s">
        <v>619</v>
      </c>
      <c r="F114" s="20" t="s">
        <v>636</v>
      </c>
      <c r="G114" s="73" t="s">
        <v>645</v>
      </c>
      <c r="H114" s="20" t="s">
        <v>670</v>
      </c>
      <c r="J114" s="99">
        <v>43921</v>
      </c>
      <c r="P114" s="34" t="s">
        <v>874</v>
      </c>
      <c r="Q114" s="34" t="s">
        <v>874</v>
      </c>
      <c r="R114" s="34" t="s">
        <v>874</v>
      </c>
      <c r="S114" s="34" t="s">
        <v>874</v>
      </c>
      <c r="V114" s="63"/>
      <c r="Z114" s="74"/>
    </row>
    <row r="115" spans="1:26" s="34" customFormat="1" ht="15.75" customHeight="1">
      <c r="A115" s="70" t="s">
        <v>13</v>
      </c>
      <c r="B115" s="71" t="s">
        <v>232</v>
      </c>
      <c r="C115" s="72" t="s">
        <v>220</v>
      </c>
      <c r="D115" s="71" t="s">
        <v>430</v>
      </c>
      <c r="E115" s="71" t="s">
        <v>620</v>
      </c>
      <c r="F115" s="20" t="s">
        <v>636</v>
      </c>
      <c r="G115" s="73" t="s">
        <v>645</v>
      </c>
      <c r="H115" s="20" t="s">
        <v>670</v>
      </c>
      <c r="J115" s="99">
        <v>43921</v>
      </c>
      <c r="P115" s="34" t="s">
        <v>874</v>
      </c>
      <c r="Q115" s="34" t="s">
        <v>874</v>
      </c>
      <c r="R115" s="34" t="s">
        <v>874</v>
      </c>
      <c r="S115" s="34" t="s">
        <v>874</v>
      </c>
      <c r="V115" s="63"/>
      <c r="Z115" s="74"/>
    </row>
    <row r="116" spans="1:26" s="34" customFormat="1" ht="15.75" customHeight="1">
      <c r="A116" s="70" t="s">
        <v>13</v>
      </c>
      <c r="B116" s="71" t="s">
        <v>232</v>
      </c>
      <c r="C116" s="72" t="s">
        <v>221</v>
      </c>
      <c r="D116" s="71" t="s">
        <v>431</v>
      </c>
      <c r="E116" s="71" t="s">
        <v>621</v>
      </c>
      <c r="F116" s="20" t="s">
        <v>636</v>
      </c>
      <c r="G116" s="73" t="s">
        <v>645</v>
      </c>
      <c r="H116" s="20" t="s">
        <v>670</v>
      </c>
      <c r="J116" s="99">
        <v>43921</v>
      </c>
      <c r="P116" s="34" t="s">
        <v>874</v>
      </c>
      <c r="Q116" s="34" t="s">
        <v>874</v>
      </c>
      <c r="R116" s="34" t="s">
        <v>874</v>
      </c>
      <c r="S116" s="34" t="s">
        <v>874</v>
      </c>
      <c r="V116" s="63"/>
      <c r="Z116" s="74"/>
    </row>
    <row r="117" spans="1:26" s="34" customFormat="1" ht="15.75" customHeight="1">
      <c r="A117" s="70" t="s">
        <v>13</v>
      </c>
      <c r="B117" s="71" t="s">
        <v>232</v>
      </c>
      <c r="C117" s="72" t="s">
        <v>222</v>
      </c>
      <c r="D117" s="71" t="s">
        <v>432</v>
      </c>
      <c r="E117" s="71" t="s">
        <v>622</v>
      </c>
      <c r="F117" s="20" t="s">
        <v>636</v>
      </c>
      <c r="G117" s="73" t="s">
        <v>645</v>
      </c>
      <c r="H117" s="20" t="s">
        <v>670</v>
      </c>
      <c r="J117" s="99">
        <v>43921</v>
      </c>
      <c r="P117" s="34" t="s">
        <v>874</v>
      </c>
      <c r="Q117" s="34" t="s">
        <v>874</v>
      </c>
      <c r="R117" s="34" t="s">
        <v>874</v>
      </c>
      <c r="S117" s="34" t="s">
        <v>874</v>
      </c>
      <c r="V117" s="63"/>
      <c r="Z117" s="74"/>
    </row>
    <row r="118" spans="1:26" s="34" customFormat="1" ht="15.75" customHeight="1">
      <c r="A118" s="70" t="s">
        <v>13</v>
      </c>
      <c r="B118" s="71" t="s">
        <v>232</v>
      </c>
      <c r="C118" s="72" t="s">
        <v>223</v>
      </c>
      <c r="D118" s="71" t="s">
        <v>433</v>
      </c>
      <c r="E118" s="71" t="s">
        <v>623</v>
      </c>
      <c r="F118" s="20" t="s">
        <v>636</v>
      </c>
      <c r="G118" s="73" t="s">
        <v>645</v>
      </c>
      <c r="H118" s="20" t="s">
        <v>670</v>
      </c>
      <c r="J118" s="99">
        <v>43921</v>
      </c>
      <c r="P118" s="34" t="s">
        <v>874</v>
      </c>
      <c r="Q118" s="34" t="s">
        <v>874</v>
      </c>
      <c r="R118" s="34" t="s">
        <v>874</v>
      </c>
      <c r="S118" s="34" t="s">
        <v>874</v>
      </c>
      <c r="V118" s="63"/>
      <c r="Z118" s="74"/>
    </row>
    <row r="119" spans="1:26" s="34" customFormat="1" ht="15.75" customHeight="1">
      <c r="A119" s="70" t="s">
        <v>13</v>
      </c>
      <c r="B119" s="71" t="s">
        <v>232</v>
      </c>
      <c r="C119" s="72" t="s">
        <v>224</v>
      </c>
      <c r="D119" s="71" t="s">
        <v>434</v>
      </c>
      <c r="E119" s="71" t="s">
        <v>624</v>
      </c>
      <c r="F119" s="20" t="s">
        <v>636</v>
      </c>
      <c r="G119" s="73" t="s">
        <v>645</v>
      </c>
      <c r="H119" s="20" t="s">
        <v>670</v>
      </c>
      <c r="J119" s="99">
        <v>43921</v>
      </c>
      <c r="P119" s="34" t="s">
        <v>874</v>
      </c>
      <c r="Q119" s="34" t="s">
        <v>874</v>
      </c>
      <c r="R119" s="34" t="s">
        <v>874</v>
      </c>
      <c r="S119" s="34" t="s">
        <v>874</v>
      </c>
      <c r="V119" s="63"/>
      <c r="Z119" s="74"/>
    </row>
    <row r="120" spans="1:26" s="34" customFormat="1" ht="15.75" customHeight="1">
      <c r="A120" s="70" t="s">
        <v>13</v>
      </c>
      <c r="B120" s="71" t="s">
        <v>232</v>
      </c>
      <c r="C120" s="72" t="s">
        <v>225</v>
      </c>
      <c r="D120" s="71" t="s">
        <v>435</v>
      </c>
      <c r="E120" s="71" t="s">
        <v>625</v>
      </c>
      <c r="F120" s="71" t="s">
        <v>627</v>
      </c>
      <c r="G120" s="71" t="s">
        <v>628</v>
      </c>
      <c r="H120" s="20" t="s">
        <v>670</v>
      </c>
      <c r="J120" s="99">
        <v>43921</v>
      </c>
      <c r="N120" s="99"/>
      <c r="O120"/>
      <c r="P120" s="34" t="s">
        <v>874</v>
      </c>
      <c r="Q120" s="34" t="s">
        <v>874</v>
      </c>
      <c r="R120" s="34" t="s">
        <v>874</v>
      </c>
      <c r="S120" s="34" t="s">
        <v>874</v>
      </c>
      <c r="V120" s="63"/>
      <c r="Z120" s="74"/>
    </row>
    <row r="121" spans="1:26" s="34" customFormat="1" ht="15.75" customHeight="1">
      <c r="A121" s="70" t="s">
        <v>13</v>
      </c>
      <c r="B121" s="71" t="s">
        <v>232</v>
      </c>
      <c r="C121" s="72" t="s">
        <v>226</v>
      </c>
      <c r="D121" s="71" t="s">
        <v>436</v>
      </c>
      <c r="E121" s="71" t="s">
        <v>626</v>
      </c>
      <c r="F121" s="20" t="s">
        <v>636</v>
      </c>
      <c r="G121" s="73" t="s">
        <v>645</v>
      </c>
      <c r="H121" s="20" t="s">
        <v>670</v>
      </c>
      <c r="J121" s="99">
        <v>43921</v>
      </c>
      <c r="P121" s="34" t="s">
        <v>874</v>
      </c>
      <c r="Q121" s="34" t="s">
        <v>874</v>
      </c>
      <c r="R121" s="34" t="s">
        <v>874</v>
      </c>
      <c r="S121" s="34" t="s">
        <v>874</v>
      </c>
      <c r="V121" s="63"/>
      <c r="Z121" s="74"/>
    </row>
    <row r="122" spans="1:26" s="28" customFormat="1" ht="15.75" customHeight="1">
      <c r="A122" s="76" t="s">
        <v>13</v>
      </c>
      <c r="B122" s="77" t="s">
        <v>227</v>
      </c>
      <c r="C122" s="78" t="s">
        <v>14</v>
      </c>
      <c r="D122" s="77" t="s">
        <v>242</v>
      </c>
      <c r="E122" s="77" t="s">
        <v>437</v>
      </c>
      <c r="F122" s="223" t="s">
        <v>636</v>
      </c>
      <c r="G122" s="224" t="s">
        <v>645</v>
      </c>
      <c r="H122" s="223" t="s">
        <v>671</v>
      </c>
      <c r="J122" s="225">
        <v>43555</v>
      </c>
      <c r="P122" s="34" t="s">
        <v>874</v>
      </c>
      <c r="Q122" s="34" t="s">
        <v>874</v>
      </c>
      <c r="R122" s="34" t="s">
        <v>874</v>
      </c>
      <c r="S122" s="34" t="s">
        <v>874</v>
      </c>
      <c r="V122" s="64"/>
      <c r="Z122" s="226"/>
    </row>
    <row r="123" spans="1:26" s="34" customFormat="1" ht="15.75" customHeight="1">
      <c r="A123" s="70" t="s">
        <v>13</v>
      </c>
      <c r="B123" s="71" t="s">
        <v>227</v>
      </c>
      <c r="C123" s="72" t="s">
        <v>15</v>
      </c>
      <c r="D123" s="71" t="s">
        <v>243</v>
      </c>
      <c r="E123" s="71" t="s">
        <v>438</v>
      </c>
      <c r="F123" s="20" t="s">
        <v>636</v>
      </c>
      <c r="G123" s="73" t="s">
        <v>645</v>
      </c>
      <c r="H123" s="20" t="s">
        <v>671</v>
      </c>
      <c r="J123" s="99">
        <v>43555</v>
      </c>
      <c r="P123" s="34" t="s">
        <v>874</v>
      </c>
      <c r="Q123" s="34" t="s">
        <v>874</v>
      </c>
      <c r="R123" s="34" t="s">
        <v>874</v>
      </c>
      <c r="S123" s="34" t="s">
        <v>874</v>
      </c>
      <c r="V123" s="63"/>
      <c r="Z123" s="74"/>
    </row>
    <row r="124" spans="1:26" s="34" customFormat="1" ht="15.75" customHeight="1">
      <c r="A124" s="70" t="s">
        <v>13</v>
      </c>
      <c r="B124" s="71" t="s">
        <v>227</v>
      </c>
      <c r="C124" s="72" t="s">
        <v>16</v>
      </c>
      <c r="D124" s="71" t="s">
        <v>244</v>
      </c>
      <c r="E124" s="71" t="s">
        <v>439</v>
      </c>
      <c r="F124" s="20" t="s">
        <v>636</v>
      </c>
      <c r="G124" s="73" t="s">
        <v>645</v>
      </c>
      <c r="H124" s="20" t="s">
        <v>671</v>
      </c>
      <c r="J124" s="99">
        <v>43555</v>
      </c>
      <c r="P124" s="34" t="s">
        <v>874</v>
      </c>
      <c r="Q124" s="34" t="s">
        <v>874</v>
      </c>
      <c r="R124" s="34" t="s">
        <v>874</v>
      </c>
      <c r="S124" s="34" t="s">
        <v>874</v>
      </c>
      <c r="V124" s="63"/>
      <c r="Z124" s="74"/>
    </row>
    <row r="125" spans="1:26" s="34" customFormat="1" ht="15.75" customHeight="1">
      <c r="A125" s="70" t="s">
        <v>13</v>
      </c>
      <c r="B125" s="71" t="s">
        <v>227</v>
      </c>
      <c r="C125" s="72" t="s">
        <v>17</v>
      </c>
      <c r="D125" s="71" t="s">
        <v>245</v>
      </c>
      <c r="E125" s="71" t="s">
        <v>440</v>
      </c>
      <c r="F125" s="20" t="s">
        <v>636</v>
      </c>
      <c r="G125" s="73" t="s">
        <v>645</v>
      </c>
      <c r="H125" s="20" t="s">
        <v>671</v>
      </c>
      <c r="I125" s="34" t="s">
        <v>663</v>
      </c>
      <c r="J125" s="99">
        <v>43555</v>
      </c>
      <c r="K125" s="34" t="s">
        <v>1059</v>
      </c>
      <c r="L125" s="34" t="s">
        <v>1004</v>
      </c>
      <c r="M125" s="34">
        <v>99</v>
      </c>
      <c r="N125" s="99">
        <v>43626</v>
      </c>
      <c r="O125" t="s">
        <v>1056</v>
      </c>
      <c r="P125" s="34" t="s">
        <v>873</v>
      </c>
      <c r="Q125" s="34" t="s">
        <v>873</v>
      </c>
      <c r="R125" s="34" t="s">
        <v>874</v>
      </c>
      <c r="S125" s="34" t="s">
        <v>874</v>
      </c>
      <c r="T125" s="34" t="s">
        <v>1046</v>
      </c>
      <c r="U125" s="34" t="s">
        <v>1011</v>
      </c>
      <c r="V125" s="63"/>
      <c r="Z125" s="74"/>
    </row>
    <row r="126" spans="1:26" s="34" customFormat="1" ht="15.75" customHeight="1">
      <c r="A126" s="70" t="s">
        <v>13</v>
      </c>
      <c r="B126" s="71" t="s">
        <v>227</v>
      </c>
      <c r="C126" s="72" t="s">
        <v>18</v>
      </c>
      <c r="D126" s="71" t="s">
        <v>246</v>
      </c>
      <c r="E126" s="71" t="s">
        <v>441</v>
      </c>
      <c r="F126" s="20" t="s">
        <v>636</v>
      </c>
      <c r="G126" s="73" t="s">
        <v>645</v>
      </c>
      <c r="H126" s="20" t="s">
        <v>671</v>
      </c>
      <c r="I126" s="34" t="s">
        <v>663</v>
      </c>
      <c r="J126" s="99">
        <v>43555</v>
      </c>
      <c r="K126" s="34" t="s">
        <v>1059</v>
      </c>
      <c r="L126" s="34" t="s">
        <v>1004</v>
      </c>
      <c r="M126" s="34">
        <v>99</v>
      </c>
      <c r="N126" s="99">
        <v>43626</v>
      </c>
      <c r="O126" t="s">
        <v>1056</v>
      </c>
      <c r="P126" s="34" t="s">
        <v>873</v>
      </c>
      <c r="Q126" s="34" t="s">
        <v>873</v>
      </c>
      <c r="R126" s="34" t="s">
        <v>874</v>
      </c>
      <c r="S126" s="34" t="s">
        <v>874</v>
      </c>
      <c r="T126" s="34" t="s">
        <v>1046</v>
      </c>
      <c r="U126" s="34" t="s">
        <v>1013</v>
      </c>
      <c r="V126" s="63"/>
      <c r="Z126" s="74"/>
    </row>
    <row r="127" spans="1:26" s="34" customFormat="1" ht="15.75" customHeight="1">
      <c r="A127" s="70" t="s">
        <v>13</v>
      </c>
      <c r="B127" s="71" t="s">
        <v>227</v>
      </c>
      <c r="C127" s="72" t="s">
        <v>19</v>
      </c>
      <c r="D127" s="71" t="s">
        <v>247</v>
      </c>
      <c r="E127" s="71" t="s">
        <v>442</v>
      </c>
      <c r="F127" s="20" t="s">
        <v>636</v>
      </c>
      <c r="G127" s="73" t="s">
        <v>645</v>
      </c>
      <c r="H127" s="20" t="s">
        <v>671</v>
      </c>
      <c r="J127" s="99">
        <v>43555</v>
      </c>
      <c r="P127" s="34" t="s">
        <v>874</v>
      </c>
      <c r="Q127" s="34" t="s">
        <v>874</v>
      </c>
      <c r="R127" s="34" t="s">
        <v>874</v>
      </c>
      <c r="S127" s="34" t="s">
        <v>874</v>
      </c>
      <c r="V127" s="63"/>
      <c r="Z127" s="74"/>
    </row>
    <row r="128" spans="1:26" s="34" customFormat="1" ht="15.75" customHeight="1">
      <c r="A128" s="70" t="s">
        <v>13</v>
      </c>
      <c r="B128" s="71" t="s">
        <v>227</v>
      </c>
      <c r="C128" s="72" t="s">
        <v>20</v>
      </c>
      <c r="D128" s="71" t="s">
        <v>248</v>
      </c>
      <c r="E128" s="71" t="s">
        <v>443</v>
      </c>
      <c r="F128" s="20" t="s">
        <v>636</v>
      </c>
      <c r="G128" s="73" t="s">
        <v>645</v>
      </c>
      <c r="H128" s="20" t="s">
        <v>671</v>
      </c>
      <c r="I128" s="34" t="s">
        <v>664</v>
      </c>
      <c r="J128" s="99">
        <v>43555</v>
      </c>
      <c r="K128" s="34" t="s">
        <v>1059</v>
      </c>
      <c r="L128" s="34" t="s">
        <v>1004</v>
      </c>
      <c r="M128" s="34">
        <v>230</v>
      </c>
      <c r="N128" s="99">
        <v>43626</v>
      </c>
      <c r="O128" t="s">
        <v>997</v>
      </c>
      <c r="P128" s="34" t="s">
        <v>874</v>
      </c>
      <c r="Q128" s="34" t="s">
        <v>873</v>
      </c>
      <c r="R128" s="34" t="s">
        <v>874</v>
      </c>
      <c r="S128" s="34" t="s">
        <v>874</v>
      </c>
      <c r="T128" s="34" t="s">
        <v>1046</v>
      </c>
      <c r="V128" s="63"/>
      <c r="Z128" s="74"/>
    </row>
    <row r="129" spans="1:26" s="34" customFormat="1" ht="15.75" customHeight="1">
      <c r="A129" s="70" t="s">
        <v>13</v>
      </c>
      <c r="B129" s="71" t="s">
        <v>227</v>
      </c>
      <c r="C129" s="72" t="s">
        <v>21</v>
      </c>
      <c r="D129" s="71" t="s">
        <v>249</v>
      </c>
      <c r="E129" s="71" t="s">
        <v>444</v>
      </c>
      <c r="F129" s="71" t="s">
        <v>627</v>
      </c>
      <c r="G129" s="71" t="s">
        <v>649</v>
      </c>
      <c r="H129" s="20" t="s">
        <v>671</v>
      </c>
      <c r="I129" s="34">
        <v>2</v>
      </c>
      <c r="J129" s="99">
        <v>43555</v>
      </c>
      <c r="K129" s="34" t="s">
        <v>1059</v>
      </c>
      <c r="L129" s="34" t="s">
        <v>1004</v>
      </c>
      <c r="M129" s="34">
        <v>99</v>
      </c>
      <c r="N129" s="99">
        <v>43626</v>
      </c>
      <c r="O129" t="s">
        <v>1056</v>
      </c>
      <c r="P129" s="34" t="s">
        <v>873</v>
      </c>
      <c r="Q129" s="34" t="s">
        <v>873</v>
      </c>
      <c r="R129" s="34" t="s">
        <v>874</v>
      </c>
      <c r="S129" s="34" t="s">
        <v>874</v>
      </c>
      <c r="T129" s="34" t="s">
        <v>1046</v>
      </c>
      <c r="V129" s="63"/>
      <c r="Z129" s="74"/>
    </row>
    <row r="130" spans="1:26" s="34" customFormat="1" ht="15.75" customHeight="1">
      <c r="A130" s="70" t="s">
        <v>13</v>
      </c>
      <c r="B130" s="71" t="s">
        <v>233</v>
      </c>
      <c r="C130" s="72" t="s">
        <v>22</v>
      </c>
      <c r="D130" s="71" t="s">
        <v>250</v>
      </c>
      <c r="E130" s="71" t="s">
        <v>445</v>
      </c>
      <c r="F130" s="20" t="s">
        <v>636</v>
      </c>
      <c r="G130" s="73" t="s">
        <v>645</v>
      </c>
      <c r="H130" s="20" t="s">
        <v>671</v>
      </c>
      <c r="I130" s="34" t="s">
        <v>663</v>
      </c>
      <c r="J130" s="99">
        <v>43555</v>
      </c>
      <c r="K130" s="34" t="s">
        <v>1059</v>
      </c>
      <c r="L130" s="34" t="s">
        <v>1004</v>
      </c>
      <c r="M130" s="34">
        <v>91</v>
      </c>
      <c r="N130" s="99">
        <v>43626</v>
      </c>
      <c r="O130" t="s">
        <v>1015</v>
      </c>
      <c r="P130" s="34" t="s">
        <v>874</v>
      </c>
      <c r="Q130" s="34" t="s">
        <v>873</v>
      </c>
      <c r="R130" s="34" t="s">
        <v>874</v>
      </c>
      <c r="S130" s="34" t="s">
        <v>874</v>
      </c>
      <c r="T130" s="34" t="s">
        <v>1046</v>
      </c>
      <c r="V130" s="63"/>
      <c r="Z130" s="74"/>
    </row>
    <row r="131" spans="1:26" s="34" customFormat="1" ht="15.75" customHeight="1">
      <c r="A131" s="70" t="s">
        <v>13</v>
      </c>
      <c r="B131" s="71" t="s">
        <v>233</v>
      </c>
      <c r="C131" s="72" t="s">
        <v>23</v>
      </c>
      <c r="D131" s="71" t="s">
        <v>251</v>
      </c>
      <c r="E131" s="71" t="s">
        <v>446</v>
      </c>
      <c r="F131" s="20" t="s">
        <v>636</v>
      </c>
      <c r="G131" s="73" t="s">
        <v>645</v>
      </c>
      <c r="H131" s="20" t="s">
        <v>671</v>
      </c>
      <c r="I131" s="34" t="s">
        <v>663</v>
      </c>
      <c r="J131" s="99">
        <v>43555</v>
      </c>
      <c r="K131" s="34" t="s">
        <v>1059</v>
      </c>
      <c r="L131" s="34" t="s">
        <v>1004</v>
      </c>
      <c r="M131" s="34">
        <v>91</v>
      </c>
      <c r="N131" s="99">
        <v>43626</v>
      </c>
      <c r="O131" t="s">
        <v>1030</v>
      </c>
      <c r="P131" s="34" t="s">
        <v>874</v>
      </c>
      <c r="Q131" s="34" t="s">
        <v>873</v>
      </c>
      <c r="R131" s="34" t="s">
        <v>874</v>
      </c>
      <c r="S131" s="34" t="s">
        <v>874</v>
      </c>
      <c r="T131" s="34" t="s">
        <v>1046</v>
      </c>
      <c r="V131" s="63"/>
      <c r="X131" s="104"/>
      <c r="Z131" s="74"/>
    </row>
    <row r="132" spans="1:26" s="34" customFormat="1" ht="15.75" customHeight="1">
      <c r="A132" s="70" t="s">
        <v>13</v>
      </c>
      <c r="B132" s="71" t="s">
        <v>233</v>
      </c>
      <c r="C132" s="72" t="s">
        <v>24</v>
      </c>
      <c r="D132" s="71" t="s">
        <v>252</v>
      </c>
      <c r="E132" s="71" t="s">
        <v>447</v>
      </c>
      <c r="F132" s="20" t="s">
        <v>636</v>
      </c>
      <c r="G132" s="73" t="s">
        <v>645</v>
      </c>
      <c r="H132" s="20" t="s">
        <v>671</v>
      </c>
      <c r="I132" s="34" t="s">
        <v>663</v>
      </c>
      <c r="J132" s="99">
        <v>43555</v>
      </c>
      <c r="K132" s="34" t="s">
        <v>1059</v>
      </c>
      <c r="L132" s="34" t="s">
        <v>1004</v>
      </c>
      <c r="M132" s="34">
        <v>91</v>
      </c>
      <c r="N132" s="99">
        <v>43626</v>
      </c>
      <c r="O132" t="s">
        <v>1030</v>
      </c>
      <c r="P132" s="34" t="s">
        <v>874</v>
      </c>
      <c r="Q132" s="34" t="s">
        <v>873</v>
      </c>
      <c r="R132" s="34" t="s">
        <v>874</v>
      </c>
      <c r="S132" s="34" t="s">
        <v>874</v>
      </c>
      <c r="T132" s="34" t="s">
        <v>1046</v>
      </c>
      <c r="V132" s="63"/>
      <c r="X132" s="104"/>
      <c r="Z132" s="74"/>
    </row>
    <row r="133" spans="1:26" s="34" customFormat="1" ht="15.75" customHeight="1">
      <c r="A133" s="70" t="s">
        <v>13</v>
      </c>
      <c r="B133" s="71" t="s">
        <v>233</v>
      </c>
      <c r="C133" s="72" t="s">
        <v>25</v>
      </c>
      <c r="D133" s="71" t="s">
        <v>253</v>
      </c>
      <c r="E133" s="71" t="s">
        <v>448</v>
      </c>
      <c r="F133" s="20" t="s">
        <v>636</v>
      </c>
      <c r="G133" s="73" t="s">
        <v>645</v>
      </c>
      <c r="H133" s="20" t="s">
        <v>671</v>
      </c>
      <c r="I133" s="34" t="s">
        <v>663</v>
      </c>
      <c r="J133" s="99">
        <v>43555</v>
      </c>
      <c r="K133" s="34" t="s">
        <v>1059</v>
      </c>
      <c r="L133" s="34" t="s">
        <v>1004</v>
      </c>
      <c r="M133" s="34">
        <v>26</v>
      </c>
      <c r="N133" s="99">
        <v>43626</v>
      </c>
      <c r="O133" t="s">
        <v>954</v>
      </c>
      <c r="P133" s="34" t="s">
        <v>874</v>
      </c>
      <c r="Q133" s="34" t="s">
        <v>873</v>
      </c>
      <c r="R133" s="34" t="s">
        <v>874</v>
      </c>
      <c r="S133" s="34" t="s">
        <v>874</v>
      </c>
      <c r="T133" s="34" t="s">
        <v>1046</v>
      </c>
      <c r="V133" s="63"/>
      <c r="Z133" s="74"/>
    </row>
    <row r="134" spans="1:26" s="34" customFormat="1" ht="15.75" customHeight="1">
      <c r="A134" s="70" t="s">
        <v>13</v>
      </c>
      <c r="B134" s="71" t="s">
        <v>233</v>
      </c>
      <c r="C134" s="72" t="s">
        <v>26</v>
      </c>
      <c r="D134" s="71" t="s">
        <v>254</v>
      </c>
      <c r="E134" s="71" t="s">
        <v>449</v>
      </c>
      <c r="F134" s="20" t="s">
        <v>636</v>
      </c>
      <c r="G134" s="73" t="s">
        <v>645</v>
      </c>
      <c r="H134" s="20" t="s">
        <v>671</v>
      </c>
      <c r="I134" s="34" t="s">
        <v>663</v>
      </c>
      <c r="J134" s="99">
        <v>43555</v>
      </c>
      <c r="K134" s="34" t="s">
        <v>1059</v>
      </c>
      <c r="L134" s="34" t="s">
        <v>1004</v>
      </c>
      <c r="M134" s="34">
        <v>91</v>
      </c>
      <c r="N134" s="99">
        <v>43626</v>
      </c>
      <c r="O134" t="s">
        <v>1030</v>
      </c>
      <c r="P134" s="34" t="s">
        <v>874</v>
      </c>
      <c r="Q134" s="34" t="s">
        <v>873</v>
      </c>
      <c r="R134" s="34" t="s">
        <v>874</v>
      </c>
      <c r="S134" s="34" t="s">
        <v>874</v>
      </c>
      <c r="T134" s="34" t="s">
        <v>1046</v>
      </c>
      <c r="V134" s="63"/>
      <c r="X134" s="104"/>
      <c r="Z134" s="74"/>
    </row>
    <row r="135" spans="1:26" s="34" customFormat="1" ht="15.75" customHeight="1">
      <c r="A135" s="70" t="s">
        <v>13</v>
      </c>
      <c r="B135" s="71" t="s">
        <v>233</v>
      </c>
      <c r="C135" s="72" t="s">
        <v>27</v>
      </c>
      <c r="D135" s="71" t="s">
        <v>255</v>
      </c>
      <c r="E135" s="71" t="s">
        <v>450</v>
      </c>
      <c r="F135" s="20" t="s">
        <v>636</v>
      </c>
      <c r="G135" s="73" t="s">
        <v>645</v>
      </c>
      <c r="H135" s="20" t="s">
        <v>671</v>
      </c>
      <c r="I135" s="34" t="s">
        <v>663</v>
      </c>
      <c r="J135" s="99">
        <v>43555</v>
      </c>
      <c r="K135" s="34" t="s">
        <v>1059</v>
      </c>
      <c r="L135" s="34" t="s">
        <v>1004</v>
      </c>
      <c r="M135" s="34">
        <v>91</v>
      </c>
      <c r="N135" s="99">
        <v>43626</v>
      </c>
      <c r="O135" t="s">
        <v>960</v>
      </c>
      <c r="P135" s="34" t="s">
        <v>874</v>
      </c>
      <c r="Q135" s="34" t="s">
        <v>873</v>
      </c>
      <c r="R135" s="34" t="s">
        <v>874</v>
      </c>
      <c r="S135" s="34" t="s">
        <v>874</v>
      </c>
      <c r="T135" s="34" t="s">
        <v>1046</v>
      </c>
      <c r="V135" s="63"/>
      <c r="Z135" s="74"/>
    </row>
    <row r="136" spans="1:26" s="34" customFormat="1" ht="15.75" customHeight="1">
      <c r="A136" s="70" t="s">
        <v>13</v>
      </c>
      <c r="B136" s="71" t="s">
        <v>233</v>
      </c>
      <c r="C136" s="72" t="s">
        <v>30</v>
      </c>
      <c r="D136" s="71" t="s">
        <v>257</v>
      </c>
      <c r="E136" s="71" t="s">
        <v>453</v>
      </c>
      <c r="F136" s="71" t="s">
        <v>627</v>
      </c>
      <c r="G136" s="71" t="s">
        <v>642</v>
      </c>
      <c r="H136" s="20" t="s">
        <v>671</v>
      </c>
      <c r="I136" s="34">
        <v>4</v>
      </c>
      <c r="J136" s="99">
        <v>43555</v>
      </c>
      <c r="K136" s="34" t="s">
        <v>1059</v>
      </c>
      <c r="L136" s="34" t="s">
        <v>1004</v>
      </c>
      <c r="M136" s="34">
        <v>26</v>
      </c>
      <c r="N136" s="99">
        <v>43626</v>
      </c>
      <c r="O136" t="s">
        <v>981</v>
      </c>
      <c r="P136" s="34" t="s">
        <v>874</v>
      </c>
      <c r="Q136" s="34" t="s">
        <v>873</v>
      </c>
      <c r="R136" s="34" t="s">
        <v>874</v>
      </c>
      <c r="S136" s="34" t="s">
        <v>874</v>
      </c>
      <c r="T136" s="34" t="s">
        <v>1046</v>
      </c>
      <c r="V136" s="63"/>
      <c r="Z136" s="74"/>
    </row>
    <row r="137" spans="1:26" s="34" customFormat="1" ht="15.75" customHeight="1">
      <c r="A137" s="70" t="s">
        <v>13</v>
      </c>
      <c r="B137" s="71" t="s">
        <v>233</v>
      </c>
      <c r="C137" s="72" t="s">
        <v>31</v>
      </c>
      <c r="D137" s="71" t="s">
        <v>258</v>
      </c>
      <c r="E137" s="71" t="s">
        <v>454</v>
      </c>
      <c r="F137" s="71" t="s">
        <v>630</v>
      </c>
      <c r="G137" s="71" t="s">
        <v>643</v>
      </c>
      <c r="H137" s="20" t="s">
        <v>671</v>
      </c>
      <c r="I137" s="34">
        <v>57</v>
      </c>
      <c r="J137" s="99">
        <v>43555</v>
      </c>
      <c r="K137" s="34" t="s">
        <v>1059</v>
      </c>
      <c r="L137" s="34" t="s">
        <v>1004</v>
      </c>
      <c r="M137" s="34">
        <v>26</v>
      </c>
      <c r="N137" s="99">
        <v>43626</v>
      </c>
      <c r="O137" t="s">
        <v>981</v>
      </c>
      <c r="P137" s="34" t="s">
        <v>874</v>
      </c>
      <c r="Q137" s="34" t="s">
        <v>873</v>
      </c>
      <c r="R137" s="34" t="s">
        <v>874</v>
      </c>
      <c r="S137" s="34" t="s">
        <v>874</v>
      </c>
      <c r="T137" s="34" t="s">
        <v>1046</v>
      </c>
      <c r="U137" s="34">
        <f>4/7*100</f>
        <v>57.142857142857139</v>
      </c>
      <c r="V137" s="63"/>
      <c r="Z137" s="74"/>
    </row>
    <row r="138" spans="1:26" s="34" customFormat="1" ht="15.75" customHeight="1">
      <c r="A138" s="70" t="s">
        <v>13</v>
      </c>
      <c r="B138" s="71" t="s">
        <v>234</v>
      </c>
      <c r="C138" s="72" t="s">
        <v>32</v>
      </c>
      <c r="D138" s="71" t="s">
        <v>259</v>
      </c>
      <c r="E138" s="71" t="s">
        <v>455</v>
      </c>
      <c r="F138" s="20" t="s">
        <v>636</v>
      </c>
      <c r="G138" s="73" t="s">
        <v>645</v>
      </c>
      <c r="H138" s="20" t="s">
        <v>671</v>
      </c>
      <c r="J138" s="99">
        <v>43555</v>
      </c>
      <c r="P138" s="34" t="s">
        <v>874</v>
      </c>
      <c r="Q138" s="34" t="s">
        <v>874</v>
      </c>
      <c r="R138" s="34" t="s">
        <v>874</v>
      </c>
      <c r="S138" s="34" t="s">
        <v>874</v>
      </c>
      <c r="V138" s="63"/>
      <c r="Z138" s="74"/>
    </row>
    <row r="139" spans="1:26" s="34" customFormat="1" ht="15.75" customHeight="1">
      <c r="A139" s="70" t="s">
        <v>13</v>
      </c>
      <c r="B139" s="71" t="s">
        <v>235</v>
      </c>
      <c r="C139" s="72" t="s">
        <v>51</v>
      </c>
      <c r="D139" s="71" t="s">
        <v>274</v>
      </c>
      <c r="E139" s="71" t="s">
        <v>472</v>
      </c>
      <c r="F139" s="20" t="s">
        <v>636</v>
      </c>
      <c r="G139" s="73" t="s">
        <v>645</v>
      </c>
      <c r="H139" s="20" t="s">
        <v>671</v>
      </c>
      <c r="J139" s="99">
        <v>43555</v>
      </c>
      <c r="N139" s="99"/>
      <c r="O139"/>
      <c r="P139" s="34" t="s">
        <v>874</v>
      </c>
      <c r="Q139" s="34" t="s">
        <v>874</v>
      </c>
      <c r="R139" s="34" t="s">
        <v>874</v>
      </c>
      <c r="S139" s="34" t="s">
        <v>874</v>
      </c>
      <c r="V139" s="63"/>
      <c r="Z139" s="74"/>
    </row>
    <row r="140" spans="1:26" s="34" customFormat="1" ht="15.75" customHeight="1">
      <c r="A140" s="70" t="s">
        <v>13</v>
      </c>
      <c r="B140" s="71" t="s">
        <v>235</v>
      </c>
      <c r="C140" s="72" t="s">
        <v>52</v>
      </c>
      <c r="D140" s="71" t="s">
        <v>275</v>
      </c>
      <c r="E140" s="71" t="s">
        <v>473</v>
      </c>
      <c r="F140" s="20" t="s">
        <v>636</v>
      </c>
      <c r="G140" s="73" t="s">
        <v>645</v>
      </c>
      <c r="H140" s="20" t="s">
        <v>671</v>
      </c>
      <c r="J140" s="99">
        <v>43555</v>
      </c>
      <c r="P140" s="34" t="s">
        <v>874</v>
      </c>
      <c r="Q140" s="34" t="s">
        <v>874</v>
      </c>
      <c r="R140" s="34" t="s">
        <v>874</v>
      </c>
      <c r="S140" s="34" t="s">
        <v>874</v>
      </c>
      <c r="V140" s="63"/>
      <c r="Z140" s="74"/>
    </row>
    <row r="141" spans="1:26" s="34" customFormat="1" ht="15.75" customHeight="1">
      <c r="A141" s="70" t="s">
        <v>13</v>
      </c>
      <c r="B141" s="71" t="s">
        <v>235</v>
      </c>
      <c r="C141" s="72" t="s">
        <v>53</v>
      </c>
      <c r="D141" s="71" t="s">
        <v>276</v>
      </c>
      <c r="E141" s="71" t="s">
        <v>474</v>
      </c>
      <c r="F141" s="20" t="s">
        <v>636</v>
      </c>
      <c r="G141" s="73" t="s">
        <v>645</v>
      </c>
      <c r="H141" s="20" t="s">
        <v>671</v>
      </c>
      <c r="J141" s="99">
        <v>43555</v>
      </c>
      <c r="N141" s="99"/>
      <c r="O141"/>
      <c r="P141" s="34" t="s">
        <v>874</v>
      </c>
      <c r="Q141" s="34" t="s">
        <v>874</v>
      </c>
      <c r="R141" s="34" t="s">
        <v>874</v>
      </c>
      <c r="S141" s="34" t="s">
        <v>874</v>
      </c>
      <c r="V141" s="63"/>
      <c r="Z141" s="74"/>
    </row>
    <row r="142" spans="1:26" s="34" customFormat="1" ht="15.75" customHeight="1">
      <c r="A142" s="70" t="s">
        <v>13</v>
      </c>
      <c r="B142" s="71" t="s">
        <v>236</v>
      </c>
      <c r="C142" s="72" t="s">
        <v>60</v>
      </c>
      <c r="D142" s="71" t="s">
        <v>281</v>
      </c>
      <c r="E142" s="71" t="s">
        <v>481</v>
      </c>
      <c r="F142" s="20" t="s">
        <v>636</v>
      </c>
      <c r="G142" s="73" t="s">
        <v>645</v>
      </c>
      <c r="H142" s="20" t="s">
        <v>671</v>
      </c>
      <c r="I142" s="34" t="s">
        <v>663</v>
      </c>
      <c r="J142" s="99">
        <v>43555</v>
      </c>
      <c r="K142" s="34" t="s">
        <v>1059</v>
      </c>
      <c r="L142" s="34" t="s">
        <v>1004</v>
      </c>
      <c r="M142" s="34">
        <v>96</v>
      </c>
      <c r="N142" s="99">
        <v>43626</v>
      </c>
      <c r="O142" t="s">
        <v>965</v>
      </c>
      <c r="P142" s="34" t="s">
        <v>874</v>
      </c>
      <c r="Q142" s="34" t="s">
        <v>873</v>
      </c>
      <c r="R142" s="34" t="s">
        <v>874</v>
      </c>
      <c r="S142" s="34" t="s">
        <v>874</v>
      </c>
      <c r="T142" s="34" t="s">
        <v>1046</v>
      </c>
      <c r="V142" s="63"/>
      <c r="Z142" s="74"/>
    </row>
    <row r="143" spans="1:26" s="34" customFormat="1" ht="15.75" customHeight="1">
      <c r="A143" s="70" t="s">
        <v>13</v>
      </c>
      <c r="B143" s="71" t="s">
        <v>236</v>
      </c>
      <c r="C143" s="72" t="s">
        <v>61</v>
      </c>
      <c r="D143" s="71" t="s">
        <v>282</v>
      </c>
      <c r="E143" s="71" t="s">
        <v>482</v>
      </c>
      <c r="F143" s="20" t="s">
        <v>636</v>
      </c>
      <c r="G143" s="73" t="s">
        <v>645</v>
      </c>
      <c r="H143" s="20" t="s">
        <v>671</v>
      </c>
      <c r="I143" s="34" t="s">
        <v>663</v>
      </c>
      <c r="J143" s="99">
        <v>43555</v>
      </c>
      <c r="K143" s="34" t="s">
        <v>1059</v>
      </c>
      <c r="L143" s="34" t="s">
        <v>1004</v>
      </c>
      <c r="M143" s="34">
        <v>96</v>
      </c>
      <c r="N143" s="99">
        <v>43626</v>
      </c>
      <c r="O143" t="s">
        <v>965</v>
      </c>
      <c r="P143" s="34" t="s">
        <v>874</v>
      </c>
      <c r="Q143" s="34" t="s">
        <v>873</v>
      </c>
      <c r="R143" s="34" t="s">
        <v>874</v>
      </c>
      <c r="S143" s="34" t="s">
        <v>874</v>
      </c>
      <c r="T143" s="34" t="s">
        <v>1046</v>
      </c>
      <c r="V143" s="63"/>
      <c r="Z143" s="74"/>
    </row>
    <row r="144" spans="1:26" s="34" customFormat="1" ht="15.75" customHeight="1">
      <c r="A144" s="70" t="s">
        <v>13</v>
      </c>
      <c r="B144" s="71" t="s">
        <v>236</v>
      </c>
      <c r="C144" s="72" t="s">
        <v>62</v>
      </c>
      <c r="D144" s="71" t="s">
        <v>283</v>
      </c>
      <c r="E144" s="71" t="s">
        <v>483</v>
      </c>
      <c r="F144" s="20" t="s">
        <v>636</v>
      </c>
      <c r="G144" s="73" t="s">
        <v>645</v>
      </c>
      <c r="H144" s="20" t="s">
        <v>671</v>
      </c>
      <c r="I144" s="34" t="s">
        <v>664</v>
      </c>
      <c r="J144" s="99">
        <v>43555</v>
      </c>
      <c r="K144" s="34" t="s">
        <v>1059</v>
      </c>
      <c r="L144" s="34" t="s">
        <v>1004</v>
      </c>
      <c r="M144" s="34">
        <v>3</v>
      </c>
      <c r="N144" s="99">
        <v>43626</v>
      </c>
      <c r="O144" t="s">
        <v>978</v>
      </c>
      <c r="P144" s="34" t="s">
        <v>874</v>
      </c>
      <c r="Q144" s="34" t="s">
        <v>873</v>
      </c>
      <c r="R144" s="34" t="s">
        <v>874</v>
      </c>
      <c r="S144" s="34" t="s">
        <v>874</v>
      </c>
      <c r="T144" s="34" t="s">
        <v>1046</v>
      </c>
      <c r="U144" s="34" t="s">
        <v>1044</v>
      </c>
      <c r="V144" s="63"/>
      <c r="Z144" s="74"/>
    </row>
    <row r="145" spans="1:26" s="34" customFormat="1" ht="15.75" customHeight="1">
      <c r="A145" s="70" t="s">
        <v>13</v>
      </c>
      <c r="B145" s="71" t="s">
        <v>236</v>
      </c>
      <c r="C145" s="72" t="s">
        <v>63</v>
      </c>
      <c r="D145" s="71" t="s">
        <v>284</v>
      </c>
      <c r="E145" s="71" t="s">
        <v>484</v>
      </c>
      <c r="F145" s="20" t="s">
        <v>636</v>
      </c>
      <c r="G145" s="73" t="s">
        <v>645</v>
      </c>
      <c r="H145" s="20" t="s">
        <v>671</v>
      </c>
      <c r="J145" s="99">
        <v>43555</v>
      </c>
      <c r="P145" s="34" t="s">
        <v>874</v>
      </c>
      <c r="Q145" s="34" t="s">
        <v>874</v>
      </c>
      <c r="R145" s="34" t="s">
        <v>874</v>
      </c>
      <c r="S145" s="34" t="s">
        <v>874</v>
      </c>
      <c r="V145" s="63"/>
      <c r="Z145" s="74"/>
    </row>
    <row r="146" spans="1:26" s="34" customFormat="1" ht="15.75" customHeight="1">
      <c r="A146" s="70" t="s">
        <v>13</v>
      </c>
      <c r="B146" s="71" t="s">
        <v>236</v>
      </c>
      <c r="C146" s="72" t="s">
        <v>80</v>
      </c>
      <c r="D146" s="71" t="s">
        <v>296</v>
      </c>
      <c r="E146" s="71" t="s">
        <v>498</v>
      </c>
      <c r="F146" s="71" t="s">
        <v>630</v>
      </c>
      <c r="G146" s="71" t="s">
        <v>632</v>
      </c>
      <c r="H146" s="20" t="s">
        <v>671</v>
      </c>
      <c r="I146" s="34">
        <v>6.4999999999999997E-4</v>
      </c>
      <c r="J146" s="99">
        <v>43555</v>
      </c>
      <c r="K146" s="34" t="s">
        <v>1059</v>
      </c>
      <c r="L146" s="34" t="s">
        <v>1004</v>
      </c>
      <c r="M146" s="34">
        <v>107</v>
      </c>
      <c r="N146" s="99">
        <v>43626</v>
      </c>
      <c r="O146" t="s">
        <v>1056</v>
      </c>
      <c r="P146" s="34" t="s">
        <v>873</v>
      </c>
      <c r="Q146" s="34" t="s">
        <v>873</v>
      </c>
      <c r="R146" s="34" t="s">
        <v>874</v>
      </c>
      <c r="S146" s="34" t="s">
        <v>874</v>
      </c>
      <c r="T146" s="34" t="s">
        <v>1046</v>
      </c>
      <c r="U146" s="34">
        <f>58110/8924611534*100</f>
        <v>6.5112077739875771E-4</v>
      </c>
      <c r="V146" s="63"/>
      <c r="Z146" s="74"/>
    </row>
    <row r="147" spans="1:26" s="34" customFormat="1" ht="15.75" customHeight="1">
      <c r="A147" s="70" t="s">
        <v>13</v>
      </c>
      <c r="B147" s="71" t="s">
        <v>236</v>
      </c>
      <c r="C147" s="72" t="s">
        <v>81</v>
      </c>
      <c r="D147" s="71" t="s">
        <v>297</v>
      </c>
      <c r="E147" s="71" t="s">
        <v>297</v>
      </c>
      <c r="F147" s="71" t="s">
        <v>627</v>
      </c>
      <c r="G147" s="71" t="s">
        <v>629</v>
      </c>
      <c r="H147" s="20" t="s">
        <v>671</v>
      </c>
      <c r="I147" s="34">
        <v>0</v>
      </c>
      <c r="J147" s="99">
        <v>43555</v>
      </c>
      <c r="K147" s="34" t="s">
        <v>1059</v>
      </c>
      <c r="L147" s="34" t="s">
        <v>1004</v>
      </c>
      <c r="M147" s="34">
        <v>107</v>
      </c>
      <c r="N147" s="99">
        <v>43626</v>
      </c>
      <c r="O147" t="s">
        <v>1056</v>
      </c>
      <c r="P147" s="34" t="s">
        <v>873</v>
      </c>
      <c r="Q147" s="34" t="s">
        <v>873</v>
      </c>
      <c r="R147" s="34" t="s">
        <v>874</v>
      </c>
      <c r="S147" s="34" t="s">
        <v>874</v>
      </c>
      <c r="T147" s="34" t="s">
        <v>1046</v>
      </c>
      <c r="V147" s="63"/>
      <c r="Z147" s="74"/>
    </row>
    <row r="148" spans="1:26" s="34" customFormat="1" ht="15.75" customHeight="1">
      <c r="A148" s="70" t="s">
        <v>13</v>
      </c>
      <c r="B148" s="71" t="s">
        <v>236</v>
      </c>
      <c r="C148" s="72" t="s">
        <v>82</v>
      </c>
      <c r="D148" s="71" t="s">
        <v>298</v>
      </c>
      <c r="E148" s="71" t="s">
        <v>499</v>
      </c>
      <c r="F148" s="71" t="s">
        <v>630</v>
      </c>
      <c r="G148" s="71" t="s">
        <v>631</v>
      </c>
      <c r="H148" s="20" t="s">
        <v>671</v>
      </c>
      <c r="J148" s="99">
        <v>43555</v>
      </c>
      <c r="P148" s="34" t="s">
        <v>874</v>
      </c>
      <c r="Q148" s="34" t="s">
        <v>874</v>
      </c>
      <c r="R148" s="34" t="s">
        <v>874</v>
      </c>
      <c r="S148" s="34" t="s">
        <v>874</v>
      </c>
      <c r="V148" s="63"/>
      <c r="Z148" s="74"/>
    </row>
    <row r="149" spans="1:26" s="34" customFormat="1" ht="15.75" customHeight="1">
      <c r="A149" s="70" t="s">
        <v>13</v>
      </c>
      <c r="B149" s="71" t="s">
        <v>236</v>
      </c>
      <c r="C149" s="72" t="s">
        <v>90</v>
      </c>
      <c r="D149" s="71" t="s">
        <v>302</v>
      </c>
      <c r="E149" s="71" t="s">
        <v>506</v>
      </c>
      <c r="F149" s="71" t="s">
        <v>627</v>
      </c>
      <c r="G149" s="71" t="s">
        <v>639</v>
      </c>
      <c r="H149" s="20" t="s">
        <v>671</v>
      </c>
      <c r="I149" s="88">
        <v>8924611534</v>
      </c>
      <c r="J149" s="99">
        <v>43555</v>
      </c>
      <c r="K149" s="34" t="s">
        <v>1059</v>
      </c>
      <c r="L149" s="34" t="s">
        <v>1004</v>
      </c>
      <c r="M149" s="34">
        <v>160</v>
      </c>
      <c r="N149" s="99">
        <v>43626</v>
      </c>
      <c r="O149" t="s">
        <v>984</v>
      </c>
      <c r="P149" s="34" t="s">
        <v>874</v>
      </c>
      <c r="Q149" s="34" t="s">
        <v>873</v>
      </c>
      <c r="R149" s="34" t="s">
        <v>874</v>
      </c>
      <c r="S149" s="34" t="s">
        <v>874</v>
      </c>
      <c r="T149" s="34" t="s">
        <v>1046</v>
      </c>
      <c r="V149" s="63"/>
      <c r="Z149" s="74"/>
    </row>
    <row r="150" spans="1:26" s="34" customFormat="1" ht="15.75" customHeight="1">
      <c r="A150" s="70" t="s">
        <v>13</v>
      </c>
      <c r="B150" s="71" t="s">
        <v>237</v>
      </c>
      <c r="C150" s="72" t="s">
        <v>92</v>
      </c>
      <c r="D150" s="71" t="s">
        <v>303</v>
      </c>
      <c r="E150" s="71" t="s">
        <v>508</v>
      </c>
      <c r="F150" s="20" t="s">
        <v>636</v>
      </c>
      <c r="G150" s="73" t="s">
        <v>645</v>
      </c>
      <c r="H150" s="20" t="s">
        <v>671</v>
      </c>
      <c r="I150" s="34" t="s">
        <v>663</v>
      </c>
      <c r="J150" s="99">
        <v>43555</v>
      </c>
      <c r="K150" s="34" t="s">
        <v>1059</v>
      </c>
      <c r="L150" s="34" t="s">
        <v>1004</v>
      </c>
      <c r="M150" s="34">
        <v>101</v>
      </c>
      <c r="N150" s="99">
        <v>43626</v>
      </c>
      <c r="O150" t="s">
        <v>1017</v>
      </c>
      <c r="P150" s="34" t="s">
        <v>874</v>
      </c>
      <c r="Q150" s="34" t="s">
        <v>873</v>
      </c>
      <c r="R150" s="34" t="s">
        <v>874</v>
      </c>
      <c r="S150" s="34" t="s">
        <v>874</v>
      </c>
      <c r="T150" s="34" t="s">
        <v>1046</v>
      </c>
      <c r="V150" s="63"/>
      <c r="Z150" s="74"/>
    </row>
    <row r="151" spans="1:26" s="34" customFormat="1" ht="15.75" customHeight="1">
      <c r="A151" s="70" t="s">
        <v>13</v>
      </c>
      <c r="B151" s="71" t="s">
        <v>237</v>
      </c>
      <c r="C151" s="72" t="s">
        <v>93</v>
      </c>
      <c r="D151" s="71" t="s">
        <v>304</v>
      </c>
      <c r="E151" s="71" t="s">
        <v>509</v>
      </c>
      <c r="F151" s="20" t="s">
        <v>636</v>
      </c>
      <c r="G151" s="73" t="s">
        <v>645</v>
      </c>
      <c r="H151" s="20" t="s">
        <v>671</v>
      </c>
      <c r="I151" s="34" t="s">
        <v>663</v>
      </c>
      <c r="J151" s="99">
        <v>43555</v>
      </c>
      <c r="K151" s="34" t="s">
        <v>1059</v>
      </c>
      <c r="L151" s="34" t="s">
        <v>1004</v>
      </c>
      <c r="M151" s="34">
        <v>27</v>
      </c>
      <c r="N151" s="99">
        <v>43626</v>
      </c>
      <c r="O151" t="s">
        <v>967</v>
      </c>
      <c r="P151" s="34" t="s">
        <v>874</v>
      </c>
      <c r="Q151" s="34" t="s">
        <v>873</v>
      </c>
      <c r="R151" s="34" t="s">
        <v>874</v>
      </c>
      <c r="S151" s="34" t="s">
        <v>874</v>
      </c>
      <c r="T151" s="34" t="s">
        <v>1046</v>
      </c>
      <c r="V151" s="63"/>
      <c r="Z151" s="74"/>
    </row>
    <row r="152" spans="1:26" s="34" customFormat="1" ht="15.75" customHeight="1">
      <c r="A152" s="70" t="s">
        <v>13</v>
      </c>
      <c r="B152" s="71" t="s">
        <v>237</v>
      </c>
      <c r="C152" s="72" t="s">
        <v>94</v>
      </c>
      <c r="D152" s="71" t="s">
        <v>305</v>
      </c>
      <c r="E152" s="71" t="s">
        <v>510</v>
      </c>
      <c r="F152" s="20" t="s">
        <v>636</v>
      </c>
      <c r="G152" s="73" t="s">
        <v>645</v>
      </c>
      <c r="H152" s="20" t="s">
        <v>671</v>
      </c>
      <c r="J152" s="99">
        <v>43555</v>
      </c>
      <c r="P152" s="34" t="s">
        <v>874</v>
      </c>
      <c r="Q152" s="34" t="s">
        <v>874</v>
      </c>
      <c r="R152" s="34" t="s">
        <v>874</v>
      </c>
      <c r="S152" s="34" t="s">
        <v>874</v>
      </c>
      <c r="V152" s="63"/>
      <c r="Z152" s="74"/>
    </row>
    <row r="153" spans="1:26" s="34" customFormat="1" ht="15.75" customHeight="1">
      <c r="A153" s="70" t="s">
        <v>13</v>
      </c>
      <c r="B153" s="71" t="s">
        <v>237</v>
      </c>
      <c r="C153" s="72" t="s">
        <v>95</v>
      </c>
      <c r="D153" s="71" t="s">
        <v>306</v>
      </c>
      <c r="E153" s="71" t="s">
        <v>511</v>
      </c>
      <c r="F153" s="20" t="s">
        <v>636</v>
      </c>
      <c r="G153" s="73" t="s">
        <v>645</v>
      </c>
      <c r="H153" s="20" t="s">
        <v>671</v>
      </c>
      <c r="I153" s="34" t="s">
        <v>663</v>
      </c>
      <c r="J153" s="99">
        <v>43555</v>
      </c>
      <c r="K153" s="34" t="s">
        <v>1059</v>
      </c>
      <c r="L153" s="34" t="s">
        <v>1004</v>
      </c>
      <c r="M153" s="34">
        <v>90</v>
      </c>
      <c r="N153" s="99">
        <v>43626</v>
      </c>
      <c r="O153" t="s">
        <v>1056</v>
      </c>
      <c r="P153" s="34" t="s">
        <v>873</v>
      </c>
      <c r="Q153" s="34" t="s">
        <v>873</v>
      </c>
      <c r="R153" s="34" t="s">
        <v>874</v>
      </c>
      <c r="S153" s="34" t="s">
        <v>874</v>
      </c>
      <c r="T153" s="34" t="s">
        <v>1046</v>
      </c>
      <c r="V153" s="63"/>
      <c r="Z153" s="74"/>
    </row>
    <row r="154" spans="1:26" s="34" customFormat="1" ht="15.75" customHeight="1">
      <c r="A154" s="70" t="s">
        <v>13</v>
      </c>
      <c r="B154" s="71" t="s">
        <v>237</v>
      </c>
      <c r="C154" s="72" t="s">
        <v>96</v>
      </c>
      <c r="D154" s="71" t="s">
        <v>307</v>
      </c>
      <c r="E154" s="71" t="s">
        <v>512</v>
      </c>
      <c r="F154" s="20" t="s">
        <v>636</v>
      </c>
      <c r="G154" s="73" t="s">
        <v>645</v>
      </c>
      <c r="H154" s="20" t="s">
        <v>671</v>
      </c>
      <c r="I154" s="34" t="s">
        <v>663</v>
      </c>
      <c r="J154" s="99">
        <v>43555</v>
      </c>
      <c r="K154" s="34" t="s">
        <v>1059</v>
      </c>
      <c r="L154" s="34" t="s">
        <v>1004</v>
      </c>
      <c r="M154" s="34">
        <v>103</v>
      </c>
      <c r="N154" s="99">
        <v>43626</v>
      </c>
      <c r="O154" t="s">
        <v>1021</v>
      </c>
      <c r="P154" s="34" t="s">
        <v>874</v>
      </c>
      <c r="Q154" s="34" t="s">
        <v>873</v>
      </c>
      <c r="R154" s="34" t="s">
        <v>874</v>
      </c>
      <c r="S154" s="34" t="s">
        <v>874</v>
      </c>
      <c r="T154" s="34" t="s">
        <v>1046</v>
      </c>
      <c r="V154" s="63"/>
      <c r="Z154" s="74"/>
    </row>
    <row r="155" spans="1:26" s="34" customFormat="1" ht="15.75" customHeight="1">
      <c r="A155" s="70" t="s">
        <v>13</v>
      </c>
      <c r="B155" s="71" t="s">
        <v>238</v>
      </c>
      <c r="C155" s="72" t="s">
        <v>1066</v>
      </c>
      <c r="D155" s="71" t="s">
        <v>308</v>
      </c>
      <c r="E155" s="71" t="s">
        <v>513</v>
      </c>
      <c r="F155" s="20" t="s">
        <v>636</v>
      </c>
      <c r="G155" s="73" t="s">
        <v>645</v>
      </c>
      <c r="H155" s="20" t="s">
        <v>671</v>
      </c>
      <c r="I155" s="34" t="s">
        <v>663</v>
      </c>
      <c r="J155" s="99">
        <v>43555</v>
      </c>
      <c r="K155" s="34" t="s">
        <v>1059</v>
      </c>
      <c r="L155" s="34" t="s">
        <v>1004</v>
      </c>
      <c r="M155" s="34">
        <v>228</v>
      </c>
      <c r="N155" s="99">
        <v>43626</v>
      </c>
      <c r="O155" t="s">
        <v>1025</v>
      </c>
      <c r="P155" s="34" t="s">
        <v>874</v>
      </c>
      <c r="Q155" s="34" t="s">
        <v>873</v>
      </c>
      <c r="R155" s="34" t="s">
        <v>874</v>
      </c>
      <c r="S155" s="34" t="s">
        <v>874</v>
      </c>
      <c r="T155" s="34" t="s">
        <v>1046</v>
      </c>
      <c r="V155" s="63"/>
      <c r="Z155" s="74"/>
    </row>
    <row r="156" spans="1:26" s="34" customFormat="1" ht="15.75" customHeight="1">
      <c r="A156" s="70" t="s">
        <v>13</v>
      </c>
      <c r="B156" s="71" t="s">
        <v>238</v>
      </c>
      <c r="C156" s="72" t="s">
        <v>1067</v>
      </c>
      <c r="D156" s="71" t="s">
        <v>309</v>
      </c>
      <c r="E156" s="71" t="s">
        <v>514</v>
      </c>
      <c r="F156" s="20" t="s">
        <v>636</v>
      </c>
      <c r="G156" s="73" t="s">
        <v>645</v>
      </c>
      <c r="H156" s="20" t="s">
        <v>671</v>
      </c>
      <c r="I156" s="34" t="s">
        <v>663</v>
      </c>
      <c r="J156" s="99">
        <v>43555</v>
      </c>
      <c r="K156" s="34" t="s">
        <v>1059</v>
      </c>
      <c r="L156" s="34" t="s">
        <v>1004</v>
      </c>
      <c r="M156" s="34">
        <v>92</v>
      </c>
      <c r="N156" s="99">
        <v>43626</v>
      </c>
      <c r="O156" t="s">
        <v>995</v>
      </c>
      <c r="P156" s="34" t="s">
        <v>874</v>
      </c>
      <c r="Q156" s="34" t="s">
        <v>873</v>
      </c>
      <c r="R156" s="34" t="s">
        <v>874</v>
      </c>
      <c r="S156" s="34" t="s">
        <v>874</v>
      </c>
      <c r="T156" s="34" t="s">
        <v>1046</v>
      </c>
      <c r="V156" s="63"/>
      <c r="Z156" s="74"/>
    </row>
    <row r="157" spans="1:26" s="34" customFormat="1" ht="15.75" customHeight="1">
      <c r="A157" s="70" t="s">
        <v>13</v>
      </c>
      <c r="B157" s="71" t="s">
        <v>237</v>
      </c>
      <c r="C157" s="72" t="s">
        <v>97</v>
      </c>
      <c r="D157" s="71" t="s">
        <v>310</v>
      </c>
      <c r="E157" s="71" t="s">
        <v>515</v>
      </c>
      <c r="F157" s="20" t="s">
        <v>636</v>
      </c>
      <c r="G157" s="73" t="s">
        <v>645</v>
      </c>
      <c r="H157" s="20" t="s">
        <v>671</v>
      </c>
      <c r="I157" s="34" t="s">
        <v>663</v>
      </c>
      <c r="J157" s="99">
        <v>43555</v>
      </c>
      <c r="K157" s="34" t="s">
        <v>1059</v>
      </c>
      <c r="L157" s="34" t="s">
        <v>1004</v>
      </c>
      <c r="M157" s="34">
        <v>96</v>
      </c>
      <c r="N157" s="99">
        <v>43626</v>
      </c>
      <c r="O157" t="s">
        <v>1045</v>
      </c>
      <c r="P157" s="34" t="s">
        <v>874</v>
      </c>
      <c r="Q157" s="34" t="s">
        <v>873</v>
      </c>
      <c r="R157" s="34" t="s">
        <v>874</v>
      </c>
      <c r="S157" s="34" t="s">
        <v>874</v>
      </c>
      <c r="T157" s="34" t="s">
        <v>1046</v>
      </c>
      <c r="V157" s="63"/>
      <c r="Z157" s="74"/>
    </row>
    <row r="158" spans="1:26" s="34" customFormat="1" ht="15.75" customHeight="1">
      <c r="A158" s="70" t="s">
        <v>13</v>
      </c>
      <c r="B158" s="71" t="s">
        <v>237</v>
      </c>
      <c r="C158" s="72" t="s">
        <v>98</v>
      </c>
      <c r="D158" s="71" t="s">
        <v>311</v>
      </c>
      <c r="E158" s="71" t="s">
        <v>516</v>
      </c>
      <c r="F158" s="20" t="s">
        <v>636</v>
      </c>
      <c r="G158" s="73" t="s">
        <v>645</v>
      </c>
      <c r="H158" s="20" t="s">
        <v>671</v>
      </c>
      <c r="I158" s="34" t="s">
        <v>663</v>
      </c>
      <c r="J158" s="99">
        <v>43555</v>
      </c>
      <c r="K158" s="34" t="s">
        <v>1059</v>
      </c>
      <c r="L158" s="34" t="s">
        <v>1004</v>
      </c>
      <c r="M158" s="34">
        <v>95</v>
      </c>
      <c r="N158" s="99">
        <v>43626</v>
      </c>
      <c r="O158" t="s">
        <v>1018</v>
      </c>
      <c r="P158" s="34" t="s">
        <v>874</v>
      </c>
      <c r="Q158" s="34" t="s">
        <v>873</v>
      </c>
      <c r="R158" s="34" t="s">
        <v>874</v>
      </c>
      <c r="S158" s="34" t="s">
        <v>874</v>
      </c>
      <c r="T158" s="34" t="s">
        <v>1046</v>
      </c>
      <c r="V158" s="63"/>
      <c r="Z158" s="74"/>
    </row>
    <row r="159" spans="1:26" s="34" customFormat="1" ht="15.75" customHeight="1">
      <c r="A159" s="70" t="s">
        <v>13</v>
      </c>
      <c r="B159" s="71" t="s">
        <v>238</v>
      </c>
      <c r="C159" s="72" t="s">
        <v>1068</v>
      </c>
      <c r="D159" s="71" t="s">
        <v>312</v>
      </c>
      <c r="E159" s="71" t="s">
        <v>517</v>
      </c>
      <c r="F159" s="20" t="s">
        <v>636</v>
      </c>
      <c r="G159" s="73" t="s">
        <v>645</v>
      </c>
      <c r="H159" s="20" t="s">
        <v>671</v>
      </c>
      <c r="J159" s="99">
        <v>43555</v>
      </c>
      <c r="P159" s="34" t="s">
        <v>874</v>
      </c>
      <c r="Q159" s="34" t="s">
        <v>874</v>
      </c>
      <c r="R159" s="34" t="s">
        <v>874</v>
      </c>
      <c r="S159" s="34" t="s">
        <v>874</v>
      </c>
      <c r="V159" s="63"/>
      <c r="Z159" s="74"/>
    </row>
    <row r="160" spans="1:26" s="34" customFormat="1" ht="15.75" customHeight="1">
      <c r="A160" s="70" t="s">
        <v>13</v>
      </c>
      <c r="B160" s="71" t="s">
        <v>237</v>
      </c>
      <c r="C160" s="72" t="s">
        <v>109</v>
      </c>
      <c r="D160" s="71" t="s">
        <v>321</v>
      </c>
      <c r="E160" s="71" t="s">
        <v>528</v>
      </c>
      <c r="F160" s="71" t="s">
        <v>627</v>
      </c>
      <c r="G160" s="71" t="s">
        <v>634</v>
      </c>
      <c r="H160" s="20" t="s">
        <v>671</v>
      </c>
      <c r="I160" s="34">
        <v>15</v>
      </c>
      <c r="J160" s="99">
        <v>43555</v>
      </c>
      <c r="K160" s="34" t="s">
        <v>1059</v>
      </c>
      <c r="L160" s="34" t="s">
        <v>1004</v>
      </c>
      <c r="M160" s="34">
        <v>90</v>
      </c>
      <c r="N160" s="99">
        <v>43626</v>
      </c>
      <c r="O160" t="s">
        <v>963</v>
      </c>
      <c r="P160" s="34" t="s">
        <v>874</v>
      </c>
      <c r="Q160" s="34" t="s">
        <v>873</v>
      </c>
      <c r="R160" s="34" t="s">
        <v>874</v>
      </c>
      <c r="S160" s="34" t="s">
        <v>874</v>
      </c>
      <c r="T160" s="34" t="s">
        <v>1046</v>
      </c>
      <c r="V160" s="63"/>
      <c r="Z160" s="74"/>
    </row>
    <row r="161" spans="1:26" s="34" customFormat="1" ht="15.75" customHeight="1">
      <c r="A161" s="70" t="s">
        <v>13</v>
      </c>
      <c r="B161" s="71" t="s">
        <v>237</v>
      </c>
      <c r="C161" s="72" t="s">
        <v>110</v>
      </c>
      <c r="D161" s="71" t="s">
        <v>322</v>
      </c>
      <c r="E161" s="71" t="s">
        <v>529</v>
      </c>
      <c r="F161" s="71" t="s">
        <v>630</v>
      </c>
      <c r="G161" s="71" t="s">
        <v>640</v>
      </c>
      <c r="H161" s="20" t="s">
        <v>671</v>
      </c>
      <c r="I161" s="34">
        <v>85</v>
      </c>
      <c r="J161" s="99">
        <v>43555</v>
      </c>
      <c r="K161" s="34" t="s">
        <v>1059</v>
      </c>
      <c r="L161" s="34" t="s">
        <v>1004</v>
      </c>
      <c r="M161" s="34">
        <v>90</v>
      </c>
      <c r="N161" s="99">
        <v>43626</v>
      </c>
      <c r="O161" t="s">
        <v>1056</v>
      </c>
      <c r="P161" s="34" t="s">
        <v>873</v>
      </c>
      <c r="Q161" s="34" t="s">
        <v>873</v>
      </c>
      <c r="R161" s="34" t="s">
        <v>874</v>
      </c>
      <c r="S161" s="34" t="s">
        <v>874</v>
      </c>
      <c r="T161" s="34" t="s">
        <v>1046</v>
      </c>
      <c r="V161" s="63"/>
      <c r="Z161" s="74"/>
    </row>
    <row r="162" spans="1:26" s="34" customFormat="1" ht="15.75" customHeight="1">
      <c r="A162" s="70" t="s">
        <v>13</v>
      </c>
      <c r="B162" s="71" t="s">
        <v>238</v>
      </c>
      <c r="C162" s="72" t="s">
        <v>115</v>
      </c>
      <c r="D162" s="71" t="s">
        <v>326</v>
      </c>
      <c r="E162" s="71" t="s">
        <v>532</v>
      </c>
      <c r="F162" s="20" t="s">
        <v>636</v>
      </c>
      <c r="G162" s="73" t="s">
        <v>645</v>
      </c>
      <c r="H162" s="20" t="s">
        <v>671</v>
      </c>
      <c r="I162" s="34" t="s">
        <v>663</v>
      </c>
      <c r="J162" s="99">
        <v>43555</v>
      </c>
      <c r="K162" s="34" t="s">
        <v>1059</v>
      </c>
      <c r="L162" s="34" t="s">
        <v>1004</v>
      </c>
      <c r="M162" s="34">
        <v>95</v>
      </c>
      <c r="N162" s="99">
        <v>43626</v>
      </c>
      <c r="O162" t="s">
        <v>1022</v>
      </c>
      <c r="P162" s="34" t="s">
        <v>874</v>
      </c>
      <c r="Q162" s="34" t="s">
        <v>873</v>
      </c>
      <c r="R162" s="34" t="s">
        <v>874</v>
      </c>
      <c r="S162" s="34" t="s">
        <v>874</v>
      </c>
      <c r="T162" s="34" t="s">
        <v>1046</v>
      </c>
      <c r="V162" s="63"/>
      <c r="Z162" s="74"/>
    </row>
    <row r="163" spans="1:26" s="34" customFormat="1" ht="15.75" customHeight="1">
      <c r="A163" s="70" t="s">
        <v>13</v>
      </c>
      <c r="B163" s="71" t="s">
        <v>238</v>
      </c>
      <c r="C163" s="72" t="s">
        <v>116</v>
      </c>
      <c r="D163" s="71" t="s">
        <v>327</v>
      </c>
      <c r="E163" s="71" t="s">
        <v>533</v>
      </c>
      <c r="F163" s="20" t="s">
        <v>636</v>
      </c>
      <c r="G163" s="73" t="s">
        <v>645</v>
      </c>
      <c r="H163" s="20" t="s">
        <v>671</v>
      </c>
      <c r="I163" s="34" t="s">
        <v>663</v>
      </c>
      <c r="J163" s="99">
        <v>43555</v>
      </c>
      <c r="K163" s="34" t="s">
        <v>1059</v>
      </c>
      <c r="L163" s="34" t="s">
        <v>1004</v>
      </c>
      <c r="M163" s="34">
        <v>95</v>
      </c>
      <c r="N163" s="99">
        <v>43626</v>
      </c>
      <c r="O163" t="s">
        <v>1022</v>
      </c>
      <c r="P163" s="34" t="s">
        <v>874</v>
      </c>
      <c r="Q163" s="34" t="s">
        <v>873</v>
      </c>
      <c r="R163" s="34" t="s">
        <v>874</v>
      </c>
      <c r="S163" s="34" t="s">
        <v>874</v>
      </c>
      <c r="T163" s="34" t="s">
        <v>1046</v>
      </c>
      <c r="V163" s="63"/>
      <c r="Z163" s="74"/>
    </row>
    <row r="164" spans="1:26" s="34" customFormat="1" ht="15.75" customHeight="1">
      <c r="A164" s="70" t="s">
        <v>13</v>
      </c>
      <c r="B164" s="71" t="s">
        <v>238</v>
      </c>
      <c r="C164" s="72" t="s">
        <v>117</v>
      </c>
      <c r="D164" s="71" t="s">
        <v>328</v>
      </c>
      <c r="E164" s="71" t="s">
        <v>534</v>
      </c>
      <c r="F164" s="20" t="s">
        <v>636</v>
      </c>
      <c r="G164" s="73" t="s">
        <v>645</v>
      </c>
      <c r="H164" s="20" t="s">
        <v>671</v>
      </c>
      <c r="I164" s="34" t="s">
        <v>663</v>
      </c>
      <c r="J164" s="99">
        <v>43555</v>
      </c>
      <c r="K164" s="34" t="s">
        <v>1059</v>
      </c>
      <c r="L164" s="34" t="s">
        <v>1004</v>
      </c>
      <c r="M164" s="34">
        <v>95</v>
      </c>
      <c r="N164" s="99">
        <v>43626</v>
      </c>
      <c r="O164" t="s">
        <v>1022</v>
      </c>
      <c r="P164" s="34" t="s">
        <v>874</v>
      </c>
      <c r="Q164" s="34" t="s">
        <v>873</v>
      </c>
      <c r="R164" s="34" t="s">
        <v>874</v>
      </c>
      <c r="S164" s="34" t="s">
        <v>874</v>
      </c>
      <c r="T164" s="34" t="s">
        <v>1046</v>
      </c>
      <c r="V164" s="63"/>
      <c r="Z164" s="74"/>
    </row>
    <row r="165" spans="1:26" s="34" customFormat="1" ht="15.75" customHeight="1">
      <c r="A165" s="70" t="s">
        <v>13</v>
      </c>
      <c r="B165" s="71" t="s">
        <v>238</v>
      </c>
      <c r="C165" s="72" t="s">
        <v>118</v>
      </c>
      <c r="D165" s="71" t="s">
        <v>329</v>
      </c>
      <c r="E165" s="71" t="s">
        <v>535</v>
      </c>
      <c r="F165" s="20" t="s">
        <v>636</v>
      </c>
      <c r="G165" s="73" t="s">
        <v>645</v>
      </c>
      <c r="H165" s="20" t="s">
        <v>671</v>
      </c>
      <c r="I165" s="34" t="s">
        <v>663</v>
      </c>
      <c r="J165" s="99">
        <v>43555</v>
      </c>
      <c r="K165" s="34" t="s">
        <v>1059</v>
      </c>
      <c r="L165" s="34" t="s">
        <v>1004</v>
      </c>
      <c r="M165" s="34">
        <v>95</v>
      </c>
      <c r="N165" s="99">
        <v>43626</v>
      </c>
      <c r="O165" t="s">
        <v>1031</v>
      </c>
      <c r="P165" s="34" t="s">
        <v>874</v>
      </c>
      <c r="Q165" s="34" t="s">
        <v>873</v>
      </c>
      <c r="R165" s="34" t="s">
        <v>874</v>
      </c>
      <c r="S165" s="34" t="s">
        <v>874</v>
      </c>
      <c r="T165" s="34" t="s">
        <v>1046</v>
      </c>
      <c r="V165" s="63"/>
      <c r="Z165" s="74"/>
    </row>
    <row r="166" spans="1:26" s="34" customFormat="1" ht="15.75" customHeight="1">
      <c r="A166" s="70" t="s">
        <v>13</v>
      </c>
      <c r="B166" s="71" t="s">
        <v>238</v>
      </c>
      <c r="C166" s="72" t="s">
        <v>119</v>
      </c>
      <c r="D166" s="71" t="s">
        <v>330</v>
      </c>
      <c r="E166" s="71" t="s">
        <v>536</v>
      </c>
      <c r="F166" s="20" t="s">
        <v>636</v>
      </c>
      <c r="G166" s="73" t="s">
        <v>645</v>
      </c>
      <c r="H166" s="20" t="s">
        <v>671</v>
      </c>
      <c r="I166" s="34" t="s">
        <v>663</v>
      </c>
      <c r="J166" s="99">
        <v>43555</v>
      </c>
      <c r="K166" s="34" t="s">
        <v>1059</v>
      </c>
      <c r="L166" s="34" t="s">
        <v>1004</v>
      </c>
      <c r="M166" s="34">
        <v>95</v>
      </c>
      <c r="N166" s="99">
        <v>43626</v>
      </c>
      <c r="O166" t="s">
        <v>1022</v>
      </c>
      <c r="P166" s="34" t="s">
        <v>874</v>
      </c>
      <c r="Q166" s="34" t="s">
        <v>873</v>
      </c>
      <c r="R166" s="34" t="s">
        <v>874</v>
      </c>
      <c r="S166" s="34" t="s">
        <v>874</v>
      </c>
      <c r="T166" s="34" t="s">
        <v>1046</v>
      </c>
      <c r="V166" s="63"/>
      <c r="Z166" s="74"/>
    </row>
    <row r="167" spans="1:26" s="34" customFormat="1" ht="15.75" customHeight="1">
      <c r="A167" s="70" t="s">
        <v>13</v>
      </c>
      <c r="B167" s="71" t="s">
        <v>238</v>
      </c>
      <c r="C167" s="72" t="s">
        <v>120</v>
      </c>
      <c r="D167" s="71" t="s">
        <v>331</v>
      </c>
      <c r="E167" s="71" t="s">
        <v>537</v>
      </c>
      <c r="F167" s="20" t="s">
        <v>636</v>
      </c>
      <c r="G167" s="73" t="s">
        <v>645</v>
      </c>
      <c r="H167" s="20" t="s">
        <v>671</v>
      </c>
      <c r="I167" s="34" t="s">
        <v>663</v>
      </c>
      <c r="J167" s="99">
        <v>43555</v>
      </c>
      <c r="K167" s="34" t="s">
        <v>1059</v>
      </c>
      <c r="L167" s="34" t="s">
        <v>1004</v>
      </c>
      <c r="M167" s="34">
        <v>95</v>
      </c>
      <c r="N167" s="99">
        <v>43626</v>
      </c>
      <c r="O167" t="s">
        <v>1022</v>
      </c>
      <c r="P167" s="34" t="s">
        <v>874</v>
      </c>
      <c r="Q167" s="34" t="s">
        <v>873</v>
      </c>
      <c r="R167" s="34" t="s">
        <v>874</v>
      </c>
      <c r="S167" s="34" t="s">
        <v>874</v>
      </c>
      <c r="T167" s="34" t="s">
        <v>1046</v>
      </c>
      <c r="V167" s="63"/>
      <c r="Z167" s="74"/>
    </row>
    <row r="168" spans="1:26" s="34" customFormat="1" ht="15.75" customHeight="1">
      <c r="A168" s="70" t="s">
        <v>13</v>
      </c>
      <c r="B168" s="71" t="s">
        <v>238</v>
      </c>
      <c r="C168" s="72" t="s">
        <v>121</v>
      </c>
      <c r="D168" s="71" t="s">
        <v>332</v>
      </c>
      <c r="E168" s="71" t="s">
        <v>538</v>
      </c>
      <c r="F168" s="20" t="s">
        <v>636</v>
      </c>
      <c r="G168" s="73" t="s">
        <v>645</v>
      </c>
      <c r="H168" s="20" t="s">
        <v>671</v>
      </c>
      <c r="I168" s="34" t="s">
        <v>663</v>
      </c>
      <c r="J168" s="99">
        <v>43555</v>
      </c>
      <c r="K168" s="34" t="s">
        <v>1059</v>
      </c>
      <c r="L168" s="34" t="s">
        <v>1004</v>
      </c>
      <c r="M168" s="34">
        <v>95</v>
      </c>
      <c r="N168" s="99">
        <v>43626</v>
      </c>
      <c r="O168" t="s">
        <v>1022</v>
      </c>
      <c r="P168" s="34" t="s">
        <v>874</v>
      </c>
      <c r="Q168" s="34" t="s">
        <v>873</v>
      </c>
      <c r="R168" s="34" t="s">
        <v>874</v>
      </c>
      <c r="S168" s="34" t="s">
        <v>874</v>
      </c>
      <c r="T168" s="34" t="s">
        <v>1046</v>
      </c>
      <c r="V168" s="63"/>
      <c r="Z168" s="74"/>
    </row>
    <row r="169" spans="1:26" s="34" customFormat="1" ht="15.75" customHeight="1">
      <c r="A169" s="70" t="s">
        <v>13</v>
      </c>
      <c r="B169" s="71" t="s">
        <v>238</v>
      </c>
      <c r="C169" s="72" t="s">
        <v>122</v>
      </c>
      <c r="D169" s="71" t="s">
        <v>333</v>
      </c>
      <c r="E169" s="71" t="s">
        <v>539</v>
      </c>
      <c r="F169" s="20" t="s">
        <v>636</v>
      </c>
      <c r="G169" s="73" t="s">
        <v>645</v>
      </c>
      <c r="H169" s="20" t="s">
        <v>671</v>
      </c>
      <c r="I169" s="34" t="s">
        <v>663</v>
      </c>
      <c r="J169" s="99">
        <v>43555</v>
      </c>
      <c r="K169" s="34" t="s">
        <v>1059</v>
      </c>
      <c r="L169" s="34" t="s">
        <v>1004</v>
      </c>
      <c r="M169" s="34">
        <v>95</v>
      </c>
      <c r="N169" s="99">
        <v>43626</v>
      </c>
      <c r="O169" t="s">
        <v>1031</v>
      </c>
      <c r="P169" s="34" t="s">
        <v>874</v>
      </c>
      <c r="Q169" s="34" t="s">
        <v>873</v>
      </c>
      <c r="R169" s="34" t="s">
        <v>874</v>
      </c>
      <c r="S169" s="34" t="s">
        <v>874</v>
      </c>
      <c r="T169" s="34" t="s">
        <v>1046</v>
      </c>
      <c r="V169" s="63"/>
      <c r="Z169" s="74"/>
    </row>
    <row r="170" spans="1:26" s="34" customFormat="1" ht="15.75" customHeight="1">
      <c r="A170" s="70" t="s">
        <v>13</v>
      </c>
      <c r="B170" s="71" t="s">
        <v>238</v>
      </c>
      <c r="C170" s="72" t="s">
        <v>123</v>
      </c>
      <c r="D170" s="71" t="s">
        <v>334</v>
      </c>
      <c r="E170" s="71" t="s">
        <v>540</v>
      </c>
      <c r="F170" s="20" t="s">
        <v>636</v>
      </c>
      <c r="G170" s="73" t="s">
        <v>645</v>
      </c>
      <c r="H170" s="20" t="s">
        <v>671</v>
      </c>
      <c r="J170" s="99">
        <v>43555</v>
      </c>
      <c r="P170" s="34" t="s">
        <v>874</v>
      </c>
      <c r="Q170" s="34" t="s">
        <v>874</v>
      </c>
      <c r="R170" s="34" t="s">
        <v>874</v>
      </c>
      <c r="S170" s="34" t="s">
        <v>874</v>
      </c>
      <c r="V170" s="63"/>
      <c r="Z170" s="74"/>
    </row>
    <row r="171" spans="1:26" s="34" customFormat="1" ht="15.75" customHeight="1">
      <c r="A171" s="70" t="s">
        <v>13</v>
      </c>
      <c r="B171" s="71" t="s">
        <v>238</v>
      </c>
      <c r="C171" s="72" t="s">
        <v>124</v>
      </c>
      <c r="D171" s="71" t="s">
        <v>335</v>
      </c>
      <c r="E171" s="71" t="s">
        <v>541</v>
      </c>
      <c r="F171" s="20" t="s">
        <v>636</v>
      </c>
      <c r="G171" s="73" t="s">
        <v>645</v>
      </c>
      <c r="H171" s="20" t="s">
        <v>671</v>
      </c>
      <c r="J171" s="99">
        <v>43555</v>
      </c>
      <c r="P171" s="34" t="s">
        <v>874</v>
      </c>
      <c r="Q171" s="34" t="s">
        <v>874</v>
      </c>
      <c r="R171" s="34" t="s">
        <v>874</v>
      </c>
      <c r="S171" s="34" t="s">
        <v>874</v>
      </c>
      <c r="V171" s="63"/>
      <c r="Z171" s="74"/>
    </row>
    <row r="172" spans="1:26" s="34" customFormat="1" ht="15.75" customHeight="1">
      <c r="A172" s="70" t="s">
        <v>13</v>
      </c>
      <c r="B172" s="71" t="s">
        <v>238</v>
      </c>
      <c r="C172" s="72" t="s">
        <v>128</v>
      </c>
      <c r="D172" s="71" t="s">
        <v>337</v>
      </c>
      <c r="E172" s="71" t="s">
        <v>545</v>
      </c>
      <c r="F172" s="71" t="s">
        <v>627</v>
      </c>
      <c r="G172" s="71" t="s">
        <v>642</v>
      </c>
      <c r="H172" s="20" t="s">
        <v>671</v>
      </c>
      <c r="I172" s="34">
        <v>3</v>
      </c>
      <c r="J172" s="99">
        <v>43555</v>
      </c>
      <c r="K172" s="34" t="s">
        <v>1059</v>
      </c>
      <c r="L172" s="34" t="s">
        <v>1004</v>
      </c>
      <c r="M172" s="34">
        <v>26</v>
      </c>
      <c r="N172" s="99">
        <v>43626</v>
      </c>
      <c r="O172" t="s">
        <v>982</v>
      </c>
      <c r="P172" s="34" t="s">
        <v>874</v>
      </c>
      <c r="Q172" s="34" t="s">
        <v>873</v>
      </c>
      <c r="R172" s="34" t="s">
        <v>874</v>
      </c>
      <c r="S172" s="34" t="s">
        <v>874</v>
      </c>
      <c r="T172" s="34" t="s">
        <v>1046</v>
      </c>
      <c r="V172" s="63"/>
      <c r="Z172" s="74"/>
    </row>
    <row r="173" spans="1:26" s="34" customFormat="1" ht="15.75" customHeight="1">
      <c r="A173" s="70" t="s">
        <v>13</v>
      </c>
      <c r="B173" s="71" t="s">
        <v>238</v>
      </c>
      <c r="C173" s="72" t="s">
        <v>129</v>
      </c>
      <c r="D173" s="71" t="s">
        <v>338</v>
      </c>
      <c r="E173" s="71" t="s">
        <v>546</v>
      </c>
      <c r="F173" s="71" t="s">
        <v>630</v>
      </c>
      <c r="G173" s="71" t="s">
        <v>643</v>
      </c>
      <c r="H173" s="20" t="s">
        <v>671</v>
      </c>
      <c r="I173" s="34">
        <v>50</v>
      </c>
      <c r="J173" s="99">
        <v>43555</v>
      </c>
      <c r="K173" s="34" t="s">
        <v>1059</v>
      </c>
      <c r="L173" s="34" t="s">
        <v>1004</v>
      </c>
      <c r="M173" s="34">
        <v>26</v>
      </c>
      <c r="N173" s="99">
        <v>43626</v>
      </c>
      <c r="O173" t="s">
        <v>985</v>
      </c>
      <c r="P173" s="34" t="s">
        <v>874</v>
      </c>
      <c r="Q173" s="34" t="s">
        <v>873</v>
      </c>
      <c r="R173" s="34" t="s">
        <v>874</v>
      </c>
      <c r="S173" s="34" t="s">
        <v>874</v>
      </c>
      <c r="T173" s="34" t="s">
        <v>1046</v>
      </c>
      <c r="U173" s="34">
        <f>2/4*100</f>
        <v>50</v>
      </c>
      <c r="V173" s="63"/>
      <c r="Z173" s="74"/>
    </row>
    <row r="174" spans="1:26" s="34" customFormat="1" ht="15.75" customHeight="1">
      <c r="A174" s="70" t="s">
        <v>13</v>
      </c>
      <c r="B174" s="71" t="s">
        <v>238</v>
      </c>
      <c r="C174" s="72" t="s">
        <v>131</v>
      </c>
      <c r="D174" s="71" t="s">
        <v>340</v>
      </c>
      <c r="E174" s="71" t="s">
        <v>548</v>
      </c>
      <c r="F174" s="71" t="s">
        <v>627</v>
      </c>
      <c r="G174" s="71" t="s">
        <v>642</v>
      </c>
      <c r="H174" s="20" t="s">
        <v>671</v>
      </c>
      <c r="I174" s="34">
        <v>3</v>
      </c>
      <c r="J174" s="99">
        <v>43555</v>
      </c>
      <c r="K174" s="34" t="s">
        <v>1059</v>
      </c>
      <c r="L174" s="34" t="s">
        <v>1004</v>
      </c>
      <c r="M174" s="34">
        <v>26</v>
      </c>
      <c r="N174" s="99">
        <v>43626</v>
      </c>
      <c r="O174" t="s">
        <v>982</v>
      </c>
      <c r="P174" s="34" t="s">
        <v>874</v>
      </c>
      <c r="Q174" s="34" t="s">
        <v>873</v>
      </c>
      <c r="R174" s="34" t="s">
        <v>874</v>
      </c>
      <c r="S174" s="34" t="s">
        <v>874</v>
      </c>
      <c r="T174" s="34" t="s">
        <v>1046</v>
      </c>
      <c r="V174" s="63"/>
      <c r="Z174" s="74"/>
    </row>
    <row r="175" spans="1:26" s="34" customFormat="1" ht="15.75" customHeight="1">
      <c r="A175" s="70" t="s">
        <v>13</v>
      </c>
      <c r="B175" s="71" t="s">
        <v>238</v>
      </c>
      <c r="C175" s="72" t="s">
        <v>132</v>
      </c>
      <c r="D175" s="71" t="s">
        <v>341</v>
      </c>
      <c r="E175" s="71" t="s">
        <v>549</v>
      </c>
      <c r="F175" s="71" t="s">
        <v>630</v>
      </c>
      <c r="G175" s="71" t="s">
        <v>643</v>
      </c>
      <c r="H175" s="20" t="s">
        <v>671</v>
      </c>
      <c r="I175" s="34">
        <v>100</v>
      </c>
      <c r="J175" s="99">
        <v>43555</v>
      </c>
      <c r="K175" s="34" t="s">
        <v>1059</v>
      </c>
      <c r="L175" s="34" t="s">
        <v>1004</v>
      </c>
      <c r="M175" s="34">
        <v>26</v>
      </c>
      <c r="N175" s="99">
        <v>43626</v>
      </c>
      <c r="O175" t="s">
        <v>986</v>
      </c>
      <c r="P175" s="34" t="s">
        <v>874</v>
      </c>
      <c r="Q175" s="34" t="s">
        <v>873</v>
      </c>
      <c r="R175" s="34" t="s">
        <v>874</v>
      </c>
      <c r="S175" s="34" t="s">
        <v>874</v>
      </c>
      <c r="T175" s="34" t="s">
        <v>1046</v>
      </c>
      <c r="U175" s="34">
        <f>3/3*100</f>
        <v>100</v>
      </c>
      <c r="V175" s="63"/>
      <c r="Z175" s="74"/>
    </row>
    <row r="176" spans="1:26" s="34" customFormat="1" ht="15.75" customHeight="1">
      <c r="A176" s="70" t="s">
        <v>13</v>
      </c>
      <c r="B176" s="71" t="s">
        <v>229</v>
      </c>
      <c r="C176" s="72" t="s">
        <v>133</v>
      </c>
      <c r="D176" s="71" t="s">
        <v>342</v>
      </c>
      <c r="E176" s="71" t="s">
        <v>550</v>
      </c>
      <c r="F176" s="71" t="s">
        <v>636</v>
      </c>
      <c r="G176" s="73" t="s">
        <v>645</v>
      </c>
      <c r="H176" s="20" t="s">
        <v>671</v>
      </c>
      <c r="I176" s="34" t="s">
        <v>663</v>
      </c>
      <c r="J176" s="99">
        <v>43555</v>
      </c>
      <c r="K176" s="34" t="s">
        <v>1062</v>
      </c>
      <c r="L176" s="34" t="s">
        <v>1014</v>
      </c>
      <c r="M176" s="34">
        <v>1</v>
      </c>
      <c r="N176" s="99">
        <v>43437</v>
      </c>
      <c r="O176" t="s">
        <v>1040</v>
      </c>
      <c r="P176" s="34" t="s">
        <v>874</v>
      </c>
      <c r="Q176" s="34" t="s">
        <v>873</v>
      </c>
      <c r="R176" s="34" t="s">
        <v>874</v>
      </c>
      <c r="S176" s="34" t="s">
        <v>874</v>
      </c>
      <c r="T176" s="34" t="s">
        <v>1046</v>
      </c>
      <c r="V176" s="63"/>
      <c r="Z176" s="74"/>
    </row>
    <row r="177" spans="1:26" s="34" customFormat="1" ht="15.75" customHeight="1">
      <c r="A177" s="70" t="s">
        <v>13</v>
      </c>
      <c r="B177" s="71" t="s">
        <v>229</v>
      </c>
      <c r="C177" s="72" t="s">
        <v>134</v>
      </c>
      <c r="D177" s="71" t="s">
        <v>343</v>
      </c>
      <c r="E177" s="71" t="s">
        <v>551</v>
      </c>
      <c r="F177" s="20" t="s">
        <v>636</v>
      </c>
      <c r="G177" s="73" t="s">
        <v>645</v>
      </c>
      <c r="H177" s="20" t="s">
        <v>671</v>
      </c>
      <c r="I177" s="34" t="s">
        <v>663</v>
      </c>
      <c r="J177" s="99">
        <v>43555</v>
      </c>
      <c r="K177" s="34" t="s">
        <v>1062</v>
      </c>
      <c r="L177" s="34" t="s">
        <v>1014</v>
      </c>
      <c r="M177" s="34">
        <v>1</v>
      </c>
      <c r="N177" s="99">
        <v>43437</v>
      </c>
      <c r="O177" t="s">
        <v>1040</v>
      </c>
      <c r="P177" s="34" t="s">
        <v>874</v>
      </c>
      <c r="Q177" s="34" t="s">
        <v>873</v>
      </c>
      <c r="R177" s="34" t="s">
        <v>874</v>
      </c>
      <c r="S177" s="34" t="s">
        <v>874</v>
      </c>
      <c r="T177" s="34" t="s">
        <v>1046</v>
      </c>
      <c r="V177" s="63"/>
      <c r="Z177" s="74"/>
    </row>
    <row r="178" spans="1:26" s="34" customFormat="1" ht="15.75" customHeight="1">
      <c r="A178" s="70" t="s">
        <v>13</v>
      </c>
      <c r="B178" s="71" t="s">
        <v>229</v>
      </c>
      <c r="C178" s="72" t="s">
        <v>135</v>
      </c>
      <c r="D178" s="71" t="s">
        <v>344</v>
      </c>
      <c r="E178" s="71" t="s">
        <v>552</v>
      </c>
      <c r="F178" s="20" t="s">
        <v>636</v>
      </c>
      <c r="G178" s="73" t="s">
        <v>645</v>
      </c>
      <c r="H178" s="20" t="s">
        <v>671</v>
      </c>
      <c r="I178" s="34" t="s">
        <v>663</v>
      </c>
      <c r="J178" s="99">
        <v>43555</v>
      </c>
      <c r="K178" s="34" t="s">
        <v>1062</v>
      </c>
      <c r="L178" s="34" t="s">
        <v>1014</v>
      </c>
      <c r="M178" s="34">
        <v>1</v>
      </c>
      <c r="N178" s="99">
        <v>43437</v>
      </c>
      <c r="O178" t="s">
        <v>1028</v>
      </c>
      <c r="P178" s="34" t="s">
        <v>874</v>
      </c>
      <c r="Q178" s="34" t="s">
        <v>873</v>
      </c>
      <c r="R178" s="34" t="s">
        <v>874</v>
      </c>
      <c r="S178" s="34" t="s">
        <v>874</v>
      </c>
      <c r="T178" s="34" t="s">
        <v>1046</v>
      </c>
      <c r="V178" s="63"/>
      <c r="Z178" s="74"/>
    </row>
    <row r="179" spans="1:26" s="34" customFormat="1" ht="15.75" customHeight="1">
      <c r="A179" s="70" t="s">
        <v>13</v>
      </c>
      <c r="B179" s="71" t="s">
        <v>229</v>
      </c>
      <c r="C179" s="72" t="s">
        <v>136</v>
      </c>
      <c r="D179" s="71" t="s">
        <v>345</v>
      </c>
      <c r="E179" s="71" t="s">
        <v>553</v>
      </c>
      <c r="F179" s="20" t="s">
        <v>636</v>
      </c>
      <c r="G179" s="73" t="s">
        <v>645</v>
      </c>
      <c r="H179" s="20" t="s">
        <v>671</v>
      </c>
      <c r="I179" s="34" t="s">
        <v>663</v>
      </c>
      <c r="J179" s="99">
        <v>43555</v>
      </c>
      <c r="K179" s="34" t="s">
        <v>1059</v>
      </c>
      <c r="L179" s="34" t="s">
        <v>1004</v>
      </c>
      <c r="M179" s="34">
        <v>96</v>
      </c>
      <c r="N179" s="99">
        <v>43626</v>
      </c>
      <c r="O179" t="s">
        <v>965</v>
      </c>
      <c r="P179" s="34" t="s">
        <v>874</v>
      </c>
      <c r="Q179" s="34" t="s">
        <v>873</v>
      </c>
      <c r="R179" s="34" t="s">
        <v>874</v>
      </c>
      <c r="S179" s="34" t="s">
        <v>874</v>
      </c>
      <c r="T179" s="34" t="s">
        <v>1046</v>
      </c>
      <c r="V179" s="63"/>
      <c r="Z179" s="74"/>
    </row>
    <row r="180" spans="1:26" s="34" customFormat="1" ht="15.75" customHeight="1">
      <c r="A180" s="70" t="s">
        <v>13</v>
      </c>
      <c r="B180" s="71" t="s">
        <v>229</v>
      </c>
      <c r="C180" s="72" t="s">
        <v>137</v>
      </c>
      <c r="D180" s="71" t="s">
        <v>346</v>
      </c>
      <c r="E180" s="71" t="s">
        <v>554</v>
      </c>
      <c r="F180" s="20" t="s">
        <v>636</v>
      </c>
      <c r="G180" s="73" t="s">
        <v>645</v>
      </c>
      <c r="H180" s="20" t="s">
        <v>671</v>
      </c>
      <c r="I180" s="34" t="s">
        <v>663</v>
      </c>
      <c r="J180" s="99">
        <v>43555</v>
      </c>
      <c r="K180" s="34" t="s">
        <v>1059</v>
      </c>
      <c r="L180" s="34" t="s">
        <v>1004</v>
      </c>
      <c r="M180" s="34">
        <v>96</v>
      </c>
      <c r="N180" s="99">
        <v>43626</v>
      </c>
      <c r="O180" t="s">
        <v>1033</v>
      </c>
      <c r="P180" s="34" t="s">
        <v>874</v>
      </c>
      <c r="Q180" s="34" t="s">
        <v>873</v>
      </c>
      <c r="R180" s="34" t="s">
        <v>874</v>
      </c>
      <c r="S180" s="34" t="s">
        <v>874</v>
      </c>
      <c r="T180" s="34" t="s">
        <v>1046</v>
      </c>
      <c r="V180" s="63"/>
      <c r="Z180" s="74"/>
    </row>
    <row r="181" spans="1:26" s="34" customFormat="1" ht="15.75" customHeight="1">
      <c r="A181" s="70" t="s">
        <v>13</v>
      </c>
      <c r="B181" s="71" t="s">
        <v>229</v>
      </c>
      <c r="C181" s="72" t="s">
        <v>138</v>
      </c>
      <c r="D181" s="71" t="s">
        <v>347</v>
      </c>
      <c r="E181" s="71" t="s">
        <v>555</v>
      </c>
      <c r="F181" s="20" t="s">
        <v>636</v>
      </c>
      <c r="G181" s="73" t="s">
        <v>645</v>
      </c>
      <c r="H181" s="20" t="s">
        <v>671</v>
      </c>
      <c r="I181" s="34" t="s">
        <v>663</v>
      </c>
      <c r="J181" s="99">
        <v>43555</v>
      </c>
      <c r="K181" s="34" t="s">
        <v>1059</v>
      </c>
      <c r="L181" s="34" t="s">
        <v>1004</v>
      </c>
      <c r="M181" s="34">
        <v>91</v>
      </c>
      <c r="N181" s="99">
        <v>43626</v>
      </c>
      <c r="O181" t="s">
        <v>959</v>
      </c>
      <c r="P181" s="34" t="s">
        <v>874</v>
      </c>
      <c r="Q181" s="34" t="s">
        <v>873</v>
      </c>
      <c r="R181" s="34" t="s">
        <v>874</v>
      </c>
      <c r="S181" s="34" t="s">
        <v>874</v>
      </c>
      <c r="T181" s="34" t="s">
        <v>1046</v>
      </c>
      <c r="V181" s="63"/>
      <c r="Z181" s="74"/>
    </row>
    <row r="182" spans="1:26" s="34" customFormat="1" ht="15.75" customHeight="1">
      <c r="A182" s="70" t="s">
        <v>13</v>
      </c>
      <c r="B182" s="71" t="s">
        <v>229</v>
      </c>
      <c r="C182" s="72" t="s">
        <v>139</v>
      </c>
      <c r="D182" s="71" t="s">
        <v>348</v>
      </c>
      <c r="E182" s="71" t="s">
        <v>556</v>
      </c>
      <c r="F182" s="20" t="s">
        <v>636</v>
      </c>
      <c r="G182" s="73" t="s">
        <v>645</v>
      </c>
      <c r="H182" s="20" t="s">
        <v>671</v>
      </c>
      <c r="I182" s="34" t="s">
        <v>663</v>
      </c>
      <c r="J182" s="99">
        <v>43555</v>
      </c>
      <c r="K182" s="34" t="s">
        <v>1063</v>
      </c>
      <c r="L182" s="34" t="s">
        <v>1002</v>
      </c>
      <c r="M182" s="34">
        <v>2</v>
      </c>
      <c r="N182" s="99">
        <v>43600</v>
      </c>
      <c r="O182" t="s">
        <v>991</v>
      </c>
      <c r="P182" s="34" t="s">
        <v>874</v>
      </c>
      <c r="Q182" s="34" t="s">
        <v>873</v>
      </c>
      <c r="R182" s="34" t="s">
        <v>874</v>
      </c>
      <c r="S182" s="34" t="s">
        <v>874</v>
      </c>
      <c r="T182" s="34" t="s">
        <v>1046</v>
      </c>
      <c r="V182" s="63"/>
      <c r="Z182" s="74"/>
    </row>
    <row r="183" spans="1:26" s="34" customFormat="1" ht="15.75" customHeight="1">
      <c r="A183" s="70" t="s">
        <v>13</v>
      </c>
      <c r="B183" s="71" t="s">
        <v>229</v>
      </c>
      <c r="C183" s="72" t="s">
        <v>140</v>
      </c>
      <c r="D183" s="71" t="s">
        <v>349</v>
      </c>
      <c r="E183" s="71" t="s">
        <v>557</v>
      </c>
      <c r="F183" s="20" t="s">
        <v>636</v>
      </c>
      <c r="G183" s="73" t="s">
        <v>645</v>
      </c>
      <c r="H183" s="20" t="s">
        <v>671</v>
      </c>
      <c r="I183" s="34" t="s">
        <v>663</v>
      </c>
      <c r="J183" s="99">
        <v>43555</v>
      </c>
      <c r="K183" s="34" t="s">
        <v>1059</v>
      </c>
      <c r="L183" s="34" t="s">
        <v>1004</v>
      </c>
      <c r="M183" s="34">
        <v>77</v>
      </c>
      <c r="N183" s="99">
        <v>43626</v>
      </c>
      <c r="O183" t="s">
        <v>973</v>
      </c>
      <c r="P183" s="34" t="s">
        <v>874</v>
      </c>
      <c r="Q183" s="34" t="s">
        <v>873</v>
      </c>
      <c r="R183" s="34" t="s">
        <v>874</v>
      </c>
      <c r="S183" s="34" t="s">
        <v>874</v>
      </c>
      <c r="T183" s="34" t="s">
        <v>1046</v>
      </c>
      <c r="V183" s="63"/>
      <c r="Z183" s="74"/>
    </row>
    <row r="184" spans="1:26" s="34" customFormat="1" ht="15.75" customHeight="1">
      <c r="A184" s="70" t="s">
        <v>13</v>
      </c>
      <c r="B184" s="71" t="s">
        <v>229</v>
      </c>
      <c r="C184" s="72" t="s">
        <v>141</v>
      </c>
      <c r="D184" s="71" t="s">
        <v>350</v>
      </c>
      <c r="E184" s="71" t="s">
        <v>558</v>
      </c>
      <c r="F184" s="20" t="s">
        <v>636</v>
      </c>
      <c r="G184" s="73" t="s">
        <v>645</v>
      </c>
      <c r="H184" s="20" t="s">
        <v>671</v>
      </c>
      <c r="J184" s="99">
        <v>43555</v>
      </c>
      <c r="P184" s="34" t="s">
        <v>874</v>
      </c>
      <c r="Q184" s="34" t="s">
        <v>874</v>
      </c>
      <c r="R184" s="34" t="s">
        <v>874</v>
      </c>
      <c r="S184" s="34" t="s">
        <v>874</v>
      </c>
      <c r="V184" s="63"/>
      <c r="Z184" s="74"/>
    </row>
    <row r="185" spans="1:26" s="34" customFormat="1" ht="15.75" customHeight="1">
      <c r="A185" s="70" t="s">
        <v>13</v>
      </c>
      <c r="B185" s="71" t="s">
        <v>229</v>
      </c>
      <c r="C185" s="72" t="s">
        <v>142</v>
      </c>
      <c r="D185" s="71" t="s">
        <v>351</v>
      </c>
      <c r="E185" s="71" t="s">
        <v>559</v>
      </c>
      <c r="F185" s="20" t="s">
        <v>636</v>
      </c>
      <c r="G185" s="73" t="s">
        <v>645</v>
      </c>
      <c r="H185" s="20" t="s">
        <v>671</v>
      </c>
      <c r="J185" s="99">
        <v>43555</v>
      </c>
      <c r="P185" s="34" t="s">
        <v>874</v>
      </c>
      <c r="Q185" s="34" t="s">
        <v>874</v>
      </c>
      <c r="R185" s="34" t="s">
        <v>874</v>
      </c>
      <c r="S185" s="34" t="s">
        <v>874</v>
      </c>
      <c r="V185" s="63"/>
      <c r="Z185" s="74"/>
    </row>
    <row r="186" spans="1:26" s="34" customFormat="1" ht="15.75" customHeight="1">
      <c r="A186" s="70" t="s">
        <v>13</v>
      </c>
      <c r="B186" s="71" t="s">
        <v>229</v>
      </c>
      <c r="C186" s="72" t="s">
        <v>143</v>
      </c>
      <c r="D186" s="71" t="s">
        <v>352</v>
      </c>
      <c r="E186" s="71" t="s">
        <v>560</v>
      </c>
      <c r="F186" s="20" t="s">
        <v>636</v>
      </c>
      <c r="G186" s="73" t="s">
        <v>645</v>
      </c>
      <c r="H186" s="20" t="s">
        <v>671</v>
      </c>
      <c r="I186" s="34" t="s">
        <v>979</v>
      </c>
      <c r="J186" s="99">
        <v>43555</v>
      </c>
      <c r="K186" s="34" t="s">
        <v>1059</v>
      </c>
      <c r="L186" s="34" t="s">
        <v>1004</v>
      </c>
      <c r="M186" s="34">
        <v>224</v>
      </c>
      <c r="N186" s="99">
        <v>43626</v>
      </c>
      <c r="O186" s="34" t="s">
        <v>979</v>
      </c>
      <c r="P186" s="34" t="s">
        <v>874</v>
      </c>
      <c r="Q186" s="34" t="s">
        <v>873</v>
      </c>
      <c r="R186" s="34" t="s">
        <v>874</v>
      </c>
      <c r="S186" s="34" t="s">
        <v>874</v>
      </c>
      <c r="T186" s="34" t="s">
        <v>1046</v>
      </c>
      <c r="V186" s="63"/>
      <c r="Z186" s="74"/>
    </row>
    <row r="187" spans="1:26" s="34" customFormat="1" ht="15.75" customHeight="1">
      <c r="A187" s="70" t="s">
        <v>13</v>
      </c>
      <c r="B187" s="71" t="s">
        <v>229</v>
      </c>
      <c r="C187" s="72" t="s">
        <v>144</v>
      </c>
      <c r="D187" s="71" t="s">
        <v>353</v>
      </c>
      <c r="E187" s="71" t="s">
        <v>561</v>
      </c>
      <c r="F187" s="20" t="s">
        <v>636</v>
      </c>
      <c r="G187" s="73" t="s">
        <v>645</v>
      </c>
      <c r="H187" s="20" t="s">
        <v>671</v>
      </c>
      <c r="J187" s="99">
        <v>43555</v>
      </c>
      <c r="P187" s="34" t="s">
        <v>874</v>
      </c>
      <c r="Q187" s="34" t="s">
        <v>874</v>
      </c>
      <c r="R187" s="34" t="s">
        <v>874</v>
      </c>
      <c r="S187" s="34" t="s">
        <v>874</v>
      </c>
      <c r="V187" s="63"/>
      <c r="Z187" s="74"/>
    </row>
    <row r="188" spans="1:26" s="34" customFormat="1" ht="15.75" customHeight="1">
      <c r="A188" s="70" t="s">
        <v>13</v>
      </c>
      <c r="B188" s="71" t="s">
        <v>229</v>
      </c>
      <c r="C188" s="72" t="s">
        <v>145</v>
      </c>
      <c r="D188" s="71" t="s">
        <v>354</v>
      </c>
      <c r="E188" s="71" t="s">
        <v>562</v>
      </c>
      <c r="F188" s="20" t="s">
        <v>636</v>
      </c>
      <c r="G188" s="73" t="s">
        <v>645</v>
      </c>
      <c r="H188" s="20" t="s">
        <v>671</v>
      </c>
      <c r="I188" s="34" t="s">
        <v>663</v>
      </c>
      <c r="J188" s="99">
        <v>43555</v>
      </c>
      <c r="K188" s="34" t="s">
        <v>1063</v>
      </c>
      <c r="L188" s="34" t="s">
        <v>1002</v>
      </c>
      <c r="M188" s="34">
        <v>1</v>
      </c>
      <c r="N188" s="99">
        <v>43600</v>
      </c>
      <c r="O188" t="s">
        <v>969</v>
      </c>
      <c r="P188" s="34" t="s">
        <v>874</v>
      </c>
      <c r="Q188" s="34" t="s">
        <v>873</v>
      </c>
      <c r="R188" s="34" t="s">
        <v>874</v>
      </c>
      <c r="S188" s="34" t="s">
        <v>874</v>
      </c>
      <c r="T188" s="34" t="s">
        <v>1046</v>
      </c>
      <c r="V188" s="63"/>
      <c r="Z188" s="74"/>
    </row>
    <row r="189" spans="1:26" s="34" customFormat="1" ht="15.75" customHeight="1">
      <c r="A189" s="70" t="s">
        <v>13</v>
      </c>
      <c r="B189" s="71" t="s">
        <v>229</v>
      </c>
      <c r="C189" s="72" t="s">
        <v>146</v>
      </c>
      <c r="D189" s="71" t="s">
        <v>355</v>
      </c>
      <c r="E189" s="71" t="s">
        <v>563</v>
      </c>
      <c r="F189" s="20" t="s">
        <v>636</v>
      </c>
      <c r="G189" s="73" t="s">
        <v>645</v>
      </c>
      <c r="H189" s="20" t="s">
        <v>671</v>
      </c>
      <c r="I189" s="34" t="s">
        <v>663</v>
      </c>
      <c r="J189" s="99">
        <v>43555</v>
      </c>
      <c r="K189" s="34" t="s">
        <v>1063</v>
      </c>
      <c r="L189" s="34" t="s">
        <v>1002</v>
      </c>
      <c r="M189" s="34">
        <v>9</v>
      </c>
      <c r="N189" s="99">
        <v>43600</v>
      </c>
      <c r="O189" t="s">
        <v>971</v>
      </c>
      <c r="P189" s="34" t="s">
        <v>874</v>
      </c>
      <c r="Q189" s="34" t="s">
        <v>873</v>
      </c>
      <c r="R189" s="34" t="s">
        <v>874</v>
      </c>
      <c r="S189" s="34" t="s">
        <v>874</v>
      </c>
      <c r="T189" s="34" t="s">
        <v>1046</v>
      </c>
      <c r="V189" s="63"/>
      <c r="Z189" s="74"/>
    </row>
    <row r="190" spans="1:26" s="34" customFormat="1" ht="15.75" customHeight="1">
      <c r="A190" s="70" t="s">
        <v>13</v>
      </c>
      <c r="B190" s="71" t="s">
        <v>229</v>
      </c>
      <c r="C190" s="72" t="s">
        <v>147</v>
      </c>
      <c r="D190" s="71" t="s">
        <v>356</v>
      </c>
      <c r="E190" s="71" t="s">
        <v>564</v>
      </c>
      <c r="F190" s="20" t="s">
        <v>636</v>
      </c>
      <c r="G190" s="73" t="s">
        <v>645</v>
      </c>
      <c r="H190" s="20" t="s">
        <v>671</v>
      </c>
      <c r="I190" s="34" t="s">
        <v>664</v>
      </c>
      <c r="J190" s="99">
        <v>43555</v>
      </c>
      <c r="K190" s="34" t="s">
        <v>1059</v>
      </c>
      <c r="L190" s="34" t="s">
        <v>1004</v>
      </c>
      <c r="M190" s="34">
        <v>96</v>
      </c>
      <c r="N190" s="99">
        <v>43626</v>
      </c>
      <c r="O190" t="s">
        <v>965</v>
      </c>
      <c r="P190" s="34" t="s">
        <v>874</v>
      </c>
      <c r="Q190" s="34" t="s">
        <v>873</v>
      </c>
      <c r="R190" s="34" t="s">
        <v>874</v>
      </c>
      <c r="S190" s="34" t="s">
        <v>874</v>
      </c>
      <c r="T190" s="34" t="s">
        <v>1046</v>
      </c>
      <c r="V190" s="63"/>
      <c r="Z190" s="74"/>
    </row>
    <row r="191" spans="1:26" s="34" customFormat="1" ht="15.75" customHeight="1">
      <c r="A191" s="70" t="s">
        <v>13</v>
      </c>
      <c r="B191" s="71" t="s">
        <v>229</v>
      </c>
      <c r="C191" s="72" t="s">
        <v>148</v>
      </c>
      <c r="D191" s="71" t="s">
        <v>357</v>
      </c>
      <c r="E191" s="71" t="s">
        <v>565</v>
      </c>
      <c r="F191" s="20" t="s">
        <v>636</v>
      </c>
      <c r="G191" s="73" t="s">
        <v>645</v>
      </c>
      <c r="H191" s="20" t="s">
        <v>671</v>
      </c>
      <c r="J191" s="99">
        <v>43555</v>
      </c>
      <c r="P191" s="34" t="s">
        <v>874</v>
      </c>
      <c r="Q191" s="34" t="s">
        <v>874</v>
      </c>
      <c r="R191" s="34" t="s">
        <v>874</v>
      </c>
      <c r="S191" s="34" t="s">
        <v>874</v>
      </c>
      <c r="V191" s="63"/>
      <c r="Z191" s="74"/>
    </row>
    <row r="192" spans="1:26" s="34" customFormat="1" ht="15.75" customHeight="1">
      <c r="A192" s="70" t="s">
        <v>13</v>
      </c>
      <c r="B192" s="71" t="s">
        <v>229</v>
      </c>
      <c r="C192" s="72" t="s">
        <v>1084</v>
      </c>
      <c r="D192" s="71" t="s">
        <v>358</v>
      </c>
      <c r="E192" s="71" t="s">
        <v>566</v>
      </c>
      <c r="F192" s="71" t="s">
        <v>627</v>
      </c>
      <c r="G192" s="71" t="s">
        <v>879</v>
      </c>
      <c r="H192" s="20" t="s">
        <v>671</v>
      </c>
      <c r="J192" s="99">
        <v>43555</v>
      </c>
      <c r="P192" s="34" t="s">
        <v>874</v>
      </c>
      <c r="Q192" s="34" t="s">
        <v>874</v>
      </c>
      <c r="R192" s="34" t="s">
        <v>874</v>
      </c>
      <c r="S192" s="34" t="s">
        <v>874</v>
      </c>
      <c r="V192" s="63"/>
      <c r="Z192" s="74"/>
    </row>
    <row r="193" spans="1:28" s="34" customFormat="1" ht="15.75" customHeight="1">
      <c r="A193" s="70" t="s">
        <v>13</v>
      </c>
      <c r="B193" s="71" t="s">
        <v>230</v>
      </c>
      <c r="C193" s="72" t="s">
        <v>149</v>
      </c>
      <c r="D193" s="71" t="s">
        <v>359</v>
      </c>
      <c r="E193" s="71" t="s">
        <v>567</v>
      </c>
      <c r="F193" s="20" t="s">
        <v>636</v>
      </c>
      <c r="G193" s="73" t="s">
        <v>645</v>
      </c>
      <c r="H193" s="20" t="s">
        <v>671</v>
      </c>
      <c r="I193" s="34" t="s">
        <v>663</v>
      </c>
      <c r="J193" s="99">
        <v>43555</v>
      </c>
      <c r="K193" s="34" t="s">
        <v>1059</v>
      </c>
      <c r="L193" s="34" t="s">
        <v>1004</v>
      </c>
      <c r="M193" s="34">
        <v>112</v>
      </c>
      <c r="N193" s="99">
        <v>43626</v>
      </c>
      <c r="O193" t="s">
        <v>1042</v>
      </c>
      <c r="P193" s="34" t="s">
        <v>874</v>
      </c>
      <c r="Q193" s="34" t="s">
        <v>873</v>
      </c>
      <c r="R193" s="34" t="s">
        <v>874</v>
      </c>
      <c r="S193" s="34" t="s">
        <v>874</v>
      </c>
      <c r="T193" s="34" t="s">
        <v>1046</v>
      </c>
      <c r="V193" s="63"/>
      <c r="Z193" s="74"/>
    </row>
    <row r="194" spans="1:28" s="34" customFormat="1" ht="15.75" customHeight="1">
      <c r="A194" s="70" t="s">
        <v>13</v>
      </c>
      <c r="B194" s="71" t="s">
        <v>230</v>
      </c>
      <c r="C194" s="72" t="s">
        <v>150</v>
      </c>
      <c r="D194" s="71" t="s">
        <v>360</v>
      </c>
      <c r="E194" s="143" t="s">
        <v>568</v>
      </c>
      <c r="F194" s="145" t="s">
        <v>636</v>
      </c>
      <c r="G194" s="146" t="s">
        <v>645</v>
      </c>
      <c r="H194" s="145" t="s">
        <v>671</v>
      </c>
      <c r="I194" s="34" t="s">
        <v>663</v>
      </c>
      <c r="J194" s="99">
        <v>43555</v>
      </c>
      <c r="K194" s="34" t="s">
        <v>1059</v>
      </c>
      <c r="L194" s="34" t="s">
        <v>1004</v>
      </c>
      <c r="M194" s="34">
        <v>174</v>
      </c>
      <c r="N194" s="99">
        <v>43626</v>
      </c>
      <c r="O194" t="s">
        <v>1000</v>
      </c>
      <c r="P194" s="34" t="s">
        <v>874</v>
      </c>
      <c r="Q194" s="34" t="s">
        <v>873</v>
      </c>
      <c r="R194" s="34" t="s">
        <v>874</v>
      </c>
      <c r="S194" s="34" t="s">
        <v>874</v>
      </c>
      <c r="T194" s="34" t="s">
        <v>1046</v>
      </c>
      <c r="V194" s="63"/>
      <c r="Z194" s="74"/>
    </row>
    <row r="195" spans="1:28" s="34" customFormat="1" ht="15.75" customHeight="1">
      <c r="A195" s="70" t="s">
        <v>13</v>
      </c>
      <c r="B195" s="71" t="s">
        <v>230</v>
      </c>
      <c r="C195" s="72" t="s">
        <v>151</v>
      </c>
      <c r="D195" s="171" t="s">
        <v>361</v>
      </c>
      <c r="E195" s="175" t="s">
        <v>569</v>
      </c>
      <c r="F195" s="176" t="s">
        <v>636</v>
      </c>
      <c r="G195" s="177" t="s">
        <v>645</v>
      </c>
      <c r="H195" s="176" t="s">
        <v>671</v>
      </c>
      <c r="I195" s="34" t="s">
        <v>663</v>
      </c>
      <c r="J195" s="99">
        <v>43555</v>
      </c>
      <c r="K195" s="34" t="s">
        <v>1059</v>
      </c>
      <c r="L195" s="34" t="s">
        <v>1004</v>
      </c>
      <c r="M195" s="34">
        <v>91</v>
      </c>
      <c r="N195" s="99">
        <v>43626</v>
      </c>
      <c r="O195" t="s">
        <v>1015</v>
      </c>
      <c r="P195" s="34" t="s">
        <v>874</v>
      </c>
      <c r="Q195" s="34" t="s">
        <v>873</v>
      </c>
      <c r="R195" s="34" t="s">
        <v>874</v>
      </c>
      <c r="S195" s="34" t="s">
        <v>874</v>
      </c>
      <c r="T195" s="34" t="s">
        <v>1046</v>
      </c>
      <c r="V195" s="63"/>
      <c r="Z195" s="74"/>
    </row>
    <row r="196" spans="1:28" s="34" customFormat="1" ht="15.75" customHeight="1">
      <c r="A196" s="70" t="s">
        <v>13</v>
      </c>
      <c r="B196" s="71" t="s">
        <v>230</v>
      </c>
      <c r="C196" s="72" t="s">
        <v>152</v>
      </c>
      <c r="D196" s="71" t="s">
        <v>362</v>
      </c>
      <c r="E196" s="156" t="s">
        <v>570</v>
      </c>
      <c r="F196" s="156" t="s">
        <v>627</v>
      </c>
      <c r="G196" s="156" t="s">
        <v>644</v>
      </c>
      <c r="H196" s="208" t="s">
        <v>671</v>
      </c>
      <c r="I196" s="164" t="s">
        <v>1027</v>
      </c>
      <c r="J196" s="165">
        <v>43555</v>
      </c>
      <c r="K196" s="163" t="s">
        <v>1059</v>
      </c>
      <c r="L196" s="163" t="s">
        <v>1004</v>
      </c>
      <c r="M196" s="163">
        <v>124</v>
      </c>
      <c r="N196" s="165">
        <v>43626</v>
      </c>
      <c r="O196" t="s">
        <v>1056</v>
      </c>
      <c r="P196" s="34" t="s">
        <v>873</v>
      </c>
      <c r="Q196" s="34" t="s">
        <v>873</v>
      </c>
      <c r="R196" s="34" t="s">
        <v>874</v>
      </c>
      <c r="S196" s="34" t="s">
        <v>874</v>
      </c>
      <c r="T196" s="34" t="s">
        <v>1046</v>
      </c>
      <c r="U196" s="163"/>
      <c r="V196" s="163"/>
      <c r="W196" s="163"/>
      <c r="X196" s="163"/>
      <c r="Y196" s="163"/>
      <c r="Z196" s="166"/>
      <c r="AA196" s="163"/>
      <c r="AB196" s="163"/>
    </row>
    <row r="197" spans="1:28" s="34" customFormat="1" ht="15.75" customHeight="1">
      <c r="A197" s="70" t="s">
        <v>13</v>
      </c>
      <c r="B197" s="71" t="s">
        <v>230</v>
      </c>
      <c r="C197" s="72" t="s">
        <v>153</v>
      </c>
      <c r="D197" s="71" t="s">
        <v>363</v>
      </c>
      <c r="E197" s="71" t="s">
        <v>571</v>
      </c>
      <c r="F197" s="71" t="s">
        <v>627</v>
      </c>
      <c r="G197" s="71" t="s">
        <v>644</v>
      </c>
      <c r="H197" s="20" t="s">
        <v>671</v>
      </c>
      <c r="J197" s="99">
        <v>43555</v>
      </c>
      <c r="P197" s="34" t="s">
        <v>874</v>
      </c>
      <c r="Q197" s="34" t="s">
        <v>874</v>
      </c>
      <c r="R197" s="34" t="s">
        <v>874</v>
      </c>
      <c r="S197" s="34" t="s">
        <v>874</v>
      </c>
      <c r="V197" s="63"/>
      <c r="Z197" s="74"/>
    </row>
    <row r="198" spans="1:28" s="34" customFormat="1" ht="15.75" customHeight="1">
      <c r="A198" s="70" t="s">
        <v>13</v>
      </c>
      <c r="B198" s="71" t="s">
        <v>230</v>
      </c>
      <c r="C198" s="72" t="s">
        <v>154</v>
      </c>
      <c r="D198" s="71" t="s">
        <v>364</v>
      </c>
      <c r="E198" s="71" t="s">
        <v>572</v>
      </c>
      <c r="F198" s="71" t="s">
        <v>630</v>
      </c>
      <c r="G198" s="71" t="s">
        <v>654</v>
      </c>
      <c r="H198" s="20" t="s">
        <v>671</v>
      </c>
      <c r="J198" s="99">
        <v>43555</v>
      </c>
      <c r="P198" s="34" t="s">
        <v>874</v>
      </c>
      <c r="Q198" s="34" t="s">
        <v>874</v>
      </c>
      <c r="R198" s="34" t="s">
        <v>874</v>
      </c>
      <c r="S198" s="34" t="s">
        <v>874</v>
      </c>
      <c r="V198" s="63"/>
      <c r="Z198" s="74"/>
    </row>
    <row r="199" spans="1:28" s="34" customFormat="1" ht="15.75" customHeight="1">
      <c r="A199" s="70" t="s">
        <v>13</v>
      </c>
      <c r="B199" s="71" t="s">
        <v>239</v>
      </c>
      <c r="C199" s="72" t="s">
        <v>155</v>
      </c>
      <c r="D199" s="71" t="s">
        <v>365</v>
      </c>
      <c r="E199" s="71" t="s">
        <v>573</v>
      </c>
      <c r="F199" s="20" t="s">
        <v>636</v>
      </c>
      <c r="G199" s="73" t="s">
        <v>645</v>
      </c>
      <c r="H199" s="20" t="s">
        <v>671</v>
      </c>
      <c r="J199" s="99">
        <v>43555</v>
      </c>
      <c r="P199" s="34" t="s">
        <v>874</v>
      </c>
      <c r="Q199" s="34" t="s">
        <v>874</v>
      </c>
      <c r="R199" s="34" t="s">
        <v>874</v>
      </c>
      <c r="S199" s="34" t="s">
        <v>874</v>
      </c>
      <c r="V199" s="63"/>
      <c r="Z199" s="74"/>
    </row>
    <row r="200" spans="1:28" s="34" customFormat="1" ht="15.75" customHeight="1">
      <c r="A200" s="70" t="s">
        <v>13</v>
      </c>
      <c r="B200" s="71" t="s">
        <v>239</v>
      </c>
      <c r="C200" s="72" t="s">
        <v>156</v>
      </c>
      <c r="D200" s="71" t="s">
        <v>366</v>
      </c>
      <c r="E200" s="71" t="s">
        <v>574</v>
      </c>
      <c r="F200" s="20" t="s">
        <v>636</v>
      </c>
      <c r="G200" s="73" t="s">
        <v>645</v>
      </c>
      <c r="H200" s="20" t="s">
        <v>671</v>
      </c>
      <c r="J200" s="99">
        <v>43555</v>
      </c>
      <c r="P200" s="34" t="s">
        <v>874</v>
      </c>
      <c r="Q200" s="34" t="s">
        <v>874</v>
      </c>
      <c r="R200" s="34" t="s">
        <v>874</v>
      </c>
      <c r="S200" s="34" t="s">
        <v>874</v>
      </c>
      <c r="V200" s="63"/>
      <c r="Z200" s="74"/>
    </row>
    <row r="201" spans="1:28" s="34" customFormat="1" ht="15.75" customHeight="1">
      <c r="A201" s="70" t="s">
        <v>13</v>
      </c>
      <c r="B201" s="71" t="s">
        <v>239</v>
      </c>
      <c r="C201" s="72" t="s">
        <v>157</v>
      </c>
      <c r="D201" s="71" t="s">
        <v>367</v>
      </c>
      <c r="E201" s="71" t="s">
        <v>575</v>
      </c>
      <c r="F201" s="20" t="s">
        <v>636</v>
      </c>
      <c r="G201" s="73" t="s">
        <v>645</v>
      </c>
      <c r="H201" s="20" t="s">
        <v>671</v>
      </c>
      <c r="J201" s="99">
        <v>43555</v>
      </c>
      <c r="P201" s="34" t="s">
        <v>874</v>
      </c>
      <c r="Q201" s="34" t="s">
        <v>874</v>
      </c>
      <c r="R201" s="34" t="s">
        <v>874</v>
      </c>
      <c r="S201" s="34" t="s">
        <v>874</v>
      </c>
      <c r="V201" s="63"/>
      <c r="Z201" s="74"/>
    </row>
    <row r="202" spans="1:28" s="34" customFormat="1" ht="15.75" customHeight="1">
      <c r="A202" s="70" t="s">
        <v>13</v>
      </c>
      <c r="B202" s="71" t="s">
        <v>239</v>
      </c>
      <c r="C202" s="72" t="s">
        <v>158</v>
      </c>
      <c r="D202" s="71" t="s">
        <v>368</v>
      </c>
      <c r="E202" s="71" t="s">
        <v>576</v>
      </c>
      <c r="F202" s="20" t="s">
        <v>636</v>
      </c>
      <c r="G202" s="73" t="s">
        <v>645</v>
      </c>
      <c r="H202" s="20" t="s">
        <v>671</v>
      </c>
      <c r="J202" s="99">
        <v>43555</v>
      </c>
      <c r="P202" s="34" t="s">
        <v>874</v>
      </c>
      <c r="Q202" s="34" t="s">
        <v>874</v>
      </c>
      <c r="R202" s="34" t="s">
        <v>874</v>
      </c>
      <c r="S202" s="34" t="s">
        <v>874</v>
      </c>
      <c r="V202" s="63"/>
      <c r="Z202" s="74"/>
    </row>
    <row r="203" spans="1:28" s="34" customFormat="1" ht="15.75" customHeight="1">
      <c r="A203" s="70" t="s">
        <v>13</v>
      </c>
      <c r="B203" s="71" t="s">
        <v>239</v>
      </c>
      <c r="C203" s="72" t="s">
        <v>159</v>
      </c>
      <c r="D203" s="71" t="s">
        <v>369</v>
      </c>
      <c r="E203" s="71" t="s">
        <v>577</v>
      </c>
      <c r="F203" s="20" t="s">
        <v>636</v>
      </c>
      <c r="G203" s="73" t="s">
        <v>645</v>
      </c>
      <c r="H203" s="20" t="s">
        <v>671</v>
      </c>
      <c r="J203" s="99">
        <v>43555</v>
      </c>
      <c r="P203" s="34" t="s">
        <v>874</v>
      </c>
      <c r="Q203" s="34" t="s">
        <v>874</v>
      </c>
      <c r="R203" s="34" t="s">
        <v>874</v>
      </c>
      <c r="S203" s="34" t="s">
        <v>874</v>
      </c>
      <c r="V203" s="63"/>
      <c r="Z203" s="74"/>
    </row>
    <row r="204" spans="1:28" s="34" customFormat="1" ht="15.75" customHeight="1">
      <c r="A204" s="70" t="s">
        <v>13</v>
      </c>
      <c r="B204" s="71" t="s">
        <v>239</v>
      </c>
      <c r="C204" s="72" t="s">
        <v>160</v>
      </c>
      <c r="D204" s="71" t="s">
        <v>370</v>
      </c>
      <c r="E204" s="71" t="s">
        <v>578</v>
      </c>
      <c r="F204" s="20" t="s">
        <v>636</v>
      </c>
      <c r="G204" s="73" t="s">
        <v>645</v>
      </c>
      <c r="H204" s="20" t="s">
        <v>671</v>
      </c>
      <c r="J204" s="99">
        <v>43555</v>
      </c>
      <c r="P204" s="34" t="s">
        <v>874</v>
      </c>
      <c r="Q204" s="34" t="s">
        <v>874</v>
      </c>
      <c r="R204" s="34" t="s">
        <v>874</v>
      </c>
      <c r="S204" s="34" t="s">
        <v>874</v>
      </c>
      <c r="V204" s="63"/>
      <c r="Z204" s="74"/>
    </row>
    <row r="205" spans="1:28" s="34" customFormat="1" ht="15.75" customHeight="1">
      <c r="A205" s="70" t="s">
        <v>13</v>
      </c>
      <c r="B205" s="71" t="s">
        <v>239</v>
      </c>
      <c r="C205" s="72" t="s">
        <v>161</v>
      </c>
      <c r="D205" s="71" t="s">
        <v>371</v>
      </c>
      <c r="E205" s="71" t="s">
        <v>579</v>
      </c>
      <c r="F205" s="71" t="s">
        <v>627</v>
      </c>
      <c r="G205" s="71" t="s">
        <v>653</v>
      </c>
      <c r="H205" s="20" t="s">
        <v>671</v>
      </c>
      <c r="J205" s="99">
        <v>43555</v>
      </c>
      <c r="P205" s="34" t="s">
        <v>874</v>
      </c>
      <c r="Q205" s="34" t="s">
        <v>874</v>
      </c>
      <c r="R205" s="34" t="s">
        <v>874</v>
      </c>
      <c r="S205" s="34" t="s">
        <v>874</v>
      </c>
      <c r="V205" s="63"/>
      <c r="Z205" s="74"/>
    </row>
    <row r="206" spans="1:28" s="34" customFormat="1" ht="15.75" customHeight="1">
      <c r="A206" s="70" t="s">
        <v>13</v>
      </c>
      <c r="B206" s="71" t="s">
        <v>239</v>
      </c>
      <c r="C206" s="72" t="s">
        <v>162</v>
      </c>
      <c r="D206" s="71" t="s">
        <v>372</v>
      </c>
      <c r="E206" s="71" t="s">
        <v>580</v>
      </c>
      <c r="F206" s="20" t="s">
        <v>636</v>
      </c>
      <c r="G206" s="73" t="s">
        <v>645</v>
      </c>
      <c r="H206" s="20" t="s">
        <v>671</v>
      </c>
      <c r="J206" s="99">
        <v>43555</v>
      </c>
      <c r="P206" s="34" t="s">
        <v>874</v>
      </c>
      <c r="Q206" s="34" t="s">
        <v>874</v>
      </c>
      <c r="R206" s="34" t="s">
        <v>874</v>
      </c>
      <c r="S206" s="34" t="s">
        <v>874</v>
      </c>
      <c r="V206" s="63"/>
      <c r="Z206" s="74"/>
    </row>
    <row r="207" spans="1:28" s="34" customFormat="1" ht="15.75" customHeight="1">
      <c r="A207" s="70" t="s">
        <v>13</v>
      </c>
      <c r="B207" s="71" t="s">
        <v>239</v>
      </c>
      <c r="C207" s="72" t="s">
        <v>163</v>
      </c>
      <c r="D207" s="71" t="s">
        <v>373</v>
      </c>
      <c r="E207" s="71" t="s">
        <v>581</v>
      </c>
      <c r="F207" s="20" t="s">
        <v>636</v>
      </c>
      <c r="G207" s="73" t="s">
        <v>645</v>
      </c>
      <c r="H207" s="20" t="s">
        <v>671</v>
      </c>
      <c r="J207" s="99">
        <v>43555</v>
      </c>
      <c r="P207" s="34" t="s">
        <v>874</v>
      </c>
      <c r="Q207" s="34" t="s">
        <v>874</v>
      </c>
      <c r="R207" s="34" t="s">
        <v>874</v>
      </c>
      <c r="S207" s="34" t="s">
        <v>874</v>
      </c>
      <c r="V207" s="63"/>
      <c r="Z207" s="74"/>
    </row>
    <row r="208" spans="1:28" s="34" customFormat="1" ht="15.75" customHeight="1">
      <c r="A208" s="70" t="s">
        <v>13</v>
      </c>
      <c r="B208" s="71" t="s">
        <v>239</v>
      </c>
      <c r="C208" s="72" t="s">
        <v>164</v>
      </c>
      <c r="D208" s="71" t="s">
        <v>374</v>
      </c>
      <c r="E208" s="71" t="s">
        <v>582</v>
      </c>
      <c r="F208" s="20" t="s">
        <v>636</v>
      </c>
      <c r="G208" s="73" t="s">
        <v>645</v>
      </c>
      <c r="H208" s="20" t="s">
        <v>671</v>
      </c>
      <c r="J208" s="99">
        <v>43555</v>
      </c>
      <c r="N208" s="99"/>
      <c r="O208"/>
      <c r="P208" s="34" t="s">
        <v>874</v>
      </c>
      <c r="Q208" s="34" t="s">
        <v>874</v>
      </c>
      <c r="R208" s="34" t="s">
        <v>874</v>
      </c>
      <c r="S208" s="34" t="s">
        <v>874</v>
      </c>
      <c r="V208" s="63"/>
      <c r="Z208" s="74"/>
    </row>
    <row r="209" spans="1:28" s="34" customFormat="1" ht="15.75" customHeight="1">
      <c r="A209" s="142" t="s">
        <v>13</v>
      </c>
      <c r="B209" s="143" t="s">
        <v>239</v>
      </c>
      <c r="C209" s="144" t="s">
        <v>165</v>
      </c>
      <c r="D209" s="143" t="s">
        <v>375</v>
      </c>
      <c r="E209" s="143" t="s">
        <v>583</v>
      </c>
      <c r="F209" s="145" t="s">
        <v>636</v>
      </c>
      <c r="G209" s="146" t="s">
        <v>645</v>
      </c>
      <c r="H209" s="145" t="s">
        <v>671</v>
      </c>
      <c r="J209" s="99">
        <v>43555</v>
      </c>
      <c r="P209" s="34" t="s">
        <v>874</v>
      </c>
      <c r="Q209" s="34" t="s">
        <v>874</v>
      </c>
      <c r="R209" s="34" t="s">
        <v>874</v>
      </c>
      <c r="S209" s="34" t="s">
        <v>874</v>
      </c>
      <c r="V209" s="63"/>
      <c r="Z209" s="74"/>
    </row>
    <row r="210" spans="1:28" s="163" customFormat="1" ht="15.75" customHeight="1">
      <c r="A210" s="160" t="s">
        <v>13</v>
      </c>
      <c r="B210" s="161" t="s">
        <v>239</v>
      </c>
      <c r="C210" s="162" t="s">
        <v>166</v>
      </c>
      <c r="D210" s="172" t="s">
        <v>376</v>
      </c>
      <c r="E210" s="175" t="s">
        <v>376</v>
      </c>
      <c r="F210" s="176" t="s">
        <v>627</v>
      </c>
      <c r="G210" s="175" t="s">
        <v>648</v>
      </c>
      <c r="H210" s="176" t="s">
        <v>671</v>
      </c>
      <c r="I210" s="253">
        <v>410547068000</v>
      </c>
      <c r="J210" s="185">
        <v>43555</v>
      </c>
      <c r="K210" s="34" t="s">
        <v>1059</v>
      </c>
      <c r="L210" s="183" t="s">
        <v>1004</v>
      </c>
      <c r="M210" s="183">
        <v>124</v>
      </c>
      <c r="N210" s="185">
        <v>43626</v>
      </c>
      <c r="O210" s="184" t="s">
        <v>1035</v>
      </c>
      <c r="P210" s="34" t="s">
        <v>874</v>
      </c>
      <c r="Q210" s="183" t="s">
        <v>873</v>
      </c>
      <c r="R210" s="34" t="s">
        <v>874</v>
      </c>
      <c r="S210" s="34" t="s">
        <v>874</v>
      </c>
      <c r="T210" s="34" t="s">
        <v>1046</v>
      </c>
      <c r="U210" s="183"/>
      <c r="V210" s="183"/>
      <c r="W210" s="183"/>
      <c r="X210" s="183"/>
      <c r="Y210" s="183"/>
      <c r="Z210" s="186"/>
      <c r="AA210" s="183"/>
      <c r="AB210" s="183"/>
    </row>
    <row r="211" spans="1:28" s="108" customFormat="1" ht="15.75" customHeight="1">
      <c r="A211" s="151" t="s">
        <v>13</v>
      </c>
      <c r="B211" s="152" t="s">
        <v>239</v>
      </c>
      <c r="C211" s="153" t="s">
        <v>167</v>
      </c>
      <c r="D211" s="152" t="s">
        <v>377</v>
      </c>
      <c r="E211" s="152" t="s">
        <v>377</v>
      </c>
      <c r="F211" s="154" t="s">
        <v>627</v>
      </c>
      <c r="G211" s="152" t="s">
        <v>648</v>
      </c>
      <c r="H211" s="209" t="s">
        <v>671</v>
      </c>
      <c r="I211" s="118">
        <v>1595894.5630000001</v>
      </c>
      <c r="J211" s="170">
        <v>43555</v>
      </c>
      <c r="K211" s="118" t="s">
        <v>1059</v>
      </c>
      <c r="L211" s="118" t="s">
        <v>1004</v>
      </c>
      <c r="M211" s="118">
        <v>66</v>
      </c>
      <c r="N211" s="170">
        <v>43626</v>
      </c>
      <c r="O211" t="s">
        <v>1056</v>
      </c>
      <c r="P211" s="34" t="s">
        <v>873</v>
      </c>
      <c r="Q211" s="34" t="s">
        <v>873</v>
      </c>
      <c r="R211" s="34" t="s">
        <v>874</v>
      </c>
      <c r="S211" s="34" t="s">
        <v>874</v>
      </c>
      <c r="T211" s="34" t="s">
        <v>1046</v>
      </c>
      <c r="U211" s="118">
        <f>410547068000/257252</f>
        <v>1595894.5625301262</v>
      </c>
      <c r="V211" s="118"/>
      <c r="W211" s="118"/>
      <c r="X211" s="118"/>
      <c r="Y211" s="118"/>
      <c r="Z211" s="139"/>
      <c r="AA211" s="118"/>
      <c r="AB211" s="118"/>
    </row>
    <row r="212" spans="1:28" s="34" customFormat="1" ht="15.75" customHeight="1">
      <c r="A212" s="70" t="s">
        <v>13</v>
      </c>
      <c r="B212" s="71" t="s">
        <v>239</v>
      </c>
      <c r="C212" s="72" t="s">
        <v>168</v>
      </c>
      <c r="D212" s="71" t="s">
        <v>378</v>
      </c>
      <c r="E212" s="71" t="s">
        <v>378</v>
      </c>
      <c r="F212" s="20" t="s">
        <v>627</v>
      </c>
      <c r="G212" s="71" t="s">
        <v>648</v>
      </c>
      <c r="H212" s="20" t="s">
        <v>671</v>
      </c>
      <c r="I212" s="88">
        <v>2700000</v>
      </c>
      <c r="J212" s="99">
        <v>43555</v>
      </c>
      <c r="K212" s="34" t="s">
        <v>1059</v>
      </c>
      <c r="L212" s="34" t="s">
        <v>1004</v>
      </c>
      <c r="M212" s="34">
        <v>96</v>
      </c>
      <c r="N212" s="99">
        <v>43626</v>
      </c>
      <c r="O212" t="s">
        <v>1056</v>
      </c>
      <c r="P212" s="34" t="s">
        <v>873</v>
      </c>
      <c r="Q212" s="34" t="s">
        <v>873</v>
      </c>
      <c r="R212" s="34" t="s">
        <v>874</v>
      </c>
      <c r="S212" s="34" t="s">
        <v>874</v>
      </c>
      <c r="T212" s="34" t="s">
        <v>1046</v>
      </c>
      <c r="V212" s="63"/>
      <c r="Z212" s="74"/>
    </row>
    <row r="213" spans="1:28" s="108" customFormat="1" ht="15.75" customHeight="1">
      <c r="A213" s="147" t="s">
        <v>13</v>
      </c>
      <c r="B213" s="148" t="s">
        <v>239</v>
      </c>
      <c r="C213" s="149" t="s">
        <v>170</v>
      </c>
      <c r="D213" s="148" t="s">
        <v>380</v>
      </c>
      <c r="E213" s="148" t="s">
        <v>585</v>
      </c>
      <c r="F213" s="150" t="s">
        <v>627</v>
      </c>
      <c r="G213" s="148" t="s">
        <v>641</v>
      </c>
      <c r="H213" s="210" t="s">
        <v>671</v>
      </c>
      <c r="I213" s="89">
        <v>2780829.9</v>
      </c>
      <c r="J213" s="170">
        <v>43555</v>
      </c>
      <c r="K213" s="118" t="s">
        <v>1059</v>
      </c>
      <c r="L213" s="118" t="s">
        <v>1004</v>
      </c>
      <c r="M213" s="118">
        <v>158</v>
      </c>
      <c r="N213" s="170">
        <v>43626</v>
      </c>
      <c r="O213" t="s">
        <v>1056</v>
      </c>
      <c r="P213" s="34" t="s">
        <v>873</v>
      </c>
      <c r="Q213" s="34" t="s">
        <v>873</v>
      </c>
      <c r="R213" s="34" t="s">
        <v>874</v>
      </c>
      <c r="S213" s="34" t="s">
        <v>874</v>
      </c>
      <c r="T213" s="34" t="s">
        <v>1046</v>
      </c>
      <c r="U213" s="118"/>
      <c r="V213" s="118"/>
      <c r="W213" s="118"/>
      <c r="X213" s="118"/>
      <c r="Y213" s="118"/>
      <c r="Z213" s="139"/>
      <c r="AA213" s="118"/>
      <c r="AB213" s="118"/>
    </row>
    <row r="214" spans="1:28" s="118" customFormat="1" ht="15.75" customHeight="1">
      <c r="A214" s="167" t="s">
        <v>13</v>
      </c>
      <c r="B214" s="168" t="s">
        <v>239</v>
      </c>
      <c r="C214" s="169" t="s">
        <v>171</v>
      </c>
      <c r="D214" s="173" t="s">
        <v>381</v>
      </c>
      <c r="E214" s="178" t="s">
        <v>586</v>
      </c>
      <c r="F214" s="179" t="s">
        <v>627</v>
      </c>
      <c r="G214" s="178" t="s">
        <v>641</v>
      </c>
      <c r="H214" s="179" t="s">
        <v>671</v>
      </c>
      <c r="I214" s="239">
        <v>2596638.2999999998</v>
      </c>
      <c r="J214" s="195">
        <v>43555</v>
      </c>
      <c r="K214" s="34" t="s">
        <v>1059</v>
      </c>
      <c r="L214" s="194" t="s">
        <v>1004</v>
      </c>
      <c r="M214" s="118">
        <v>158</v>
      </c>
      <c r="N214" s="195">
        <v>43626</v>
      </c>
      <c r="O214" t="s">
        <v>1056</v>
      </c>
      <c r="P214" s="34" t="s">
        <v>873</v>
      </c>
      <c r="Q214" s="194" t="s">
        <v>873</v>
      </c>
      <c r="R214" s="34" t="s">
        <v>874</v>
      </c>
      <c r="S214" s="34" t="s">
        <v>874</v>
      </c>
      <c r="T214" s="34" t="s">
        <v>1046</v>
      </c>
      <c r="U214" s="194"/>
      <c r="V214" s="194"/>
      <c r="W214" s="194"/>
      <c r="X214" s="194"/>
      <c r="Y214" s="194"/>
      <c r="Z214" s="197"/>
      <c r="AA214" s="194"/>
      <c r="AB214" s="194"/>
    </row>
    <row r="215" spans="1:28" s="34" customFormat="1" ht="15.75" customHeight="1">
      <c r="A215" s="155" t="s">
        <v>13</v>
      </c>
      <c r="B215" s="156" t="s">
        <v>239</v>
      </c>
      <c r="C215" s="157" t="s">
        <v>172</v>
      </c>
      <c r="D215" s="156" t="s">
        <v>382</v>
      </c>
      <c r="E215" s="156" t="s">
        <v>382</v>
      </c>
      <c r="F215" s="158" t="s">
        <v>630</v>
      </c>
      <c r="G215" s="156" t="s">
        <v>630</v>
      </c>
      <c r="H215" s="158" t="s">
        <v>671</v>
      </c>
      <c r="I215" s="34">
        <f>I213/I214</f>
        <v>1.0709346388366836</v>
      </c>
      <c r="J215" s="99">
        <v>43555</v>
      </c>
      <c r="K215" s="34" t="s">
        <v>1059</v>
      </c>
      <c r="L215" s="34" t="s">
        <v>1004</v>
      </c>
      <c r="M215" s="118">
        <v>158</v>
      </c>
      <c r="N215" s="99">
        <v>43626</v>
      </c>
      <c r="O215" t="s">
        <v>1056</v>
      </c>
      <c r="P215" s="34" t="s">
        <v>873</v>
      </c>
      <c r="Q215" s="34" t="s">
        <v>873</v>
      </c>
      <c r="R215" s="34" t="s">
        <v>874</v>
      </c>
      <c r="S215" s="34" t="s">
        <v>874</v>
      </c>
      <c r="T215" s="34" t="s">
        <v>1046</v>
      </c>
      <c r="U215" s="89" t="s">
        <v>1075</v>
      </c>
      <c r="V215" s="63"/>
      <c r="Z215" s="74"/>
    </row>
    <row r="216" spans="1:28" s="34" customFormat="1" ht="15.75" customHeight="1">
      <c r="A216" s="70" t="s">
        <v>13</v>
      </c>
      <c r="B216" s="71" t="s">
        <v>239</v>
      </c>
      <c r="C216" s="256" t="s">
        <v>173</v>
      </c>
      <c r="D216" s="71" t="s">
        <v>383</v>
      </c>
      <c r="E216" s="71" t="s">
        <v>587</v>
      </c>
      <c r="F216" s="20" t="s">
        <v>627</v>
      </c>
      <c r="G216" s="71" t="s">
        <v>648</v>
      </c>
      <c r="H216" s="20" t="s">
        <v>671</v>
      </c>
      <c r="I216" s="258">
        <v>2953750</v>
      </c>
      <c r="J216" s="99">
        <v>43555</v>
      </c>
      <c r="K216" s="34" t="s">
        <v>1059</v>
      </c>
      <c r="L216" s="262" t="s">
        <v>1004</v>
      </c>
      <c r="M216" s="34">
        <v>96</v>
      </c>
      <c r="N216" s="99">
        <v>43626</v>
      </c>
      <c r="O216" t="s">
        <v>1056</v>
      </c>
      <c r="P216" s="34" t="s">
        <v>873</v>
      </c>
      <c r="Q216" s="34" t="s">
        <v>873</v>
      </c>
      <c r="R216" s="34" t="s">
        <v>874</v>
      </c>
      <c r="S216" s="34" t="s">
        <v>874</v>
      </c>
      <c r="T216" s="34" t="s">
        <v>1046</v>
      </c>
      <c r="V216" s="63"/>
      <c r="Z216" s="74"/>
    </row>
    <row r="217" spans="1:28" s="34" customFormat="1" ht="15.75" customHeight="1">
      <c r="A217" s="142" t="s">
        <v>13</v>
      </c>
      <c r="B217" s="143" t="s">
        <v>239</v>
      </c>
      <c r="C217" s="144" t="s">
        <v>174</v>
      </c>
      <c r="D217" s="143" t="s">
        <v>384</v>
      </c>
      <c r="E217" s="143" t="s">
        <v>384</v>
      </c>
      <c r="F217" s="145" t="s">
        <v>627</v>
      </c>
      <c r="G217" s="143" t="s">
        <v>648</v>
      </c>
      <c r="H217" s="211" t="s">
        <v>671</v>
      </c>
      <c r="I217" s="212">
        <f>1469975.81
+1425594.1</f>
        <v>2895569.91</v>
      </c>
      <c r="J217" s="165">
        <v>43555</v>
      </c>
      <c r="K217" s="34" t="s">
        <v>1059</v>
      </c>
      <c r="L217" s="163" t="s">
        <v>1004</v>
      </c>
      <c r="M217" s="163">
        <v>96</v>
      </c>
      <c r="N217" s="165">
        <v>43626</v>
      </c>
      <c r="O217" t="s">
        <v>1056</v>
      </c>
      <c r="P217" s="34" t="s">
        <v>873</v>
      </c>
      <c r="Q217" s="34" t="s">
        <v>873</v>
      </c>
      <c r="R217" s="34" t="s">
        <v>874</v>
      </c>
      <c r="S217" s="34" t="s">
        <v>874</v>
      </c>
      <c r="T217" s="34" t="s">
        <v>1046</v>
      </c>
      <c r="U217" s="163"/>
      <c r="V217" s="163"/>
      <c r="W217" s="163"/>
      <c r="X217" s="163"/>
      <c r="Y217" s="163"/>
      <c r="Z217" s="166"/>
      <c r="AA217" s="163"/>
      <c r="AB217" s="163"/>
    </row>
    <row r="218" spans="1:28" s="163" customFormat="1" ht="15.75" customHeight="1">
      <c r="A218" s="160" t="s">
        <v>13</v>
      </c>
      <c r="B218" s="161" t="s">
        <v>239</v>
      </c>
      <c r="C218" s="257" t="s">
        <v>175</v>
      </c>
      <c r="D218" s="172" t="s">
        <v>385</v>
      </c>
      <c r="E218" s="175" t="s">
        <v>385</v>
      </c>
      <c r="F218" s="176" t="s">
        <v>630</v>
      </c>
      <c r="G218" s="175" t="s">
        <v>630</v>
      </c>
      <c r="H218" s="176" t="s">
        <v>671</v>
      </c>
      <c r="I218" s="263">
        <f>((I216-I217)/I217)*100</f>
        <v>2.0092794098692597</v>
      </c>
      <c r="J218" s="200">
        <v>43555</v>
      </c>
      <c r="K218" s="34" t="s">
        <v>1059</v>
      </c>
      <c r="L218" s="196" t="s">
        <v>1004</v>
      </c>
      <c r="M218" s="196">
        <v>96</v>
      </c>
      <c r="N218" s="200">
        <v>43626</v>
      </c>
      <c r="O218" s="201" t="s">
        <v>1038</v>
      </c>
      <c r="P218" s="34" t="s">
        <v>874</v>
      </c>
      <c r="Q218" s="196" t="s">
        <v>873</v>
      </c>
      <c r="R218" s="34" t="s">
        <v>874</v>
      </c>
      <c r="S218" s="34" t="s">
        <v>874</v>
      </c>
      <c r="T218" s="34" t="s">
        <v>1046</v>
      </c>
      <c r="U218" s="196" t="s">
        <v>1037</v>
      </c>
      <c r="V218" s="196"/>
      <c r="W218" s="196"/>
      <c r="X218" s="196"/>
      <c r="Y218" s="196"/>
      <c r="Z218" s="202"/>
      <c r="AA218" s="196"/>
      <c r="AB218" s="196"/>
    </row>
    <row r="219" spans="1:28" s="34" customFormat="1" ht="15.75" customHeight="1">
      <c r="A219" s="155" t="s">
        <v>13</v>
      </c>
      <c r="B219" s="156" t="s">
        <v>240</v>
      </c>
      <c r="C219" s="157" t="s">
        <v>193</v>
      </c>
      <c r="D219" s="156" t="s">
        <v>403</v>
      </c>
      <c r="E219" s="156" t="s">
        <v>601</v>
      </c>
      <c r="F219" s="158" t="s">
        <v>636</v>
      </c>
      <c r="G219" s="159" t="s">
        <v>645</v>
      </c>
      <c r="H219" s="158" t="s">
        <v>671</v>
      </c>
      <c r="J219" s="99">
        <v>43555</v>
      </c>
      <c r="N219" s="99"/>
      <c r="O219" s="24"/>
      <c r="P219" s="34" t="s">
        <v>874</v>
      </c>
      <c r="Q219" s="34" t="s">
        <v>874</v>
      </c>
      <c r="R219" s="34" t="s">
        <v>874</v>
      </c>
      <c r="S219" s="34" t="s">
        <v>874</v>
      </c>
      <c r="V219" s="63"/>
      <c r="Z219" s="74"/>
    </row>
    <row r="220" spans="1:28" s="34" customFormat="1" ht="15.75" customHeight="1">
      <c r="A220" s="70" t="s">
        <v>13</v>
      </c>
      <c r="B220" s="71" t="s">
        <v>240</v>
      </c>
      <c r="C220" s="72" t="s">
        <v>197</v>
      </c>
      <c r="D220" s="71" t="s">
        <v>407</v>
      </c>
      <c r="E220" s="71" t="s">
        <v>603</v>
      </c>
      <c r="F220" s="71" t="s">
        <v>630</v>
      </c>
      <c r="G220" s="71" t="s">
        <v>632</v>
      </c>
      <c r="H220" s="20" t="s">
        <v>671</v>
      </c>
      <c r="I220" s="34">
        <v>1E-4</v>
      </c>
      <c r="J220" s="99">
        <v>43555</v>
      </c>
      <c r="K220" s="34" t="s">
        <v>1059</v>
      </c>
      <c r="L220" s="34" t="s">
        <v>1004</v>
      </c>
      <c r="M220" s="34">
        <v>107</v>
      </c>
      <c r="N220" s="99">
        <v>43626</v>
      </c>
      <c r="O220" t="s">
        <v>1056</v>
      </c>
      <c r="P220" s="34" t="s">
        <v>873</v>
      </c>
      <c r="Q220" s="34" t="s">
        <v>873</v>
      </c>
      <c r="R220" s="34" t="s">
        <v>874</v>
      </c>
      <c r="T220" s="34" t="s">
        <v>1046</v>
      </c>
      <c r="U220" s="34" t="s">
        <v>988</v>
      </c>
      <c r="V220" s="63"/>
      <c r="Z220" s="74"/>
    </row>
    <row r="221" spans="1:28" s="34" customFormat="1" ht="15.75" customHeight="1">
      <c r="A221" s="70" t="s">
        <v>13</v>
      </c>
      <c r="B221" s="71" t="s">
        <v>232</v>
      </c>
      <c r="C221" s="72" t="s">
        <v>206</v>
      </c>
      <c r="D221" s="71" t="s">
        <v>416</v>
      </c>
      <c r="E221" s="71" t="s">
        <v>606</v>
      </c>
      <c r="F221" s="71" t="s">
        <v>636</v>
      </c>
      <c r="G221" s="73" t="s">
        <v>645</v>
      </c>
      <c r="H221" s="20" t="s">
        <v>671</v>
      </c>
      <c r="J221" s="99">
        <v>43555</v>
      </c>
      <c r="P221" s="34" t="s">
        <v>874</v>
      </c>
      <c r="Q221" s="34" t="s">
        <v>874</v>
      </c>
      <c r="R221" s="34" t="s">
        <v>874</v>
      </c>
      <c r="S221" s="34" t="s">
        <v>874</v>
      </c>
      <c r="V221" s="63"/>
      <c r="Z221" s="74"/>
    </row>
    <row r="222" spans="1:28" s="34" customFormat="1" ht="15.75" customHeight="1">
      <c r="A222" s="70" t="s">
        <v>13</v>
      </c>
      <c r="B222" s="71" t="s">
        <v>232</v>
      </c>
      <c r="C222" s="72" t="s">
        <v>207</v>
      </c>
      <c r="D222" s="71" t="s">
        <v>417</v>
      </c>
      <c r="E222" s="71" t="s">
        <v>607</v>
      </c>
      <c r="F222" s="20" t="s">
        <v>636</v>
      </c>
      <c r="G222" s="73" t="s">
        <v>645</v>
      </c>
      <c r="H222" s="20" t="s">
        <v>671</v>
      </c>
      <c r="J222" s="99">
        <v>43555</v>
      </c>
      <c r="P222" s="34" t="s">
        <v>874</v>
      </c>
      <c r="Q222" s="34" t="s">
        <v>874</v>
      </c>
      <c r="R222" s="34" t="s">
        <v>874</v>
      </c>
      <c r="S222" s="34" t="s">
        <v>874</v>
      </c>
      <c r="V222" s="63"/>
      <c r="Z222" s="74"/>
    </row>
    <row r="223" spans="1:28" s="34" customFormat="1" ht="15.75" customHeight="1">
      <c r="A223" s="70" t="s">
        <v>13</v>
      </c>
      <c r="B223" s="71" t="s">
        <v>232</v>
      </c>
      <c r="C223" s="72" t="s">
        <v>208</v>
      </c>
      <c r="D223" s="71" t="s">
        <v>418</v>
      </c>
      <c r="E223" s="71" t="s">
        <v>608</v>
      </c>
      <c r="F223" s="20" t="s">
        <v>636</v>
      </c>
      <c r="G223" s="73" t="s">
        <v>645</v>
      </c>
      <c r="H223" s="20" t="s">
        <v>671</v>
      </c>
      <c r="J223" s="99">
        <v>43555</v>
      </c>
      <c r="P223" s="34" t="s">
        <v>874</v>
      </c>
      <c r="Q223" s="34" t="s">
        <v>874</v>
      </c>
      <c r="R223" s="34" t="s">
        <v>874</v>
      </c>
      <c r="S223" s="34" t="s">
        <v>874</v>
      </c>
      <c r="V223" s="63"/>
      <c r="Z223" s="74"/>
    </row>
    <row r="224" spans="1:28" s="34" customFormat="1" ht="15.75" customHeight="1">
      <c r="A224" s="70" t="s">
        <v>13</v>
      </c>
      <c r="B224" s="71" t="s">
        <v>232</v>
      </c>
      <c r="C224" s="72" t="s">
        <v>209</v>
      </c>
      <c r="D224" s="71" t="s">
        <v>419</v>
      </c>
      <c r="E224" s="71" t="s">
        <v>609</v>
      </c>
      <c r="F224" s="20" t="s">
        <v>636</v>
      </c>
      <c r="G224" s="73" t="s">
        <v>645</v>
      </c>
      <c r="H224" s="20" t="s">
        <v>671</v>
      </c>
      <c r="J224" s="99">
        <v>43555</v>
      </c>
      <c r="P224" s="34" t="s">
        <v>874</v>
      </c>
      <c r="Q224" s="34" t="s">
        <v>874</v>
      </c>
      <c r="R224" s="34" t="s">
        <v>874</v>
      </c>
      <c r="S224" s="34" t="s">
        <v>874</v>
      </c>
      <c r="V224" s="63"/>
      <c r="Z224" s="74"/>
    </row>
    <row r="225" spans="1:26" s="34" customFormat="1" ht="15.75" customHeight="1">
      <c r="A225" s="70" t="s">
        <v>13</v>
      </c>
      <c r="B225" s="71" t="s">
        <v>232</v>
      </c>
      <c r="C225" s="72" t="s">
        <v>210</v>
      </c>
      <c r="D225" s="71" t="s">
        <v>420</v>
      </c>
      <c r="E225" s="71" t="s">
        <v>610</v>
      </c>
      <c r="F225" s="20" t="s">
        <v>636</v>
      </c>
      <c r="G225" s="73" t="s">
        <v>645</v>
      </c>
      <c r="H225" s="20" t="s">
        <v>671</v>
      </c>
      <c r="J225" s="99">
        <v>43555</v>
      </c>
      <c r="P225" s="34" t="s">
        <v>874</v>
      </c>
      <c r="Q225" s="34" t="s">
        <v>874</v>
      </c>
      <c r="R225" s="34" t="s">
        <v>874</v>
      </c>
      <c r="S225" s="34" t="s">
        <v>874</v>
      </c>
      <c r="V225" s="63"/>
      <c r="Z225" s="74"/>
    </row>
    <row r="226" spans="1:26" s="34" customFormat="1" ht="15.75" customHeight="1">
      <c r="A226" s="70" t="s">
        <v>13</v>
      </c>
      <c r="B226" s="71" t="s">
        <v>232</v>
      </c>
      <c r="C226" s="72" t="s">
        <v>211</v>
      </c>
      <c r="D226" s="71" t="s">
        <v>421</v>
      </c>
      <c r="E226" s="71" t="s">
        <v>611</v>
      </c>
      <c r="F226" s="20" t="s">
        <v>636</v>
      </c>
      <c r="G226" s="73" t="s">
        <v>645</v>
      </c>
      <c r="H226" s="20" t="s">
        <v>671</v>
      </c>
      <c r="J226" s="99">
        <v>43555</v>
      </c>
      <c r="P226" s="34" t="s">
        <v>874</v>
      </c>
      <c r="Q226" s="34" t="s">
        <v>874</v>
      </c>
      <c r="R226" s="34" t="s">
        <v>874</v>
      </c>
      <c r="S226" s="34" t="s">
        <v>874</v>
      </c>
      <c r="V226" s="63"/>
      <c r="Z226" s="74"/>
    </row>
    <row r="227" spans="1:26" s="34" customFormat="1" ht="15.75" customHeight="1">
      <c r="A227" s="70" t="s">
        <v>13</v>
      </c>
      <c r="B227" s="71" t="s">
        <v>232</v>
      </c>
      <c r="C227" s="72" t="s">
        <v>212</v>
      </c>
      <c r="D227" s="71" t="s">
        <v>422</v>
      </c>
      <c r="E227" s="71" t="s">
        <v>612</v>
      </c>
      <c r="F227" s="20" t="s">
        <v>636</v>
      </c>
      <c r="G227" s="73" t="s">
        <v>645</v>
      </c>
      <c r="H227" s="20" t="s">
        <v>671</v>
      </c>
      <c r="J227" s="99">
        <v>43555</v>
      </c>
      <c r="P227" s="34" t="s">
        <v>874</v>
      </c>
      <c r="Q227" s="34" t="s">
        <v>874</v>
      </c>
      <c r="R227" s="34" t="s">
        <v>874</v>
      </c>
      <c r="S227" s="34" t="s">
        <v>874</v>
      </c>
      <c r="V227" s="63"/>
      <c r="Z227" s="74"/>
    </row>
    <row r="228" spans="1:26" s="34" customFormat="1" ht="15.75" customHeight="1">
      <c r="A228" s="70" t="s">
        <v>13</v>
      </c>
      <c r="B228" s="71" t="s">
        <v>232</v>
      </c>
      <c r="C228" s="72" t="s">
        <v>213</v>
      </c>
      <c r="D228" s="71" t="s">
        <v>423</v>
      </c>
      <c r="E228" s="71" t="s">
        <v>613</v>
      </c>
      <c r="F228" s="20" t="s">
        <v>636</v>
      </c>
      <c r="G228" s="73" t="s">
        <v>645</v>
      </c>
      <c r="H228" s="20" t="s">
        <v>671</v>
      </c>
      <c r="J228" s="99">
        <v>43555</v>
      </c>
      <c r="P228" s="34" t="s">
        <v>874</v>
      </c>
      <c r="Q228" s="34" t="s">
        <v>874</v>
      </c>
      <c r="R228" s="34" t="s">
        <v>874</v>
      </c>
      <c r="S228" s="34" t="s">
        <v>874</v>
      </c>
      <c r="V228" s="63"/>
      <c r="Z228" s="74"/>
    </row>
    <row r="229" spans="1:26" s="34" customFormat="1" ht="15.75" customHeight="1">
      <c r="A229" s="70" t="s">
        <v>13</v>
      </c>
      <c r="B229" s="71" t="s">
        <v>232</v>
      </c>
      <c r="C229" s="72" t="s">
        <v>214</v>
      </c>
      <c r="D229" s="71" t="s">
        <v>424</v>
      </c>
      <c r="E229" s="71" t="s">
        <v>614</v>
      </c>
      <c r="F229" s="20" t="s">
        <v>636</v>
      </c>
      <c r="G229" s="73" t="s">
        <v>645</v>
      </c>
      <c r="H229" s="20" t="s">
        <v>671</v>
      </c>
      <c r="I229" s="34" t="s">
        <v>663</v>
      </c>
      <c r="J229" s="99">
        <v>43555</v>
      </c>
      <c r="K229" s="34" t="s">
        <v>1059</v>
      </c>
      <c r="L229" s="34" t="s">
        <v>1004</v>
      </c>
      <c r="M229" s="34">
        <v>96</v>
      </c>
      <c r="N229" s="99">
        <v>43626</v>
      </c>
      <c r="O229" t="s">
        <v>975</v>
      </c>
      <c r="P229" s="34" t="s">
        <v>874</v>
      </c>
      <c r="Q229" s="34" t="s">
        <v>873</v>
      </c>
      <c r="R229" s="34" t="s">
        <v>874</v>
      </c>
      <c r="S229" s="34" t="s">
        <v>874</v>
      </c>
      <c r="T229" s="34" t="s">
        <v>1046</v>
      </c>
      <c r="V229" s="63"/>
      <c r="Z229" s="74"/>
    </row>
    <row r="230" spans="1:26" s="34" customFormat="1" ht="15.75" customHeight="1">
      <c r="A230" s="70" t="s">
        <v>13</v>
      </c>
      <c r="B230" s="71" t="s">
        <v>232</v>
      </c>
      <c r="C230" s="72" t="s">
        <v>215</v>
      </c>
      <c r="D230" s="71" t="s">
        <v>425</v>
      </c>
      <c r="E230" s="71" t="s">
        <v>615</v>
      </c>
      <c r="F230" s="20" t="s">
        <v>636</v>
      </c>
      <c r="G230" s="73" t="s">
        <v>645</v>
      </c>
      <c r="H230" s="20" t="s">
        <v>671</v>
      </c>
      <c r="I230" s="34" t="s">
        <v>663</v>
      </c>
      <c r="J230" s="99">
        <v>43555</v>
      </c>
      <c r="K230" s="34" t="s">
        <v>1059</v>
      </c>
      <c r="L230" s="34" t="s">
        <v>1004</v>
      </c>
      <c r="M230" s="34">
        <v>96</v>
      </c>
      <c r="N230" s="99">
        <v>43626</v>
      </c>
      <c r="O230" t="s">
        <v>990</v>
      </c>
      <c r="P230" s="34" t="s">
        <v>874</v>
      </c>
      <c r="Q230" s="34" t="s">
        <v>873</v>
      </c>
      <c r="R230" s="34" t="s">
        <v>874</v>
      </c>
      <c r="S230" s="34" t="s">
        <v>874</v>
      </c>
      <c r="T230" s="34" t="s">
        <v>1046</v>
      </c>
      <c r="V230" s="63"/>
      <c r="Z230" s="74"/>
    </row>
    <row r="231" spans="1:26" s="34" customFormat="1" ht="15.75" customHeight="1">
      <c r="A231" s="70" t="s">
        <v>13</v>
      </c>
      <c r="B231" s="71" t="s">
        <v>232</v>
      </c>
      <c r="C231" s="72" t="s">
        <v>216</v>
      </c>
      <c r="D231" s="71" t="s">
        <v>426</v>
      </c>
      <c r="E231" s="71" t="s">
        <v>616</v>
      </c>
      <c r="F231" s="20" t="s">
        <v>636</v>
      </c>
      <c r="G231" s="73" t="s">
        <v>645</v>
      </c>
      <c r="H231" s="20" t="s">
        <v>671</v>
      </c>
      <c r="J231" s="99">
        <v>43555</v>
      </c>
      <c r="P231" s="34" t="s">
        <v>874</v>
      </c>
      <c r="Q231" s="34" t="s">
        <v>874</v>
      </c>
      <c r="R231" s="34" t="s">
        <v>874</v>
      </c>
      <c r="S231" s="34" t="s">
        <v>874</v>
      </c>
      <c r="V231" s="63"/>
      <c r="Z231" s="74"/>
    </row>
    <row r="232" spans="1:26" s="34" customFormat="1" ht="15.75" customHeight="1">
      <c r="A232" s="70" t="s">
        <v>13</v>
      </c>
      <c r="B232" s="71" t="s">
        <v>232</v>
      </c>
      <c r="C232" s="72" t="s">
        <v>217</v>
      </c>
      <c r="D232" s="71" t="s">
        <v>427</v>
      </c>
      <c r="E232" s="71" t="s">
        <v>617</v>
      </c>
      <c r="F232" s="20" t="s">
        <v>636</v>
      </c>
      <c r="G232" s="73" t="s">
        <v>645</v>
      </c>
      <c r="H232" s="20" t="s">
        <v>671</v>
      </c>
      <c r="I232" s="34" t="s">
        <v>663</v>
      </c>
      <c r="J232" s="99">
        <v>43555</v>
      </c>
      <c r="K232" s="34" t="s">
        <v>1059</v>
      </c>
      <c r="L232" s="34" t="s">
        <v>1004</v>
      </c>
      <c r="M232" s="34">
        <v>84</v>
      </c>
      <c r="N232" s="99">
        <v>43626</v>
      </c>
      <c r="O232" t="s">
        <v>958</v>
      </c>
      <c r="P232" s="34" t="s">
        <v>874</v>
      </c>
      <c r="Q232" s="34" t="s">
        <v>873</v>
      </c>
      <c r="R232" s="34" t="s">
        <v>874</v>
      </c>
      <c r="S232" s="34" t="s">
        <v>874</v>
      </c>
      <c r="T232" s="34" t="s">
        <v>1046</v>
      </c>
      <c r="V232" s="63"/>
      <c r="Z232" s="74"/>
    </row>
    <row r="233" spans="1:26" s="34" customFormat="1" ht="15.75" customHeight="1">
      <c r="A233" s="70" t="s">
        <v>13</v>
      </c>
      <c r="B233" s="71" t="s">
        <v>232</v>
      </c>
      <c r="C233" s="72" t="s">
        <v>218</v>
      </c>
      <c r="D233" s="71" t="s">
        <v>428</v>
      </c>
      <c r="E233" s="71" t="s">
        <v>618</v>
      </c>
      <c r="F233" s="20" t="s">
        <v>636</v>
      </c>
      <c r="G233" s="73" t="s">
        <v>645</v>
      </c>
      <c r="H233" s="20" t="s">
        <v>671</v>
      </c>
      <c r="J233" s="99">
        <v>43555</v>
      </c>
      <c r="P233" s="34" t="s">
        <v>874</v>
      </c>
      <c r="Q233" s="34" t="s">
        <v>874</v>
      </c>
      <c r="R233" s="34" t="s">
        <v>874</v>
      </c>
      <c r="S233" s="34" t="s">
        <v>874</v>
      </c>
      <c r="V233" s="63"/>
      <c r="Z233" s="74"/>
    </row>
    <row r="234" spans="1:26" s="34" customFormat="1" ht="15.75" customHeight="1">
      <c r="A234" s="70" t="s">
        <v>13</v>
      </c>
      <c r="B234" s="71" t="s">
        <v>232</v>
      </c>
      <c r="C234" s="72" t="s">
        <v>219</v>
      </c>
      <c r="D234" s="71" t="s">
        <v>429</v>
      </c>
      <c r="E234" s="71" t="s">
        <v>619</v>
      </c>
      <c r="F234" s="20" t="s">
        <v>636</v>
      </c>
      <c r="G234" s="73" t="s">
        <v>645</v>
      </c>
      <c r="H234" s="20" t="s">
        <v>671</v>
      </c>
      <c r="J234" s="99">
        <v>43555</v>
      </c>
      <c r="P234" s="34" t="s">
        <v>874</v>
      </c>
      <c r="Q234" s="34" t="s">
        <v>874</v>
      </c>
      <c r="R234" s="34" t="s">
        <v>874</v>
      </c>
      <c r="S234" s="34" t="s">
        <v>874</v>
      </c>
      <c r="V234" s="63"/>
      <c r="Z234" s="74"/>
    </row>
    <row r="235" spans="1:26" s="34" customFormat="1" ht="15.75" customHeight="1">
      <c r="A235" s="70" t="s">
        <v>13</v>
      </c>
      <c r="B235" s="71" t="s">
        <v>232</v>
      </c>
      <c r="C235" s="72" t="s">
        <v>220</v>
      </c>
      <c r="D235" s="71" t="s">
        <v>430</v>
      </c>
      <c r="E235" s="71" t="s">
        <v>620</v>
      </c>
      <c r="F235" s="20" t="s">
        <v>636</v>
      </c>
      <c r="G235" s="73" t="s">
        <v>645</v>
      </c>
      <c r="H235" s="20" t="s">
        <v>671</v>
      </c>
      <c r="J235" s="99">
        <v>43555</v>
      </c>
      <c r="P235" s="34" t="s">
        <v>874</v>
      </c>
      <c r="Q235" s="34" t="s">
        <v>874</v>
      </c>
      <c r="R235" s="34" t="s">
        <v>874</v>
      </c>
      <c r="S235" s="34" t="s">
        <v>874</v>
      </c>
      <c r="V235" s="63"/>
      <c r="Z235" s="74"/>
    </row>
    <row r="236" spans="1:26" s="34" customFormat="1" ht="15.75" customHeight="1">
      <c r="A236" s="70" t="s">
        <v>13</v>
      </c>
      <c r="B236" s="71" t="s">
        <v>232</v>
      </c>
      <c r="C236" s="72" t="s">
        <v>221</v>
      </c>
      <c r="D236" s="71" t="s">
        <v>431</v>
      </c>
      <c r="E236" s="71" t="s">
        <v>621</v>
      </c>
      <c r="F236" s="20" t="s">
        <v>636</v>
      </c>
      <c r="G236" s="73" t="s">
        <v>645</v>
      </c>
      <c r="H236" s="20" t="s">
        <v>671</v>
      </c>
      <c r="J236" s="99">
        <v>43555</v>
      </c>
      <c r="P236" s="34" t="s">
        <v>874</v>
      </c>
      <c r="Q236" s="34" t="s">
        <v>874</v>
      </c>
      <c r="R236" s="34" t="s">
        <v>874</v>
      </c>
      <c r="S236" s="34" t="s">
        <v>874</v>
      </c>
      <c r="V236" s="63"/>
      <c r="Z236" s="74"/>
    </row>
    <row r="237" spans="1:26" s="34" customFormat="1" ht="15.75" customHeight="1">
      <c r="A237" s="70" t="s">
        <v>13</v>
      </c>
      <c r="B237" s="71" t="s">
        <v>232</v>
      </c>
      <c r="C237" s="72" t="s">
        <v>222</v>
      </c>
      <c r="D237" s="71" t="s">
        <v>432</v>
      </c>
      <c r="E237" s="71" t="s">
        <v>622</v>
      </c>
      <c r="F237" s="20" t="s">
        <v>636</v>
      </c>
      <c r="G237" s="73" t="s">
        <v>645</v>
      </c>
      <c r="H237" s="20" t="s">
        <v>671</v>
      </c>
      <c r="J237" s="99">
        <v>43555</v>
      </c>
      <c r="P237" s="34" t="s">
        <v>874</v>
      </c>
      <c r="Q237" s="34" t="s">
        <v>874</v>
      </c>
      <c r="R237" s="34" t="s">
        <v>874</v>
      </c>
      <c r="S237" s="34" t="s">
        <v>874</v>
      </c>
      <c r="V237" s="63"/>
      <c r="Z237" s="74"/>
    </row>
    <row r="238" spans="1:26" s="34" customFormat="1" ht="15.75" customHeight="1">
      <c r="A238" s="70" t="s">
        <v>13</v>
      </c>
      <c r="B238" s="71" t="s">
        <v>232</v>
      </c>
      <c r="C238" s="72" t="s">
        <v>223</v>
      </c>
      <c r="D238" s="71" t="s">
        <v>433</v>
      </c>
      <c r="E238" s="71" t="s">
        <v>623</v>
      </c>
      <c r="F238" s="20" t="s">
        <v>636</v>
      </c>
      <c r="G238" s="73" t="s">
        <v>645</v>
      </c>
      <c r="H238" s="20" t="s">
        <v>671</v>
      </c>
      <c r="J238" s="99">
        <v>43555</v>
      </c>
      <c r="P238" s="34" t="s">
        <v>874</v>
      </c>
      <c r="Q238" s="34" t="s">
        <v>874</v>
      </c>
      <c r="R238" s="34" t="s">
        <v>874</v>
      </c>
      <c r="S238" s="34" t="s">
        <v>874</v>
      </c>
      <c r="V238" s="63"/>
      <c r="Z238" s="74"/>
    </row>
    <row r="239" spans="1:26" s="34" customFormat="1" ht="15.75" customHeight="1">
      <c r="A239" s="70" t="s">
        <v>13</v>
      </c>
      <c r="B239" s="71" t="s">
        <v>232</v>
      </c>
      <c r="C239" s="72" t="s">
        <v>224</v>
      </c>
      <c r="D239" s="71" t="s">
        <v>434</v>
      </c>
      <c r="E239" s="71" t="s">
        <v>624</v>
      </c>
      <c r="F239" s="20" t="s">
        <v>636</v>
      </c>
      <c r="G239" s="73" t="s">
        <v>645</v>
      </c>
      <c r="H239" s="20" t="s">
        <v>671</v>
      </c>
      <c r="J239" s="99">
        <v>43555</v>
      </c>
      <c r="P239" s="34" t="s">
        <v>874</v>
      </c>
      <c r="Q239" s="34" t="s">
        <v>874</v>
      </c>
      <c r="R239" s="34" t="s">
        <v>874</v>
      </c>
      <c r="S239" s="34" t="s">
        <v>874</v>
      </c>
      <c r="V239" s="63"/>
      <c r="Z239" s="74"/>
    </row>
    <row r="240" spans="1:26" s="34" customFormat="1" ht="15.75" customHeight="1">
      <c r="A240" s="70" t="s">
        <v>13</v>
      </c>
      <c r="B240" s="71" t="s">
        <v>232</v>
      </c>
      <c r="C240" s="72" t="s">
        <v>225</v>
      </c>
      <c r="D240" s="71" t="s">
        <v>435</v>
      </c>
      <c r="E240" s="71" t="s">
        <v>625</v>
      </c>
      <c r="F240" s="71" t="s">
        <v>627</v>
      </c>
      <c r="G240" s="71" t="s">
        <v>628</v>
      </c>
      <c r="H240" s="20" t="s">
        <v>671</v>
      </c>
      <c r="J240" s="99">
        <v>43555</v>
      </c>
      <c r="N240" s="99"/>
      <c r="O240"/>
      <c r="P240" s="34" t="s">
        <v>874</v>
      </c>
      <c r="Q240" s="34" t="s">
        <v>874</v>
      </c>
      <c r="R240" s="34" t="s">
        <v>874</v>
      </c>
      <c r="S240" s="34" t="s">
        <v>874</v>
      </c>
      <c r="V240" s="63"/>
      <c r="Z240" s="74"/>
    </row>
    <row r="241" spans="1:26" s="28" customFormat="1" ht="15.75" customHeight="1">
      <c r="A241" s="76" t="s">
        <v>13</v>
      </c>
      <c r="B241" s="77" t="s">
        <v>232</v>
      </c>
      <c r="C241" s="78" t="s">
        <v>226</v>
      </c>
      <c r="D241" s="77" t="s">
        <v>436</v>
      </c>
      <c r="E241" s="77" t="s">
        <v>626</v>
      </c>
      <c r="F241" s="223" t="s">
        <v>636</v>
      </c>
      <c r="G241" s="224" t="s">
        <v>645</v>
      </c>
      <c r="H241" s="223" t="s">
        <v>671</v>
      </c>
      <c r="J241" s="225">
        <v>43555</v>
      </c>
      <c r="P241" s="28" t="s">
        <v>874</v>
      </c>
      <c r="Q241" s="28" t="s">
        <v>874</v>
      </c>
      <c r="R241" s="28" t="s">
        <v>874</v>
      </c>
      <c r="S241" s="28" t="s">
        <v>874</v>
      </c>
      <c r="V241" s="64"/>
      <c r="Z241" s="226"/>
    </row>
    <row r="242" spans="1:26" s="34" customFormat="1" ht="15.75" customHeight="1">
      <c r="A242" s="79" t="s">
        <v>13</v>
      </c>
      <c r="B242" s="39" t="s">
        <v>238</v>
      </c>
      <c r="C242" s="72" t="s">
        <v>127</v>
      </c>
      <c r="D242" s="39" t="s">
        <v>336</v>
      </c>
      <c r="E242" s="39" t="s">
        <v>544</v>
      </c>
      <c r="F242" s="80" t="s">
        <v>627</v>
      </c>
      <c r="G242" s="80" t="s">
        <v>642</v>
      </c>
      <c r="H242" s="7" t="s">
        <v>670</v>
      </c>
      <c r="I242" s="34">
        <v>4</v>
      </c>
      <c r="J242" s="99">
        <v>43555</v>
      </c>
      <c r="K242" s="34" t="s">
        <v>1059</v>
      </c>
      <c r="L242" s="34" t="s">
        <v>1004</v>
      </c>
      <c r="M242" s="34">
        <v>28</v>
      </c>
      <c r="N242" s="99">
        <v>44004</v>
      </c>
      <c r="O242" s="24" t="s">
        <v>998</v>
      </c>
      <c r="P242" s="34" t="s">
        <v>874</v>
      </c>
      <c r="Q242" s="34" t="s">
        <v>873</v>
      </c>
      <c r="R242" s="34" t="s">
        <v>874</v>
      </c>
      <c r="S242" s="34" t="s">
        <v>874</v>
      </c>
      <c r="T242" s="34" t="s">
        <v>1046</v>
      </c>
      <c r="V242" s="63"/>
      <c r="Z242" s="74"/>
    </row>
    <row r="243" spans="1:26" s="34" customFormat="1" ht="15.75" customHeight="1">
      <c r="A243" s="79" t="s">
        <v>13</v>
      </c>
      <c r="B243" s="39" t="s">
        <v>238</v>
      </c>
      <c r="C243" s="72" t="s">
        <v>130</v>
      </c>
      <c r="D243" s="39" t="s">
        <v>339</v>
      </c>
      <c r="E243" s="39" t="s">
        <v>547</v>
      </c>
      <c r="F243" s="80" t="s">
        <v>627</v>
      </c>
      <c r="G243" s="80" t="s">
        <v>642</v>
      </c>
      <c r="H243" s="7" t="s">
        <v>670</v>
      </c>
      <c r="I243" s="34">
        <v>4</v>
      </c>
      <c r="J243" s="99">
        <v>43555</v>
      </c>
      <c r="K243" s="34" t="s">
        <v>1059</v>
      </c>
      <c r="L243" s="34" t="s">
        <v>1004</v>
      </c>
      <c r="M243" s="34">
        <v>28</v>
      </c>
      <c r="N243" s="99">
        <v>44004</v>
      </c>
      <c r="O243" s="24" t="s">
        <v>998</v>
      </c>
      <c r="P243" s="34" t="s">
        <v>874</v>
      </c>
      <c r="Q243" s="34" t="s">
        <v>873</v>
      </c>
      <c r="R243" s="34" t="s">
        <v>874</v>
      </c>
      <c r="S243" s="34" t="s">
        <v>874</v>
      </c>
      <c r="T243" s="34" t="s">
        <v>1046</v>
      </c>
      <c r="V243" s="63"/>
      <c r="Z243" s="74"/>
    </row>
    <row r="244" spans="1:26" s="34" customFormat="1" ht="15.75" customHeight="1">
      <c r="A244" s="79" t="s">
        <v>13</v>
      </c>
      <c r="B244" s="39" t="s">
        <v>238</v>
      </c>
      <c r="C244" s="72" t="s">
        <v>127</v>
      </c>
      <c r="D244" s="39" t="s">
        <v>336</v>
      </c>
      <c r="E244" s="39" t="s">
        <v>544</v>
      </c>
      <c r="F244" s="80" t="s">
        <v>627</v>
      </c>
      <c r="G244" s="80" t="s">
        <v>642</v>
      </c>
      <c r="H244" s="7" t="s">
        <v>671</v>
      </c>
      <c r="I244" s="34">
        <v>4</v>
      </c>
      <c r="J244" s="99">
        <v>43555</v>
      </c>
      <c r="K244" s="34" t="s">
        <v>1059</v>
      </c>
      <c r="L244" s="34" t="s">
        <v>1004</v>
      </c>
      <c r="M244" s="34">
        <v>26</v>
      </c>
      <c r="N244" s="99">
        <v>43626</v>
      </c>
      <c r="O244" t="s">
        <v>982</v>
      </c>
      <c r="P244" s="34" t="s">
        <v>874</v>
      </c>
      <c r="Q244" s="34" t="s">
        <v>873</v>
      </c>
      <c r="R244" s="34" t="s">
        <v>874</v>
      </c>
      <c r="S244" s="34" t="s">
        <v>874</v>
      </c>
      <c r="T244" s="34" t="s">
        <v>1046</v>
      </c>
      <c r="V244" s="63"/>
      <c r="Z244" s="74"/>
    </row>
    <row r="245" spans="1:26" s="34" customFormat="1" ht="15.75" customHeight="1">
      <c r="A245" s="79" t="s">
        <v>13</v>
      </c>
      <c r="B245" s="39" t="s">
        <v>238</v>
      </c>
      <c r="C245" s="72" t="s">
        <v>130</v>
      </c>
      <c r="D245" s="39" t="s">
        <v>339</v>
      </c>
      <c r="E245" s="39" t="s">
        <v>547</v>
      </c>
      <c r="F245" s="80" t="s">
        <v>627</v>
      </c>
      <c r="G245" s="80" t="s">
        <v>642</v>
      </c>
      <c r="H245" s="7" t="s">
        <v>671</v>
      </c>
      <c r="I245" s="34">
        <v>3</v>
      </c>
      <c r="J245" s="99">
        <v>43555</v>
      </c>
      <c r="K245" s="34" t="s">
        <v>1059</v>
      </c>
      <c r="L245" s="34" t="s">
        <v>1004</v>
      </c>
      <c r="M245" s="34">
        <v>26</v>
      </c>
      <c r="N245" s="99">
        <v>43626</v>
      </c>
      <c r="O245" t="s">
        <v>986</v>
      </c>
      <c r="P245" s="34" t="s">
        <v>874</v>
      </c>
      <c r="Q245" s="34" t="s">
        <v>873</v>
      </c>
      <c r="R245" s="34" t="s">
        <v>874</v>
      </c>
      <c r="S245" s="34" t="s">
        <v>874</v>
      </c>
      <c r="T245" s="34" t="s">
        <v>1046</v>
      </c>
      <c r="V245" s="63"/>
      <c r="Z245" s="74"/>
    </row>
    <row r="246" spans="1:26" s="28" customFormat="1" ht="28.8">
      <c r="A246" s="229" t="s">
        <v>13</v>
      </c>
      <c r="B246" s="230" t="s">
        <v>229</v>
      </c>
      <c r="C246" s="231" t="s">
        <v>1069</v>
      </c>
      <c r="D246" s="232" t="s">
        <v>1070</v>
      </c>
      <c r="E246" s="230" t="s">
        <v>1071</v>
      </c>
      <c r="F246" s="223" t="s">
        <v>636</v>
      </c>
      <c r="G246" s="233" t="s">
        <v>645</v>
      </c>
      <c r="H246" s="28" t="s">
        <v>670</v>
      </c>
      <c r="I246" s="28" t="s">
        <v>663</v>
      </c>
      <c r="J246" s="185">
        <v>43921</v>
      </c>
      <c r="K246" s="34" t="s">
        <v>1058</v>
      </c>
      <c r="L246" s="183" t="s">
        <v>1001</v>
      </c>
      <c r="M246" s="28">
        <v>112</v>
      </c>
      <c r="N246" s="99">
        <v>44004</v>
      </c>
      <c r="O246" t="s">
        <v>1073</v>
      </c>
      <c r="P246" s="34" t="s">
        <v>874</v>
      </c>
      <c r="Q246" s="34" t="s">
        <v>873</v>
      </c>
      <c r="R246" s="34" t="s">
        <v>874</v>
      </c>
      <c r="S246" s="34" t="s">
        <v>874</v>
      </c>
      <c r="T246" s="28" t="s">
        <v>1046</v>
      </c>
      <c r="V246" s="64"/>
      <c r="Z246" s="234"/>
    </row>
    <row r="247" spans="1:26" s="28" customFormat="1" ht="28.8">
      <c r="A247" s="229" t="s">
        <v>13</v>
      </c>
      <c r="B247" s="230" t="s">
        <v>229</v>
      </c>
      <c r="C247" s="231" t="s">
        <v>1069</v>
      </c>
      <c r="D247" s="232" t="s">
        <v>1070</v>
      </c>
      <c r="E247" s="230" t="s">
        <v>1071</v>
      </c>
      <c r="F247" s="223" t="s">
        <v>636</v>
      </c>
      <c r="G247" s="233" t="s">
        <v>645</v>
      </c>
      <c r="H247" s="28" t="s">
        <v>671</v>
      </c>
      <c r="I247" s="28" t="s">
        <v>663</v>
      </c>
      <c r="J247" s="99">
        <v>43555</v>
      </c>
      <c r="K247" s="34" t="s">
        <v>1059</v>
      </c>
      <c r="L247" s="34" t="s">
        <v>1004</v>
      </c>
      <c r="M247" s="28">
        <v>96</v>
      </c>
      <c r="N247" s="99">
        <v>43626</v>
      </c>
      <c r="O247" t="s">
        <v>1072</v>
      </c>
      <c r="P247" s="34" t="s">
        <v>874</v>
      </c>
      <c r="Q247" s="34" t="s">
        <v>873</v>
      </c>
      <c r="R247" s="34" t="s">
        <v>874</v>
      </c>
      <c r="S247" s="34" t="s">
        <v>874</v>
      </c>
      <c r="T247" s="34" t="s">
        <v>1046</v>
      </c>
      <c r="V247" s="64"/>
      <c r="Z247" s="234"/>
    </row>
    <row r="248" spans="1:26">
      <c r="W248" s="34"/>
      <c r="X248" s="34"/>
    </row>
    <row r="249" spans="1:26">
      <c r="W249" s="34"/>
      <c r="X249" s="34"/>
    </row>
    <row r="250" spans="1:26">
      <c r="W250" s="34"/>
      <c r="X250" s="34"/>
    </row>
    <row r="251" spans="1:26">
      <c r="W251" s="34"/>
      <c r="X251" s="34"/>
    </row>
    <row r="252" spans="1:26">
      <c r="W252" s="34"/>
      <c r="X252" s="34"/>
    </row>
    <row r="253" spans="1:26">
      <c r="W253" s="34"/>
      <c r="X253" s="34"/>
    </row>
    <row r="254" spans="1:26">
      <c r="W254" s="34"/>
      <c r="X254" s="34"/>
    </row>
    <row r="255" spans="1:26">
      <c r="W255" s="34"/>
      <c r="X255" s="34"/>
    </row>
    <row r="256" spans="1:26">
      <c r="W256" s="34"/>
      <c r="X256" s="34"/>
    </row>
    <row r="257" spans="23:24">
      <c r="W257" s="34"/>
      <c r="X257" s="34"/>
    </row>
    <row r="258" spans="23:24">
      <c r="W258" s="34"/>
      <c r="X258" s="34"/>
    </row>
    <row r="259" spans="23:24">
      <c r="W259" s="34"/>
      <c r="X259" s="34"/>
    </row>
    <row r="260" spans="23:24">
      <c r="W260" s="34"/>
      <c r="X260" s="34"/>
    </row>
    <row r="261" spans="23:24">
      <c r="W261" s="34"/>
      <c r="X261" s="34"/>
    </row>
    <row r="262" spans="23:24">
      <c r="W262" s="34"/>
      <c r="X262" s="34"/>
    </row>
    <row r="263" spans="23:24">
      <c r="W263" s="34"/>
      <c r="X263" s="34"/>
    </row>
    <row r="264" spans="23:24">
      <c r="W264" s="34"/>
      <c r="X264" s="34"/>
    </row>
    <row r="265" spans="23:24">
      <c r="W265" s="34"/>
      <c r="X265" s="34"/>
    </row>
    <row r="266" spans="23:24">
      <c r="W266" s="34"/>
      <c r="X266" s="34"/>
    </row>
    <row r="267" spans="23:24">
      <c r="W267" s="34"/>
      <c r="X267" s="34"/>
    </row>
    <row r="268" spans="23:24">
      <c r="W268" s="34"/>
      <c r="X268" s="34"/>
    </row>
    <row r="269" spans="23:24">
      <c r="W269" s="34"/>
      <c r="X269" s="34"/>
    </row>
    <row r="270" spans="23:24">
      <c r="W270" s="34"/>
      <c r="X270" s="34"/>
    </row>
    <row r="271" spans="23:24">
      <c r="W271" s="34"/>
      <c r="X271" s="34"/>
    </row>
    <row r="272" spans="23:24">
      <c r="W272" s="34"/>
      <c r="X272" s="34"/>
    </row>
    <row r="273" spans="23:24">
      <c r="W273" s="34"/>
      <c r="X273" s="34"/>
    </row>
    <row r="274" spans="23:24">
      <c r="W274" s="34"/>
      <c r="X274" s="34"/>
    </row>
    <row r="275" spans="23:24">
      <c r="W275" s="34"/>
      <c r="X275" s="34"/>
    </row>
    <row r="276" spans="23:24">
      <c r="W276" s="34"/>
      <c r="X276" s="34"/>
    </row>
    <row r="277" spans="23:24">
      <c r="W277" s="34"/>
      <c r="X277" s="34"/>
    </row>
    <row r="278" spans="23:24">
      <c r="W278" s="34"/>
      <c r="X278" s="34"/>
    </row>
    <row r="279" spans="23:24">
      <c r="W279" s="34"/>
      <c r="X279" s="34"/>
    </row>
    <row r="280" spans="23:24">
      <c r="W280" s="34"/>
      <c r="X280" s="34"/>
    </row>
    <row r="281" spans="23:24">
      <c r="W281" s="34"/>
      <c r="X281" s="34"/>
    </row>
    <row r="282" spans="23:24">
      <c r="W282" s="34"/>
      <c r="X282" s="34"/>
    </row>
    <row r="283" spans="23:24">
      <c r="W283" s="34"/>
      <c r="X283" s="34"/>
    </row>
    <row r="284" spans="23:24">
      <c r="W284" s="34"/>
      <c r="X284" s="34"/>
    </row>
    <row r="1048556" spans="10:10">
      <c r="J1048556" s="99"/>
    </row>
  </sheetData>
  <mergeCells count="1">
    <mergeCell ref="AD1:AF1"/>
  </mergeCells>
  <phoneticPr fontId="1" type="noConversion"/>
  <conditionalFormatting sqref="C242:C243">
    <cfRule type="duplicateValues" dxfId="39" priority="17"/>
    <cfRule type="duplicateValues" dxfId="38" priority="18"/>
  </conditionalFormatting>
  <conditionalFormatting sqref="D242:D243">
    <cfRule type="duplicateValues" dxfId="37" priority="19"/>
  </conditionalFormatting>
  <conditionalFormatting sqref="E242:E243">
    <cfRule type="duplicateValues" dxfId="36" priority="20"/>
  </conditionalFormatting>
  <conditionalFormatting sqref="C244:C245">
    <cfRule type="duplicateValues" dxfId="35" priority="13"/>
    <cfRule type="duplicateValues" dxfId="34" priority="14"/>
  </conditionalFormatting>
  <conditionalFormatting sqref="D244:D245">
    <cfRule type="duplicateValues" dxfId="33" priority="15"/>
  </conditionalFormatting>
  <conditionalFormatting sqref="E244:E245">
    <cfRule type="duplicateValues" dxfId="32" priority="16"/>
  </conditionalFormatting>
  <dataValidations count="7">
    <dataValidation type="whole" operator="greaterThanOrEqual" allowBlank="1" showInputMessage="1" showErrorMessage="1" sqref="I16 I27 I9 I40 I52 I54 I85 I120 I129 I136 I147 I240 I160 I172 I174 I205 I242:I245" xr:uid="{00000000-0002-0000-0100-000000000000}">
      <formula1>0</formula1>
    </dataValidation>
    <dataValidation type="decimal" operator="greaterThan" allowBlank="1" showInputMessage="1" showErrorMessage="1" prompt="Data in percentage" sqref="I26 I28 I41 I53 I55 I78 I218 I95 I100 I137 I146 I148 I161 I173 I175 I198 I215 I17 I220 I98" xr:uid="{00000000-0002-0000-0100-000001000000}">
      <formula1>0</formula1>
    </dataValidation>
    <dataValidation type="decimal" operator="greaterThanOrEqual" allowBlank="1" showInputMessage="1" showErrorMessage="1" sqref="I197 I211 I77 I72 I192" xr:uid="{00000000-0002-0000-0100-000002000000}">
      <formula1>0</formula1>
    </dataValidation>
    <dataValidation type="list" allowBlank="1" showInputMessage="1" showErrorMessage="1" sqref="I73:I75 I193:I195 I162:I171 I221:I239 I2:I8 I121:I128 I42:I51 I219 I199:I204 I176:I191 I86:I89 I79:I84 I150:I159 I56:I71 I10:I15 I206:I209 I241 I30:I39 I130:I135 I138:I145 I99 I18:I25 I101:I119" xr:uid="{00000000-0002-0000-0100-000003000000}">
      <formula1>#REF!</formula1>
    </dataValidation>
    <dataValidation type="date" showInputMessage="1" showErrorMessage="1" sqref="C242:C245" xr:uid="{00000000-0002-0000-0100-000004000000}">
      <formula1>1</formula1>
      <formula2>43831</formula2>
    </dataValidation>
    <dataValidation type="list" allowBlank="1" showInputMessage="1" showErrorMessage="1" sqref="I246:I247" xr:uid="{00000000-0002-0000-0100-000006000000}">
      <formula1>"Y,N"</formula1>
    </dataValidation>
    <dataValidation type="list" allowBlank="1" showInputMessage="1" showErrorMessage="1" sqref="Z2:Z245" xr:uid="{00000000-0002-0000-0100-000005000000}">
      <formula1>"Error accepted, Error not accepted"</formula1>
    </dataValidation>
  </dataValidations>
  <hyperlinks>
    <hyperlink ref="L96" r:id="rId1" xr:uid="{00000000-0004-0000-0100-000000000000}"/>
    <hyperlink ref="L216" r:id="rId2" xr:uid="{00000000-0004-0000-0100-000001000000}"/>
  </hyperlinks>
  <pageMargins left="0.7" right="0.7" top="0.75" bottom="0.75" header="0.3" footer="0.3"/>
  <pageSetup paperSize="9" orientation="portrait" horizontalDpi="300" verticalDpi="300" r:id="rId3"/>
  <ignoredErrors>
    <ignoredError sqref="M9 M5" numberStoredAsText="1"/>
  </ignoredErrors>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100-000008000000}">
          <x14:formula1>
            <xm:f>'NIC industry'!$G$3:$G$13</xm:f>
          </x14:formula1>
          <xm:sqref>W2:W126 W128:W244</xm:sqref>
        </x14:dataValidation>
        <x14:dataValidation type="list" allowBlank="1" showInputMessage="1" showErrorMessage="1" xr:uid="{00000000-0002-0000-0100-000007000000}">
          <x14:formula1>
            <xm:f>'NIC industry'!$C$3:$C$4</xm:f>
          </x14:formula1>
          <xm:sqref>V2:V245 P2:S247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T149"/>
  <sheetViews>
    <sheetView zoomScale="85" zoomScaleNormal="85" workbookViewId="0">
      <selection activeCell="A5" sqref="A1:XFD5"/>
    </sheetView>
  </sheetViews>
  <sheetFormatPr defaultColWidth="10.59765625" defaultRowHeight="15.6"/>
  <cols>
    <col min="1" max="1" width="35" style="2" customWidth="1"/>
    <col min="2" max="2" width="21.5" style="2" customWidth="1"/>
    <col min="3" max="3" width="13.59765625" style="2" customWidth="1"/>
    <col min="4" max="4" width="34" style="2" customWidth="1"/>
    <col min="5" max="5" width="47.09765625" style="2" customWidth="1"/>
    <col min="6" max="6" width="10.59765625" style="2"/>
    <col min="7" max="7" width="22.5" style="2" customWidth="1"/>
    <col min="8" max="9" width="16.5" style="2" customWidth="1"/>
    <col min="10" max="10" width="24.59765625" style="2" customWidth="1"/>
    <col min="11" max="11" width="17.5" style="2" customWidth="1"/>
    <col min="12" max="12" width="15.59765625" style="2" customWidth="1"/>
    <col min="13" max="13" width="12.59765625" style="2" customWidth="1"/>
    <col min="14" max="14" width="14.5" style="2" customWidth="1"/>
    <col min="15" max="15" width="11" style="2" customWidth="1"/>
    <col min="16" max="16" width="11.09765625" style="2" customWidth="1"/>
    <col min="17" max="23" width="10.59765625" style="2" customWidth="1"/>
    <col min="24" max="24" width="14.09765625" style="2" customWidth="1"/>
    <col min="25" max="25" width="31.5" style="2" customWidth="1"/>
    <col min="26" max="26" width="39" style="2" customWidth="1"/>
    <col min="27" max="27" width="12" style="2" bestFit="1" customWidth="1"/>
    <col min="28" max="28" width="42.5" style="2" customWidth="1"/>
    <col min="29" max="29" width="36.09765625" style="2" customWidth="1"/>
    <col min="30" max="34" width="39.59765625" style="2" customWidth="1"/>
    <col min="35" max="35" width="53" style="2" customWidth="1"/>
    <col min="36" max="36" width="31.59765625" style="66" customWidth="1"/>
    <col min="37" max="37" width="35" style="2" customWidth="1"/>
    <col min="38" max="38" width="49.59765625" style="2" customWidth="1"/>
    <col min="39" max="39" width="32.09765625" style="2" customWidth="1"/>
    <col min="40" max="40" width="27.09765625" style="2" customWidth="1"/>
    <col min="41" max="41" width="22.59765625" style="2" customWidth="1"/>
    <col min="42" max="42" width="25.09765625" style="2" customWidth="1"/>
    <col min="43" max="43" width="10.59765625" style="2"/>
    <col min="44" max="44" width="22" style="2" customWidth="1"/>
    <col min="45" max="45" width="34.09765625" style="2" customWidth="1"/>
    <col min="46" max="46" width="50.09765625" style="2" customWidth="1"/>
    <col min="47" max="16384" width="10.59765625" style="2"/>
  </cols>
  <sheetData>
    <row r="1" spans="1:46" ht="18">
      <c r="A1" s="33" t="s">
        <v>3</v>
      </c>
      <c r="B1" s="33" t="s">
        <v>5</v>
      </c>
      <c r="C1" s="33" t="s">
        <v>4</v>
      </c>
      <c r="D1" s="33" t="s">
        <v>0</v>
      </c>
      <c r="E1" s="9" t="s">
        <v>656</v>
      </c>
      <c r="F1" s="33" t="s">
        <v>7</v>
      </c>
      <c r="G1" s="33" t="s">
        <v>8</v>
      </c>
      <c r="H1" s="33" t="s">
        <v>669</v>
      </c>
      <c r="I1" s="37" t="s">
        <v>929</v>
      </c>
      <c r="J1" s="37" t="s">
        <v>931</v>
      </c>
      <c r="K1" s="37" t="s">
        <v>932</v>
      </c>
      <c r="L1" s="37" t="s">
        <v>933</v>
      </c>
      <c r="M1" s="37" t="s">
        <v>934</v>
      </c>
      <c r="N1" s="37" t="s">
        <v>935</v>
      </c>
      <c r="O1" s="37" t="s">
        <v>936</v>
      </c>
      <c r="P1" s="37" t="s">
        <v>937</v>
      </c>
      <c r="Q1" s="37" t="s">
        <v>938</v>
      </c>
      <c r="R1" s="37" t="s">
        <v>944</v>
      </c>
      <c r="S1" s="37" t="s">
        <v>943</v>
      </c>
      <c r="T1" s="37" t="s">
        <v>942</v>
      </c>
      <c r="U1" s="37" t="s">
        <v>939</v>
      </c>
      <c r="V1" s="37" t="s">
        <v>940</v>
      </c>
      <c r="W1" s="37" t="s">
        <v>941</v>
      </c>
      <c r="X1" s="37"/>
      <c r="Y1" s="32" t="s">
        <v>9</v>
      </c>
      <c r="Z1" s="32" t="s">
        <v>1</v>
      </c>
      <c r="AA1" s="32" t="s">
        <v>2</v>
      </c>
      <c r="AB1" s="32" t="s">
        <v>10</v>
      </c>
      <c r="AC1" s="32" t="s">
        <v>668</v>
      </c>
      <c r="AD1" s="33" t="s">
        <v>666</v>
      </c>
      <c r="AE1" s="33" t="s">
        <v>868</v>
      </c>
      <c r="AF1" s="33" t="s">
        <v>869</v>
      </c>
      <c r="AG1" s="33" t="s">
        <v>870</v>
      </c>
      <c r="AH1" s="44" t="s">
        <v>875</v>
      </c>
      <c r="AI1" s="36" t="s">
        <v>11</v>
      </c>
      <c r="AJ1" s="65" t="s">
        <v>894</v>
      </c>
      <c r="AK1" s="48" t="s">
        <v>895</v>
      </c>
      <c r="AL1" s="48" t="s">
        <v>896</v>
      </c>
      <c r="AM1" s="48" t="s">
        <v>897</v>
      </c>
      <c r="AN1" s="48" t="s">
        <v>898</v>
      </c>
      <c r="AO1" s="48" t="s">
        <v>899</v>
      </c>
      <c r="AP1" s="48" t="s">
        <v>900</v>
      </c>
      <c r="AQ1" s="19"/>
      <c r="AR1" s="272" t="s">
        <v>912</v>
      </c>
      <c r="AS1" s="273"/>
      <c r="AT1" s="274"/>
    </row>
    <row r="2" spans="1:46" ht="16.2" thickBot="1">
      <c r="A2" s="81" t="s">
        <v>13</v>
      </c>
      <c r="B2" s="82" t="s">
        <v>237</v>
      </c>
      <c r="C2" s="83" t="s">
        <v>99</v>
      </c>
      <c r="D2" s="39" t="s">
        <v>228</v>
      </c>
      <c r="E2" s="39" t="s">
        <v>313</v>
      </c>
      <c r="F2" s="84" t="s">
        <v>636</v>
      </c>
      <c r="G2" s="85" t="s">
        <v>889</v>
      </c>
      <c r="H2" s="7" t="s">
        <v>670</v>
      </c>
      <c r="I2" s="103">
        <v>43921</v>
      </c>
      <c r="J2" s="2" t="s">
        <v>663</v>
      </c>
      <c r="K2" s="2" t="s">
        <v>663</v>
      </c>
      <c r="L2" s="2" t="s">
        <v>663</v>
      </c>
      <c r="M2" s="2" t="s">
        <v>663</v>
      </c>
      <c r="N2" s="2" t="s">
        <v>663</v>
      </c>
      <c r="O2" s="2" t="s">
        <v>663</v>
      </c>
      <c r="P2" s="2" t="s">
        <v>663</v>
      </c>
      <c r="Q2" s="2" t="s">
        <v>663</v>
      </c>
      <c r="R2" s="2" t="s">
        <v>663</v>
      </c>
      <c r="S2" s="2" t="s">
        <v>663</v>
      </c>
      <c r="T2" s="2" t="s">
        <v>663</v>
      </c>
      <c r="U2" s="2" t="s">
        <v>663</v>
      </c>
      <c r="V2" s="2" t="s">
        <v>663</v>
      </c>
      <c r="W2" s="2" t="s">
        <v>663</v>
      </c>
      <c r="Y2" s="2" t="s">
        <v>1064</v>
      </c>
      <c r="Z2" s="121" t="s">
        <v>1001</v>
      </c>
      <c r="AA2" s="121">
        <v>26</v>
      </c>
      <c r="AB2" s="222">
        <v>44004</v>
      </c>
      <c r="AC2" s="14" t="s">
        <v>1053</v>
      </c>
      <c r="AD2" s="163" t="s">
        <v>874</v>
      </c>
      <c r="AE2" s="163" t="s">
        <v>873</v>
      </c>
      <c r="AF2" s="163" t="s">
        <v>874</v>
      </c>
      <c r="AG2" s="163" t="s">
        <v>874</v>
      </c>
      <c r="AH2" s="121" t="s">
        <v>1054</v>
      </c>
      <c r="AI2" s="221"/>
      <c r="AJ2" s="163"/>
      <c r="AK2" s="163"/>
      <c r="AL2" s="163"/>
      <c r="AM2" s="163"/>
      <c r="AN2" s="166"/>
      <c r="AO2" s="163"/>
      <c r="AP2" s="163"/>
      <c r="AQ2" s="34"/>
      <c r="AR2" s="56"/>
      <c r="AS2" s="56"/>
      <c r="AT2" s="56"/>
    </row>
    <row r="3" spans="1:46" ht="16.2" thickBot="1">
      <c r="A3" s="81" t="s">
        <v>13</v>
      </c>
      <c r="B3" s="82" t="s">
        <v>237</v>
      </c>
      <c r="C3" s="83" t="s">
        <v>100</v>
      </c>
      <c r="D3" s="39" t="s">
        <v>228</v>
      </c>
      <c r="E3" s="39" t="s">
        <v>314</v>
      </c>
      <c r="F3" s="84" t="s">
        <v>636</v>
      </c>
      <c r="G3" s="85" t="s">
        <v>636</v>
      </c>
      <c r="H3" s="7" t="s">
        <v>670</v>
      </c>
      <c r="I3" s="103">
        <v>43921</v>
      </c>
      <c r="J3" s="2" t="s">
        <v>663</v>
      </c>
      <c r="K3" s="2" t="s">
        <v>663</v>
      </c>
      <c r="L3" s="2" t="s">
        <v>663</v>
      </c>
      <c r="M3" s="2" t="s">
        <v>663</v>
      </c>
      <c r="N3" s="2" t="s">
        <v>663</v>
      </c>
      <c r="O3" s="2" t="s">
        <v>663</v>
      </c>
      <c r="P3" s="2" t="s">
        <v>663</v>
      </c>
      <c r="Q3" s="2" t="s">
        <v>663</v>
      </c>
      <c r="R3" s="2" t="s">
        <v>663</v>
      </c>
      <c r="S3" s="2" t="s">
        <v>663</v>
      </c>
      <c r="T3" s="2" t="s">
        <v>663</v>
      </c>
      <c r="U3" s="2" t="s">
        <v>663</v>
      </c>
      <c r="V3" s="2" t="s">
        <v>663</v>
      </c>
      <c r="W3" s="2" t="s">
        <v>663</v>
      </c>
      <c r="X3"/>
      <c r="Y3" s="2" t="s">
        <v>1064</v>
      </c>
      <c r="Z3" s="121" t="s">
        <v>1001</v>
      </c>
      <c r="AA3" s="121">
        <v>26</v>
      </c>
      <c r="AB3" s="222">
        <v>44004</v>
      </c>
      <c r="AC3" s="14" t="s">
        <v>1053</v>
      </c>
      <c r="AD3" s="163" t="s">
        <v>874</v>
      </c>
      <c r="AE3" s="163" t="s">
        <v>873</v>
      </c>
      <c r="AF3" s="163" t="s">
        <v>874</v>
      </c>
      <c r="AG3" s="163" t="s">
        <v>874</v>
      </c>
      <c r="AH3" s="121" t="s">
        <v>1054</v>
      </c>
      <c r="AI3" s="221"/>
      <c r="AJ3" s="163"/>
      <c r="AK3" s="163"/>
      <c r="AL3" s="163"/>
      <c r="AM3" s="163"/>
      <c r="AN3" s="166"/>
      <c r="AO3" s="163"/>
      <c r="AP3" s="163"/>
      <c r="AQ3" s="34"/>
      <c r="AR3" s="75" t="s">
        <v>913</v>
      </c>
      <c r="AS3" s="75" t="s">
        <v>914</v>
      </c>
      <c r="AT3" s="75" t="s">
        <v>915</v>
      </c>
    </row>
    <row r="4" spans="1:46">
      <c r="A4" s="81" t="s">
        <v>13</v>
      </c>
      <c r="B4" s="82" t="s">
        <v>237</v>
      </c>
      <c r="C4" s="83" t="s">
        <v>111</v>
      </c>
      <c r="D4" s="39" t="s">
        <v>228</v>
      </c>
      <c r="E4" s="39" t="s">
        <v>323</v>
      </c>
      <c r="F4" s="86" t="s">
        <v>627</v>
      </c>
      <c r="G4" s="85" t="s">
        <v>637</v>
      </c>
      <c r="H4" s="7" t="s">
        <v>670</v>
      </c>
      <c r="I4" s="103">
        <v>43921</v>
      </c>
      <c r="Y4" s="2" t="s">
        <v>1064</v>
      </c>
      <c r="Z4" s="121" t="s">
        <v>1001</v>
      </c>
      <c r="AA4" s="121">
        <v>26</v>
      </c>
      <c r="AB4" s="222">
        <v>44004</v>
      </c>
      <c r="AC4" s="14" t="s">
        <v>1053</v>
      </c>
      <c r="AD4" s="163" t="s">
        <v>874</v>
      </c>
      <c r="AE4" s="163" t="s">
        <v>873</v>
      </c>
      <c r="AF4" s="163" t="s">
        <v>874</v>
      </c>
      <c r="AG4" s="163" t="s">
        <v>874</v>
      </c>
      <c r="AH4" s="121" t="s">
        <v>1054</v>
      </c>
      <c r="AI4" s="221"/>
      <c r="AJ4" s="163"/>
      <c r="AK4" s="163"/>
      <c r="AL4" s="163"/>
      <c r="AM4" s="163"/>
      <c r="AN4" s="166"/>
      <c r="AO4" s="163"/>
      <c r="AP4" s="163"/>
      <c r="AQ4" s="34"/>
      <c r="AR4" s="57" t="s">
        <v>916</v>
      </c>
      <c r="AS4" s="57" t="s">
        <v>901</v>
      </c>
      <c r="AT4" s="57" t="s">
        <v>927</v>
      </c>
    </row>
    <row r="5" spans="1:46">
      <c r="A5" s="81" t="s">
        <v>13</v>
      </c>
      <c r="B5" s="82" t="s">
        <v>235</v>
      </c>
      <c r="C5" s="83" t="s">
        <v>59</v>
      </c>
      <c r="D5" s="39" t="s">
        <v>228</v>
      </c>
      <c r="E5" s="39" t="s">
        <v>480</v>
      </c>
      <c r="F5" s="84" t="s">
        <v>636</v>
      </c>
      <c r="G5" s="85" t="s">
        <v>890</v>
      </c>
      <c r="H5" s="7" t="s">
        <v>670</v>
      </c>
      <c r="I5" s="103">
        <v>43921</v>
      </c>
      <c r="J5" t="s">
        <v>665</v>
      </c>
      <c r="K5" t="s">
        <v>665</v>
      </c>
      <c r="L5" t="s">
        <v>665</v>
      </c>
      <c r="M5" t="s">
        <v>665</v>
      </c>
      <c r="N5" t="s">
        <v>665</v>
      </c>
      <c r="O5" t="s">
        <v>665</v>
      </c>
      <c r="P5" t="s">
        <v>665</v>
      </c>
      <c r="Q5" t="s">
        <v>665</v>
      </c>
      <c r="R5" t="s">
        <v>665</v>
      </c>
      <c r="S5" t="s">
        <v>665</v>
      </c>
      <c r="T5" t="s">
        <v>665</v>
      </c>
      <c r="U5" t="s">
        <v>665</v>
      </c>
      <c r="V5" t="s">
        <v>665</v>
      </c>
      <c r="W5" t="s">
        <v>657</v>
      </c>
      <c r="X5"/>
      <c r="Y5" s="2" t="s">
        <v>1064</v>
      </c>
      <c r="Z5" s="121" t="s">
        <v>1001</v>
      </c>
      <c r="AA5" s="121">
        <v>26</v>
      </c>
      <c r="AB5" s="222">
        <v>44004</v>
      </c>
      <c r="AC5" s="14" t="s">
        <v>1053</v>
      </c>
      <c r="AD5" s="163" t="s">
        <v>874</v>
      </c>
      <c r="AE5" s="163" t="s">
        <v>873</v>
      </c>
      <c r="AF5" s="163" t="s">
        <v>874</v>
      </c>
      <c r="AG5" s="163" t="s">
        <v>874</v>
      </c>
      <c r="AH5" s="121" t="s">
        <v>1054</v>
      </c>
      <c r="AI5" s="221"/>
      <c r="AJ5" s="163"/>
      <c r="AK5" s="163"/>
      <c r="AL5" s="163"/>
      <c r="AM5" s="163"/>
      <c r="AN5" s="166"/>
      <c r="AO5" s="163"/>
      <c r="AP5" s="163"/>
      <c r="AQ5" s="34"/>
      <c r="AR5" s="57" t="s">
        <v>916</v>
      </c>
      <c r="AS5" s="46" t="s">
        <v>902</v>
      </c>
      <c r="AT5" s="47" t="s">
        <v>917</v>
      </c>
    </row>
    <row r="6" spans="1:46">
      <c r="A6" s="81" t="s">
        <v>13</v>
      </c>
      <c r="B6" s="82" t="s">
        <v>235</v>
      </c>
      <c r="C6" s="83" t="s">
        <v>54</v>
      </c>
      <c r="D6" s="39" t="s">
        <v>228</v>
      </c>
      <c r="E6" s="39" t="s">
        <v>475</v>
      </c>
      <c r="F6" s="84" t="s">
        <v>636</v>
      </c>
      <c r="G6" s="85" t="s">
        <v>889</v>
      </c>
      <c r="H6" s="7" t="s">
        <v>670</v>
      </c>
      <c r="I6" s="103">
        <v>43921</v>
      </c>
      <c r="J6" s="2" t="s">
        <v>664</v>
      </c>
      <c r="K6" s="2" t="s">
        <v>664</v>
      </c>
      <c r="L6" s="2" t="s">
        <v>664</v>
      </c>
      <c r="M6" s="2" t="s">
        <v>664</v>
      </c>
      <c r="N6" s="2" t="s">
        <v>664</v>
      </c>
      <c r="O6" s="2" t="s">
        <v>664</v>
      </c>
      <c r="P6" s="2" t="s">
        <v>664</v>
      </c>
      <c r="Q6" s="2" t="s">
        <v>664</v>
      </c>
      <c r="R6" s="2" t="s">
        <v>664</v>
      </c>
      <c r="S6" s="2" t="s">
        <v>664</v>
      </c>
      <c r="T6" s="2" t="s">
        <v>664</v>
      </c>
      <c r="U6" s="2" t="s">
        <v>664</v>
      </c>
      <c r="V6" s="2" t="s">
        <v>664</v>
      </c>
      <c r="W6" s="2" t="s">
        <v>664</v>
      </c>
      <c r="Y6" s="121"/>
      <c r="Z6" s="121"/>
      <c r="AA6" s="121"/>
      <c r="AB6" s="121"/>
      <c r="AC6" s="121"/>
      <c r="AD6" s="163"/>
      <c r="AE6" s="163"/>
      <c r="AF6" s="163"/>
      <c r="AG6" s="163"/>
      <c r="AH6" s="121"/>
      <c r="AI6" s="221"/>
      <c r="AJ6" s="163"/>
      <c r="AK6" s="163"/>
      <c r="AL6" s="163"/>
      <c r="AM6" s="163"/>
      <c r="AN6" s="166"/>
      <c r="AO6" s="163"/>
      <c r="AP6" s="163"/>
      <c r="AQ6" s="34"/>
      <c r="AR6" s="57" t="s">
        <v>916</v>
      </c>
      <c r="AS6" s="47" t="s">
        <v>903</v>
      </c>
      <c r="AT6" s="47" t="s">
        <v>918</v>
      </c>
    </row>
    <row r="7" spans="1:46">
      <c r="A7" s="128" t="s">
        <v>13</v>
      </c>
      <c r="B7" s="129" t="s">
        <v>237</v>
      </c>
      <c r="C7" s="130" t="s">
        <v>101</v>
      </c>
      <c r="D7" s="131" t="s">
        <v>228</v>
      </c>
      <c r="E7" s="245" t="s">
        <v>518</v>
      </c>
      <c r="F7" s="132" t="s">
        <v>636</v>
      </c>
      <c r="G7" s="133" t="s">
        <v>889</v>
      </c>
      <c r="H7" s="134" t="s">
        <v>670</v>
      </c>
      <c r="I7" s="103">
        <v>43921</v>
      </c>
      <c r="J7" s="2" t="s">
        <v>663</v>
      </c>
      <c r="K7" s="2" t="s">
        <v>663</v>
      </c>
      <c r="L7" s="2" t="s">
        <v>663</v>
      </c>
      <c r="M7" s="2" t="s">
        <v>663</v>
      </c>
      <c r="N7" s="2" t="s">
        <v>663</v>
      </c>
      <c r="O7" s="2" t="s">
        <v>663</v>
      </c>
      <c r="P7" s="2" t="s">
        <v>663</v>
      </c>
      <c r="Q7" s="2" t="s">
        <v>663</v>
      </c>
      <c r="R7" s="2" t="s">
        <v>663</v>
      </c>
      <c r="S7" s="2" t="s">
        <v>663</v>
      </c>
      <c r="T7" s="2" t="s">
        <v>663</v>
      </c>
      <c r="U7" s="2" t="s">
        <v>663</v>
      </c>
      <c r="V7" s="2" t="s">
        <v>663</v>
      </c>
      <c r="W7" s="2" t="s">
        <v>663</v>
      </c>
      <c r="Y7" s="2" t="s">
        <v>1064</v>
      </c>
      <c r="Z7" s="121" t="s">
        <v>1001</v>
      </c>
      <c r="AA7" s="121">
        <v>127</v>
      </c>
      <c r="AB7" s="222">
        <v>44004</v>
      </c>
      <c r="AC7" s="164" t="s">
        <v>1056</v>
      </c>
      <c r="AD7" s="163" t="s">
        <v>873</v>
      </c>
      <c r="AE7" s="163" t="s">
        <v>873</v>
      </c>
      <c r="AF7" s="163" t="s">
        <v>874</v>
      </c>
      <c r="AG7" s="163" t="s">
        <v>874</v>
      </c>
      <c r="AH7" s="121" t="s">
        <v>1054</v>
      </c>
      <c r="AI7" s="221" t="s">
        <v>945</v>
      </c>
      <c r="AJ7" s="163"/>
      <c r="AK7" s="163"/>
      <c r="AL7" s="163"/>
      <c r="AM7" s="163"/>
      <c r="AN7" s="166"/>
      <c r="AO7" s="163"/>
      <c r="AP7" s="163"/>
      <c r="AQ7" s="34"/>
      <c r="AR7" s="57" t="s">
        <v>916</v>
      </c>
      <c r="AS7" s="47" t="s">
        <v>904</v>
      </c>
      <c r="AT7" s="47" t="s">
        <v>919</v>
      </c>
    </row>
    <row r="8" spans="1:46">
      <c r="A8" s="213" t="s">
        <v>13</v>
      </c>
      <c r="B8" s="214" t="s">
        <v>237</v>
      </c>
      <c r="C8" s="214" t="s">
        <v>102</v>
      </c>
      <c r="D8" s="214" t="s">
        <v>228</v>
      </c>
      <c r="E8" s="246" t="s">
        <v>519</v>
      </c>
      <c r="F8" s="214" t="s">
        <v>636</v>
      </c>
      <c r="G8" s="214" t="s">
        <v>889</v>
      </c>
      <c r="H8" s="124" t="s">
        <v>670</v>
      </c>
      <c r="I8" s="103">
        <v>43921</v>
      </c>
      <c r="J8" s="2" t="s">
        <v>664</v>
      </c>
      <c r="K8" s="2" t="s">
        <v>663</v>
      </c>
      <c r="L8" s="2" t="s">
        <v>664</v>
      </c>
      <c r="M8" s="2" t="s">
        <v>664</v>
      </c>
      <c r="N8" s="2" t="s">
        <v>664</v>
      </c>
      <c r="O8" s="2" t="s">
        <v>663</v>
      </c>
      <c r="P8" s="2" t="s">
        <v>664</v>
      </c>
      <c r="Q8" s="2" t="s">
        <v>663</v>
      </c>
      <c r="R8" s="2" t="s">
        <v>663</v>
      </c>
      <c r="S8" s="2" t="s">
        <v>663</v>
      </c>
      <c r="T8" s="2" t="s">
        <v>664</v>
      </c>
      <c r="U8" s="2" t="s">
        <v>663</v>
      </c>
      <c r="V8" s="2" t="s">
        <v>664</v>
      </c>
      <c r="W8" s="2" t="s">
        <v>664</v>
      </c>
      <c r="Y8" s="2" t="s">
        <v>1064</v>
      </c>
      <c r="Z8" s="121" t="s">
        <v>1001</v>
      </c>
      <c r="AA8" s="121">
        <v>126</v>
      </c>
      <c r="AB8" s="222">
        <v>44004</v>
      </c>
      <c r="AC8" s="250" t="s">
        <v>1078</v>
      </c>
      <c r="AD8" s="163" t="s">
        <v>874</v>
      </c>
      <c r="AE8" s="163" t="s">
        <v>873</v>
      </c>
      <c r="AF8" s="163" t="s">
        <v>874</v>
      </c>
      <c r="AG8" s="163" t="s">
        <v>874</v>
      </c>
      <c r="AH8" s="121" t="s">
        <v>1054</v>
      </c>
      <c r="AI8" s="221" t="s">
        <v>945</v>
      </c>
      <c r="AJ8" s="163"/>
      <c r="AK8" s="163"/>
      <c r="AL8" s="163"/>
      <c r="AM8" s="163"/>
      <c r="AN8" s="166"/>
      <c r="AO8" s="163"/>
      <c r="AP8" s="163"/>
      <c r="AQ8" s="34"/>
      <c r="AR8" s="135" t="s">
        <v>916</v>
      </c>
      <c r="AS8" s="136" t="s">
        <v>905</v>
      </c>
      <c r="AT8" s="136" t="s">
        <v>920</v>
      </c>
    </row>
    <row r="9" spans="1:46" s="117" customFormat="1">
      <c r="A9" s="215" t="s">
        <v>13</v>
      </c>
      <c r="B9" s="216" t="s">
        <v>236</v>
      </c>
      <c r="C9" s="216" t="s">
        <v>85</v>
      </c>
      <c r="D9" s="216" t="s">
        <v>228</v>
      </c>
      <c r="E9" s="216" t="s">
        <v>502</v>
      </c>
      <c r="F9" s="216" t="s">
        <v>638</v>
      </c>
      <c r="G9" s="216" t="s">
        <v>891</v>
      </c>
      <c r="H9" s="125" t="s">
        <v>670</v>
      </c>
      <c r="I9" s="122">
        <v>43921</v>
      </c>
      <c r="J9" s="116">
        <v>43015</v>
      </c>
      <c r="K9" s="116">
        <v>42309</v>
      </c>
      <c r="L9" s="116">
        <v>43686</v>
      </c>
      <c r="M9" s="116">
        <v>43276</v>
      </c>
      <c r="N9" s="116">
        <v>43850</v>
      </c>
      <c r="O9" s="116">
        <v>42912</v>
      </c>
      <c r="P9" s="116">
        <v>42912</v>
      </c>
      <c r="Q9" s="116">
        <v>42912</v>
      </c>
      <c r="R9" s="116">
        <v>42641</v>
      </c>
      <c r="S9" s="116">
        <v>43854</v>
      </c>
      <c r="T9" s="116">
        <v>43819</v>
      </c>
      <c r="U9" s="116">
        <v>43258</v>
      </c>
      <c r="V9" s="116">
        <v>43867</v>
      </c>
      <c r="W9" s="116">
        <v>43132</v>
      </c>
      <c r="X9" s="219"/>
      <c r="Y9" s="2" t="s">
        <v>1064</v>
      </c>
      <c r="Z9" s="117" t="s">
        <v>1001</v>
      </c>
      <c r="AA9" s="117">
        <v>119</v>
      </c>
      <c r="AB9" s="138">
        <v>44004</v>
      </c>
      <c r="AC9" s="164" t="s">
        <v>1056</v>
      </c>
      <c r="AD9" s="118" t="s">
        <v>873</v>
      </c>
      <c r="AE9" s="163" t="s">
        <v>873</v>
      </c>
      <c r="AF9" s="163" t="s">
        <v>874</v>
      </c>
      <c r="AG9" s="163" t="s">
        <v>874</v>
      </c>
      <c r="AH9" s="121" t="s">
        <v>1054</v>
      </c>
      <c r="AI9" s="137"/>
      <c r="AJ9" s="118"/>
      <c r="AK9" s="118"/>
      <c r="AL9" s="118"/>
      <c r="AM9" s="118"/>
      <c r="AN9" s="139"/>
      <c r="AO9" s="118"/>
      <c r="AP9" s="118"/>
      <c r="AQ9" s="203"/>
      <c r="AR9" s="140" t="s">
        <v>916</v>
      </c>
      <c r="AS9" s="141" t="s">
        <v>906</v>
      </c>
      <c r="AT9" s="141" t="s">
        <v>921</v>
      </c>
    </row>
    <row r="10" spans="1:46" s="117" customFormat="1">
      <c r="A10" s="215" t="s">
        <v>13</v>
      </c>
      <c r="B10" s="216" t="s">
        <v>236</v>
      </c>
      <c r="C10" s="216" t="s">
        <v>86</v>
      </c>
      <c r="D10" s="216" t="s">
        <v>228</v>
      </c>
      <c r="E10" s="216" t="s">
        <v>503</v>
      </c>
      <c r="F10" s="216" t="s">
        <v>638</v>
      </c>
      <c r="G10" s="216" t="s">
        <v>891</v>
      </c>
      <c r="H10" s="125" t="s">
        <v>670</v>
      </c>
      <c r="I10" s="122">
        <v>43921</v>
      </c>
      <c r="J10" s="116">
        <v>44110</v>
      </c>
      <c r="K10" s="116">
        <v>43921</v>
      </c>
      <c r="L10" s="116">
        <v>44417</v>
      </c>
      <c r="M10" s="116">
        <v>44135</v>
      </c>
      <c r="N10" s="116">
        <v>44945</v>
      </c>
      <c r="O10" s="116">
        <v>44007</v>
      </c>
      <c r="P10" s="116">
        <v>44007</v>
      </c>
      <c r="Q10" s="116">
        <v>44007</v>
      </c>
      <c r="R10" s="120"/>
      <c r="S10" s="120"/>
      <c r="T10" s="116">
        <v>44914</v>
      </c>
      <c r="U10" s="116">
        <v>44007</v>
      </c>
      <c r="V10" s="116">
        <v>44597</v>
      </c>
      <c r="W10" s="116">
        <v>44227</v>
      </c>
      <c r="X10" s="219"/>
      <c r="Y10" s="2" t="s">
        <v>1064</v>
      </c>
      <c r="Z10" s="117" t="s">
        <v>1001</v>
      </c>
      <c r="AA10" s="117">
        <v>119</v>
      </c>
      <c r="AB10" s="138">
        <v>44004</v>
      </c>
      <c r="AC10" s="164" t="s">
        <v>1056</v>
      </c>
      <c r="AD10" s="118" t="s">
        <v>873</v>
      </c>
      <c r="AE10" s="163" t="s">
        <v>873</v>
      </c>
      <c r="AF10" s="163" t="s">
        <v>874</v>
      </c>
      <c r="AG10" s="163" t="s">
        <v>874</v>
      </c>
      <c r="AH10" s="121" t="s">
        <v>1054</v>
      </c>
      <c r="AI10" s="137"/>
      <c r="AJ10" s="118"/>
      <c r="AK10" s="118"/>
      <c r="AL10" s="118"/>
      <c r="AM10" s="118"/>
      <c r="AN10" s="139"/>
      <c r="AO10" s="118"/>
      <c r="AP10" s="118"/>
      <c r="AQ10" s="203"/>
      <c r="AR10" s="140" t="s">
        <v>916</v>
      </c>
      <c r="AS10" s="141" t="s">
        <v>907</v>
      </c>
      <c r="AT10" s="141" t="s">
        <v>928</v>
      </c>
    </row>
    <row r="11" spans="1:46">
      <c r="A11" s="213" t="s">
        <v>13</v>
      </c>
      <c r="B11" s="214" t="s">
        <v>236</v>
      </c>
      <c r="C11" s="214" t="s">
        <v>87</v>
      </c>
      <c r="D11" s="214" t="s">
        <v>228</v>
      </c>
      <c r="E11" s="214" t="s">
        <v>504</v>
      </c>
      <c r="F11" s="214" t="s">
        <v>627</v>
      </c>
      <c r="G11" s="214" t="s">
        <v>628</v>
      </c>
      <c r="H11" s="124" t="s">
        <v>670</v>
      </c>
      <c r="I11" s="103">
        <v>43921</v>
      </c>
      <c r="J11">
        <v>3</v>
      </c>
      <c r="K11">
        <v>5</v>
      </c>
      <c r="L11">
        <v>2</v>
      </c>
      <c r="M11">
        <v>2</v>
      </c>
      <c r="N11">
        <v>3</v>
      </c>
      <c r="O11">
        <v>3</v>
      </c>
      <c r="P11">
        <v>3</v>
      </c>
      <c r="Q11">
        <v>3</v>
      </c>
      <c r="R11">
        <v>3.5</v>
      </c>
      <c r="S11">
        <v>0.17</v>
      </c>
      <c r="T11">
        <v>3</v>
      </c>
      <c r="U11">
        <v>2</v>
      </c>
      <c r="V11">
        <v>2</v>
      </c>
      <c r="W11">
        <v>3</v>
      </c>
      <c r="Y11" s="2" t="s">
        <v>1064</v>
      </c>
      <c r="Z11" s="121" t="s">
        <v>1001</v>
      </c>
      <c r="AA11" s="121">
        <v>119</v>
      </c>
      <c r="AB11" s="222">
        <v>44004</v>
      </c>
      <c r="AC11" s="164" t="s">
        <v>1056</v>
      </c>
      <c r="AD11" s="163" t="s">
        <v>873</v>
      </c>
      <c r="AE11" s="163" t="s">
        <v>873</v>
      </c>
      <c r="AF11" s="163" t="s">
        <v>874</v>
      </c>
      <c r="AG11" s="163" t="s">
        <v>874</v>
      </c>
      <c r="AH11" s="121" t="s">
        <v>1054</v>
      </c>
      <c r="AI11" s="221"/>
      <c r="AJ11" s="163"/>
      <c r="AK11" s="163"/>
      <c r="AL11" s="163"/>
      <c r="AM11" s="163"/>
      <c r="AN11" s="166"/>
      <c r="AO11" s="163"/>
      <c r="AP11" s="163"/>
      <c r="AQ11" s="34"/>
      <c r="AR11" s="127" t="s">
        <v>922</v>
      </c>
      <c r="AS11" s="127" t="s">
        <v>908</v>
      </c>
      <c r="AT11" s="127" t="s">
        <v>923</v>
      </c>
    </row>
    <row r="12" spans="1:46">
      <c r="A12" s="213" t="s">
        <v>13</v>
      </c>
      <c r="B12" s="214" t="s">
        <v>236</v>
      </c>
      <c r="C12" s="214" t="s">
        <v>88</v>
      </c>
      <c r="D12" s="214" t="s">
        <v>228</v>
      </c>
      <c r="E12" s="214" t="s">
        <v>301</v>
      </c>
      <c r="F12" s="214" t="s">
        <v>627</v>
      </c>
      <c r="G12" s="214" t="s">
        <v>892</v>
      </c>
      <c r="H12" s="124" t="s">
        <v>670</v>
      </c>
      <c r="I12" s="103">
        <v>43921</v>
      </c>
      <c r="P12">
        <v>1</v>
      </c>
      <c r="Q12">
        <v>2</v>
      </c>
      <c r="R12">
        <v>1</v>
      </c>
      <c r="S12">
        <v>1</v>
      </c>
      <c r="T12">
        <v>1</v>
      </c>
      <c r="Y12" s="2" t="s">
        <v>1064</v>
      </c>
      <c r="Z12" s="121" t="s">
        <v>1001</v>
      </c>
      <c r="AA12" s="121">
        <v>118</v>
      </c>
      <c r="AB12" s="222">
        <v>44004</v>
      </c>
      <c r="AC12" s="164" t="s">
        <v>946</v>
      </c>
      <c r="AD12" s="163" t="s">
        <v>874</v>
      </c>
      <c r="AE12" s="163" t="s">
        <v>873</v>
      </c>
      <c r="AF12" s="163" t="s">
        <v>874</v>
      </c>
      <c r="AG12" s="163" t="s">
        <v>874</v>
      </c>
      <c r="AH12" s="121" t="s">
        <v>1054</v>
      </c>
      <c r="AI12" s="221"/>
      <c r="AJ12" s="163"/>
      <c r="AK12" s="163"/>
      <c r="AL12" s="163"/>
      <c r="AM12" s="163"/>
      <c r="AN12" s="166"/>
      <c r="AO12" s="163"/>
      <c r="AP12" s="163"/>
      <c r="AQ12" s="34"/>
      <c r="AR12" s="47" t="s">
        <v>922</v>
      </c>
      <c r="AS12" s="47" t="s">
        <v>909</v>
      </c>
      <c r="AT12" s="47" t="s">
        <v>924</v>
      </c>
    </row>
    <row r="13" spans="1:46">
      <c r="A13" s="213" t="s">
        <v>13</v>
      </c>
      <c r="B13" s="214" t="s">
        <v>236</v>
      </c>
      <c r="C13" s="214" t="s">
        <v>64</v>
      </c>
      <c r="D13" s="214" t="s">
        <v>228</v>
      </c>
      <c r="E13" s="214" t="s">
        <v>485</v>
      </c>
      <c r="F13" s="214" t="s">
        <v>636</v>
      </c>
      <c r="G13" s="214" t="s">
        <v>889</v>
      </c>
      <c r="H13" s="124" t="s">
        <v>670</v>
      </c>
      <c r="I13" s="103">
        <v>43921</v>
      </c>
      <c r="J13" s="2" t="s">
        <v>664</v>
      </c>
      <c r="K13" s="2" t="s">
        <v>664</v>
      </c>
      <c r="L13" s="2" t="s">
        <v>664</v>
      </c>
      <c r="M13" s="2" t="s">
        <v>664</v>
      </c>
      <c r="N13" s="2" t="s">
        <v>664</v>
      </c>
      <c r="O13" s="2" t="s">
        <v>663</v>
      </c>
      <c r="P13" s="2" t="s">
        <v>663</v>
      </c>
      <c r="Q13" s="2" t="s">
        <v>663</v>
      </c>
      <c r="R13" s="2" t="s">
        <v>664</v>
      </c>
      <c r="S13" s="2" t="s">
        <v>664</v>
      </c>
      <c r="T13" s="2" t="s">
        <v>664</v>
      </c>
      <c r="U13" s="2" t="s">
        <v>663</v>
      </c>
      <c r="V13" s="2" t="s">
        <v>663</v>
      </c>
      <c r="W13" s="2" t="s">
        <v>663</v>
      </c>
      <c r="Y13" s="2" t="s">
        <v>1064</v>
      </c>
      <c r="Z13" s="121" t="s">
        <v>1001</v>
      </c>
      <c r="AA13" s="121">
        <v>28</v>
      </c>
      <c r="AB13" s="222">
        <v>44004</v>
      </c>
      <c r="AC13" s="164" t="s">
        <v>947</v>
      </c>
      <c r="AD13" s="163" t="s">
        <v>874</v>
      </c>
      <c r="AE13" s="163" t="s">
        <v>873</v>
      </c>
      <c r="AF13" s="163" t="s">
        <v>874</v>
      </c>
      <c r="AG13" s="163" t="s">
        <v>874</v>
      </c>
      <c r="AH13" s="121" t="s">
        <v>1054</v>
      </c>
      <c r="AI13" s="221"/>
      <c r="AJ13" s="163"/>
      <c r="AK13" s="163"/>
      <c r="AL13" s="163"/>
      <c r="AM13" s="163"/>
      <c r="AN13" s="166"/>
      <c r="AO13" s="163"/>
      <c r="AP13" s="163"/>
      <c r="AQ13" s="34"/>
      <c r="AR13" s="47" t="s">
        <v>922</v>
      </c>
      <c r="AS13" s="47" t="s">
        <v>910</v>
      </c>
      <c r="AT13" s="47" t="s">
        <v>925</v>
      </c>
    </row>
    <row r="14" spans="1:46">
      <c r="A14" s="213" t="s">
        <v>13</v>
      </c>
      <c r="B14" s="214" t="s">
        <v>236</v>
      </c>
      <c r="C14" s="214" t="s">
        <v>65</v>
      </c>
      <c r="D14" s="214" t="s">
        <v>228</v>
      </c>
      <c r="E14" s="217" t="s">
        <v>486</v>
      </c>
      <c r="F14" s="214" t="s">
        <v>636</v>
      </c>
      <c r="G14" s="214" t="s">
        <v>889</v>
      </c>
      <c r="H14" s="124" t="s">
        <v>670</v>
      </c>
      <c r="I14" s="103">
        <v>43921</v>
      </c>
      <c r="J14" s="2" t="s">
        <v>664</v>
      </c>
      <c r="K14" s="2" t="s">
        <v>664</v>
      </c>
      <c r="L14" s="2" t="s">
        <v>664</v>
      </c>
      <c r="M14" s="2" t="s">
        <v>664</v>
      </c>
      <c r="N14" s="2" t="s">
        <v>664</v>
      </c>
      <c r="O14" s="2" t="s">
        <v>663</v>
      </c>
      <c r="P14" s="2" t="s">
        <v>663</v>
      </c>
      <c r="Q14" s="2" t="s">
        <v>663</v>
      </c>
      <c r="R14" s="2" t="s">
        <v>664</v>
      </c>
      <c r="S14" s="2" t="s">
        <v>664</v>
      </c>
      <c r="T14" s="2" t="s">
        <v>663</v>
      </c>
      <c r="U14" s="2" t="s">
        <v>663</v>
      </c>
      <c r="V14" s="2" t="s">
        <v>663</v>
      </c>
      <c r="W14" s="2" t="s">
        <v>663</v>
      </c>
      <c r="Y14" s="2" t="s">
        <v>1064</v>
      </c>
      <c r="Z14" s="121" t="s">
        <v>1001</v>
      </c>
      <c r="AA14" s="121">
        <v>28</v>
      </c>
      <c r="AB14" s="222">
        <v>44004</v>
      </c>
      <c r="AC14" s="164" t="s">
        <v>947</v>
      </c>
      <c r="AD14" s="163" t="s">
        <v>874</v>
      </c>
      <c r="AE14" s="163" t="s">
        <v>873</v>
      </c>
      <c r="AF14" s="163" t="s">
        <v>874</v>
      </c>
      <c r="AG14" s="163" t="s">
        <v>874</v>
      </c>
      <c r="AH14" s="121" t="s">
        <v>1054</v>
      </c>
      <c r="AI14" s="221"/>
      <c r="AJ14" s="163"/>
      <c r="AK14" s="163"/>
      <c r="AL14" s="163"/>
      <c r="AM14" s="163"/>
      <c r="AN14" s="166"/>
      <c r="AO14" s="163"/>
      <c r="AP14" s="163"/>
      <c r="AQ14" s="34"/>
      <c r="AR14" s="47" t="s">
        <v>922</v>
      </c>
      <c r="AS14" s="47" t="s">
        <v>911</v>
      </c>
      <c r="AT14" s="47" t="s">
        <v>926</v>
      </c>
    </row>
    <row r="15" spans="1:46">
      <c r="A15" s="213" t="s">
        <v>13</v>
      </c>
      <c r="B15" s="214" t="s">
        <v>236</v>
      </c>
      <c r="C15" s="214" t="s">
        <v>66</v>
      </c>
      <c r="D15" s="214" t="s">
        <v>228</v>
      </c>
      <c r="E15" s="214" t="s">
        <v>487</v>
      </c>
      <c r="F15" s="214" t="s">
        <v>636</v>
      </c>
      <c r="G15" s="214" t="s">
        <v>889</v>
      </c>
      <c r="H15" s="124" t="s">
        <v>670</v>
      </c>
      <c r="I15" s="103">
        <v>43921</v>
      </c>
      <c r="J15" s="2" t="s">
        <v>664</v>
      </c>
      <c r="K15" s="2" t="s">
        <v>664</v>
      </c>
      <c r="L15" s="2" t="s">
        <v>664</v>
      </c>
      <c r="M15" s="2" t="s">
        <v>664</v>
      </c>
      <c r="N15" s="2" t="s">
        <v>664</v>
      </c>
      <c r="O15" s="2" t="s">
        <v>664</v>
      </c>
      <c r="P15" s="2" t="s">
        <v>664</v>
      </c>
      <c r="Q15" s="2" t="s">
        <v>664</v>
      </c>
      <c r="R15" s="2" t="s">
        <v>664</v>
      </c>
      <c r="S15" s="2" t="s">
        <v>664</v>
      </c>
      <c r="T15" s="2" t="s">
        <v>664</v>
      </c>
      <c r="U15" s="2" t="s">
        <v>664</v>
      </c>
      <c r="V15" s="2" t="s">
        <v>664</v>
      </c>
      <c r="W15" s="2" t="s">
        <v>664</v>
      </c>
      <c r="Y15" s="2" t="s">
        <v>1064</v>
      </c>
      <c r="Z15" s="121" t="s">
        <v>1001</v>
      </c>
      <c r="AA15" s="121">
        <v>28</v>
      </c>
      <c r="AB15" s="222">
        <v>44004</v>
      </c>
      <c r="AC15" s="164" t="s">
        <v>947</v>
      </c>
      <c r="AD15" s="163" t="s">
        <v>874</v>
      </c>
      <c r="AE15" s="163" t="s">
        <v>873</v>
      </c>
      <c r="AF15" s="163" t="s">
        <v>874</v>
      </c>
      <c r="AG15" s="163" t="s">
        <v>874</v>
      </c>
      <c r="AH15" s="121" t="s">
        <v>1054</v>
      </c>
      <c r="AI15" s="221"/>
      <c r="AJ15" s="163"/>
      <c r="AK15" s="163"/>
      <c r="AL15" s="163"/>
      <c r="AM15" s="163"/>
      <c r="AN15" s="166"/>
      <c r="AO15" s="163"/>
      <c r="AP15" s="163"/>
      <c r="AQ15" s="34"/>
      <c r="AR15" s="34"/>
      <c r="AS15" s="34"/>
      <c r="AT15" s="34"/>
    </row>
    <row r="16" spans="1:46">
      <c r="A16" s="213" t="s">
        <v>13</v>
      </c>
      <c r="B16" s="214" t="s">
        <v>236</v>
      </c>
      <c r="C16" s="214" t="s">
        <v>67</v>
      </c>
      <c r="D16" s="214" t="s">
        <v>228</v>
      </c>
      <c r="E16" s="214" t="s">
        <v>488</v>
      </c>
      <c r="F16" s="214" t="s">
        <v>636</v>
      </c>
      <c r="G16" s="214" t="s">
        <v>889</v>
      </c>
      <c r="H16" s="124" t="s">
        <v>670</v>
      </c>
      <c r="I16" s="103">
        <v>43921</v>
      </c>
      <c r="J16" s="2" t="s">
        <v>663</v>
      </c>
      <c r="K16" s="2" t="s">
        <v>663</v>
      </c>
      <c r="L16" s="2" t="s">
        <v>663</v>
      </c>
      <c r="M16" s="2" t="s">
        <v>663</v>
      </c>
      <c r="N16" s="2" t="s">
        <v>663</v>
      </c>
      <c r="O16" s="2" t="s">
        <v>664</v>
      </c>
      <c r="P16" s="2" t="s">
        <v>664</v>
      </c>
      <c r="Q16" s="2" t="s">
        <v>664</v>
      </c>
      <c r="R16" s="2" t="s">
        <v>663</v>
      </c>
      <c r="S16" s="2" t="s">
        <v>663</v>
      </c>
      <c r="T16" s="2" t="s">
        <v>664</v>
      </c>
      <c r="U16" s="2" t="s">
        <v>664</v>
      </c>
      <c r="V16" s="2" t="s">
        <v>664</v>
      </c>
      <c r="W16" s="2" t="s">
        <v>664</v>
      </c>
      <c r="Y16" s="2" t="s">
        <v>1064</v>
      </c>
      <c r="Z16" s="121" t="s">
        <v>1001</v>
      </c>
      <c r="AA16" s="121">
        <v>28</v>
      </c>
      <c r="AB16" s="222">
        <v>44004</v>
      </c>
      <c r="AC16" s="164" t="s">
        <v>947</v>
      </c>
      <c r="AD16" s="163" t="s">
        <v>874</v>
      </c>
      <c r="AE16" s="163" t="s">
        <v>873</v>
      </c>
      <c r="AF16" s="163" t="s">
        <v>874</v>
      </c>
      <c r="AG16" s="163" t="s">
        <v>874</v>
      </c>
      <c r="AH16" s="121" t="s">
        <v>1054</v>
      </c>
      <c r="AI16" s="221"/>
      <c r="AJ16" s="163"/>
      <c r="AK16" s="163"/>
      <c r="AL16" s="163"/>
      <c r="AM16" s="163"/>
      <c r="AN16" s="166"/>
      <c r="AO16" s="163"/>
      <c r="AP16" s="163"/>
      <c r="AQ16" s="34"/>
      <c r="AR16" s="34"/>
      <c r="AS16" s="34"/>
      <c r="AT16" s="34"/>
    </row>
    <row r="17" spans="1:46">
      <c r="A17" s="213" t="s">
        <v>13</v>
      </c>
      <c r="B17" s="214" t="s">
        <v>236</v>
      </c>
      <c r="C17" s="214" t="s">
        <v>68</v>
      </c>
      <c r="D17" s="214" t="s">
        <v>228</v>
      </c>
      <c r="E17" s="214" t="s">
        <v>489</v>
      </c>
      <c r="F17" s="214" t="s">
        <v>636</v>
      </c>
      <c r="G17" s="214" t="s">
        <v>889</v>
      </c>
      <c r="H17" s="124" t="s">
        <v>670</v>
      </c>
      <c r="I17" s="103">
        <v>43921</v>
      </c>
      <c r="Y17" s="121"/>
      <c r="Z17" s="121"/>
      <c r="AA17" s="121"/>
      <c r="AB17" s="121"/>
      <c r="AC17" s="121"/>
      <c r="AD17" s="163"/>
      <c r="AE17" s="163"/>
      <c r="AF17" s="163"/>
      <c r="AG17" s="163"/>
      <c r="AH17" s="121"/>
      <c r="AI17" s="221"/>
      <c r="AJ17" s="163"/>
      <c r="AK17" s="163"/>
      <c r="AL17" s="163"/>
      <c r="AM17" s="163"/>
      <c r="AN17" s="166"/>
      <c r="AO17" s="163"/>
      <c r="AP17" s="163"/>
      <c r="AQ17" s="34"/>
      <c r="AR17" s="34"/>
      <c r="AS17" s="34"/>
      <c r="AT17" s="34"/>
    </row>
    <row r="18" spans="1:46">
      <c r="A18" s="213" t="s">
        <v>13</v>
      </c>
      <c r="B18" s="214" t="s">
        <v>236</v>
      </c>
      <c r="C18" s="214" t="s">
        <v>89</v>
      </c>
      <c r="D18" s="214" t="s">
        <v>228</v>
      </c>
      <c r="E18" s="214" t="s">
        <v>505</v>
      </c>
      <c r="F18" s="214" t="s">
        <v>627</v>
      </c>
      <c r="G18" s="214" t="s">
        <v>639</v>
      </c>
      <c r="H18" s="124" t="s">
        <v>670</v>
      </c>
      <c r="I18" s="103">
        <v>43921</v>
      </c>
      <c r="J18" s="88">
        <v>3000</v>
      </c>
      <c r="K18" s="88">
        <v>4900</v>
      </c>
      <c r="L18" s="88">
        <v>3100</v>
      </c>
      <c r="M18" s="88">
        <v>710</v>
      </c>
      <c r="N18" s="88">
        <v>500</v>
      </c>
      <c r="O18" s="88">
        <v>15400</v>
      </c>
      <c r="P18" s="88">
        <v>10000</v>
      </c>
      <c r="Q18" s="88">
        <v>5000</v>
      </c>
      <c r="R18" s="88">
        <v>500</v>
      </c>
      <c r="S18" s="88">
        <v>0</v>
      </c>
      <c r="T18" s="88">
        <v>0</v>
      </c>
      <c r="U18" s="88">
        <v>5000</v>
      </c>
      <c r="V18" s="88">
        <v>0</v>
      </c>
      <c r="W18" s="88">
        <v>0</v>
      </c>
      <c r="Y18" s="2" t="s">
        <v>1064</v>
      </c>
      <c r="Z18" s="121" t="s">
        <v>1001</v>
      </c>
      <c r="AA18" s="121">
        <v>125</v>
      </c>
      <c r="AB18" s="222">
        <v>44004</v>
      </c>
      <c r="AC18" s="164" t="s">
        <v>1056</v>
      </c>
      <c r="AD18" s="163" t="s">
        <v>873</v>
      </c>
      <c r="AE18" s="163" t="s">
        <v>873</v>
      </c>
      <c r="AF18" s="163" t="s">
        <v>874</v>
      </c>
      <c r="AG18" s="163" t="s">
        <v>874</v>
      </c>
      <c r="AH18" s="121" t="s">
        <v>1054</v>
      </c>
      <c r="AI18" s="221"/>
      <c r="AJ18" s="163"/>
      <c r="AK18" s="163"/>
      <c r="AL18" s="163"/>
      <c r="AM18" s="163"/>
      <c r="AN18" s="166"/>
      <c r="AO18" s="163"/>
      <c r="AP18" s="163"/>
      <c r="AQ18" s="34"/>
      <c r="AR18" s="34"/>
      <c r="AS18" s="34"/>
      <c r="AT18" s="34"/>
    </row>
    <row r="19" spans="1:46">
      <c r="A19" s="213" t="s">
        <v>13</v>
      </c>
      <c r="B19" s="214" t="s">
        <v>236</v>
      </c>
      <c r="C19" s="214" t="s">
        <v>91</v>
      </c>
      <c r="D19" s="214" t="s">
        <v>228</v>
      </c>
      <c r="E19" s="214" t="s">
        <v>507</v>
      </c>
      <c r="F19" s="214" t="s">
        <v>630</v>
      </c>
      <c r="G19" s="214" t="s">
        <v>632</v>
      </c>
      <c r="H19" s="124" t="s">
        <v>670</v>
      </c>
      <c r="I19" s="103">
        <v>43921</v>
      </c>
      <c r="J19">
        <v>3.6000000000000001E-5</v>
      </c>
      <c r="K19">
        <v>4.5000000000000003E-5</v>
      </c>
      <c r="L19">
        <v>3.1000000000000001E-5</v>
      </c>
      <c r="M19">
        <v>3.4999999999999997E-5</v>
      </c>
      <c r="N19">
        <v>4.5000000000000003E-5</v>
      </c>
      <c r="O19">
        <v>8.4999999999999995E-4</v>
      </c>
      <c r="P19">
        <v>1.1999999999999999E-6</v>
      </c>
      <c r="Q19">
        <v>1.5E-5</v>
      </c>
      <c r="R19">
        <v>1.7999999999999999E-6</v>
      </c>
      <c r="S19" s="2">
        <v>0</v>
      </c>
      <c r="T19" s="2">
        <v>0</v>
      </c>
      <c r="U19">
        <v>1.5E-5</v>
      </c>
      <c r="V19">
        <v>0</v>
      </c>
      <c r="W19" s="2">
        <v>0</v>
      </c>
      <c r="Y19" s="2" t="s">
        <v>1064</v>
      </c>
      <c r="Z19" s="121" t="s">
        <v>1001</v>
      </c>
      <c r="AA19" s="121">
        <v>180</v>
      </c>
      <c r="AB19" s="222">
        <v>44004</v>
      </c>
      <c r="AC19" s="164" t="s">
        <v>984</v>
      </c>
      <c r="AD19" s="163" t="s">
        <v>874</v>
      </c>
      <c r="AE19" s="163" t="s">
        <v>873</v>
      </c>
      <c r="AF19" s="163" t="s">
        <v>874</v>
      </c>
      <c r="AG19" s="163" t="s">
        <v>874</v>
      </c>
      <c r="AH19" s="121" t="s">
        <v>1054</v>
      </c>
      <c r="AI19" s="221"/>
      <c r="AJ19" s="163"/>
      <c r="AK19" s="163"/>
      <c r="AL19" s="163"/>
      <c r="AM19" s="163"/>
      <c r="AN19" s="166"/>
      <c r="AO19" s="163"/>
      <c r="AP19" s="163"/>
      <c r="AQ19" s="34"/>
      <c r="AR19" s="34"/>
      <c r="AS19" s="34"/>
      <c r="AT19" s="34"/>
    </row>
    <row r="20" spans="1:46">
      <c r="A20" s="213" t="s">
        <v>13</v>
      </c>
      <c r="B20" s="214" t="s">
        <v>237</v>
      </c>
      <c r="C20" s="214" t="s">
        <v>112</v>
      </c>
      <c r="D20" s="214" t="s">
        <v>228</v>
      </c>
      <c r="E20" s="214" t="s">
        <v>530</v>
      </c>
      <c r="F20" s="214" t="s">
        <v>627</v>
      </c>
      <c r="G20" s="214" t="s">
        <v>634</v>
      </c>
      <c r="H20" s="124" t="s">
        <v>670</v>
      </c>
      <c r="I20" s="103">
        <v>43921</v>
      </c>
      <c r="J20" s="88">
        <v>16</v>
      </c>
      <c r="K20" s="88">
        <v>16</v>
      </c>
      <c r="L20" s="88">
        <v>16</v>
      </c>
      <c r="M20" s="88">
        <v>15</v>
      </c>
      <c r="N20" s="88">
        <v>4</v>
      </c>
      <c r="O20" s="88">
        <v>16</v>
      </c>
      <c r="P20" s="88">
        <v>16</v>
      </c>
      <c r="Q20" s="88">
        <v>16</v>
      </c>
      <c r="R20" s="88">
        <v>13</v>
      </c>
      <c r="S20" s="88">
        <v>1</v>
      </c>
      <c r="T20" s="88">
        <v>5</v>
      </c>
      <c r="U20" s="88">
        <v>12</v>
      </c>
      <c r="V20" s="88">
        <v>13</v>
      </c>
      <c r="W20" s="88">
        <v>16</v>
      </c>
      <c r="Y20" s="2" t="s">
        <v>1064</v>
      </c>
      <c r="Z20" s="121" t="s">
        <v>1001</v>
      </c>
      <c r="AA20" s="121">
        <v>103</v>
      </c>
      <c r="AB20" s="222">
        <v>44004</v>
      </c>
      <c r="AC20" s="164" t="s">
        <v>1056</v>
      </c>
      <c r="AD20" s="163" t="s">
        <v>873</v>
      </c>
      <c r="AE20" s="163" t="s">
        <v>873</v>
      </c>
      <c r="AF20" s="163" t="s">
        <v>874</v>
      </c>
      <c r="AG20" s="163" t="s">
        <v>874</v>
      </c>
      <c r="AH20" s="121" t="s">
        <v>1054</v>
      </c>
      <c r="AI20" s="221"/>
      <c r="AJ20" s="163"/>
      <c r="AK20" s="163"/>
      <c r="AL20" s="163"/>
      <c r="AM20" s="163"/>
      <c r="AN20" s="166"/>
      <c r="AO20" s="163"/>
      <c r="AP20" s="163"/>
      <c r="AQ20" s="34"/>
      <c r="AR20" s="34"/>
      <c r="AS20" s="34"/>
      <c r="AT20" s="34"/>
    </row>
    <row r="21" spans="1:46">
      <c r="A21" s="213" t="s">
        <v>13</v>
      </c>
      <c r="B21" s="214" t="s">
        <v>233</v>
      </c>
      <c r="C21" s="214" t="s">
        <v>28</v>
      </c>
      <c r="D21" s="214" t="s">
        <v>228</v>
      </c>
      <c r="E21" s="214" t="s">
        <v>451</v>
      </c>
      <c r="F21" s="214" t="s">
        <v>636</v>
      </c>
      <c r="G21" s="214" t="s">
        <v>889</v>
      </c>
      <c r="H21" s="124" t="s">
        <v>670</v>
      </c>
      <c r="I21" s="103">
        <v>43921</v>
      </c>
      <c r="P21" s="2" t="s">
        <v>663</v>
      </c>
      <c r="Q21" s="2" t="s">
        <v>663</v>
      </c>
      <c r="R21" s="2" t="s">
        <v>663</v>
      </c>
      <c r="S21" s="2" t="s">
        <v>663</v>
      </c>
      <c r="T21" s="2" t="s">
        <v>663</v>
      </c>
      <c r="U21" s="2" t="s">
        <v>663</v>
      </c>
      <c r="Y21" s="2" t="s">
        <v>1064</v>
      </c>
      <c r="Z21" s="121" t="s">
        <v>1001</v>
      </c>
      <c r="AA21" s="121">
        <v>26</v>
      </c>
      <c r="AB21" s="222">
        <v>44004</v>
      </c>
      <c r="AC21" s="164" t="s">
        <v>955</v>
      </c>
      <c r="AD21" s="163" t="s">
        <v>874</v>
      </c>
      <c r="AE21" s="163" t="s">
        <v>873</v>
      </c>
      <c r="AF21" s="163" t="s">
        <v>874</v>
      </c>
      <c r="AG21" s="163" t="s">
        <v>874</v>
      </c>
      <c r="AH21" s="121" t="s">
        <v>1054</v>
      </c>
      <c r="AI21" s="221"/>
      <c r="AJ21" s="163"/>
      <c r="AK21" s="163"/>
      <c r="AL21" s="163"/>
      <c r="AM21" s="163"/>
      <c r="AN21" s="166"/>
      <c r="AO21" s="163"/>
      <c r="AP21" s="163"/>
      <c r="AQ21" s="34"/>
      <c r="AR21" s="34"/>
      <c r="AS21" s="34"/>
      <c r="AT21" s="34"/>
    </row>
    <row r="22" spans="1:46">
      <c r="A22" s="213" t="s">
        <v>13</v>
      </c>
      <c r="B22" s="214" t="s">
        <v>238</v>
      </c>
      <c r="C22" s="214" t="s">
        <v>125</v>
      </c>
      <c r="D22" s="214" t="s">
        <v>228</v>
      </c>
      <c r="E22" s="214" t="s">
        <v>542</v>
      </c>
      <c r="F22" s="214" t="s">
        <v>636</v>
      </c>
      <c r="G22" s="214" t="s">
        <v>889</v>
      </c>
      <c r="H22" s="124" t="s">
        <v>670</v>
      </c>
      <c r="I22" s="103">
        <v>43921</v>
      </c>
      <c r="Q22" s="2" t="s">
        <v>663</v>
      </c>
      <c r="T22" s="2" t="s">
        <v>663</v>
      </c>
      <c r="U22" s="2" t="s">
        <v>663</v>
      </c>
      <c r="W22" s="2" t="s">
        <v>663</v>
      </c>
      <c r="Y22" s="2" t="s">
        <v>1064</v>
      </c>
      <c r="Z22" s="121" t="s">
        <v>1001</v>
      </c>
      <c r="AA22" s="121">
        <v>26</v>
      </c>
      <c r="AB22" s="222">
        <v>44004</v>
      </c>
      <c r="AC22" s="164" t="s">
        <v>955</v>
      </c>
      <c r="AD22" s="163" t="s">
        <v>874</v>
      </c>
      <c r="AE22" s="163" t="s">
        <v>873</v>
      </c>
      <c r="AF22" s="163" t="s">
        <v>874</v>
      </c>
      <c r="AG22" s="163" t="s">
        <v>874</v>
      </c>
      <c r="AH22" s="121" t="s">
        <v>1054</v>
      </c>
      <c r="AI22" s="221"/>
      <c r="AJ22" s="163"/>
      <c r="AK22" s="163"/>
      <c r="AL22" s="163"/>
      <c r="AM22" s="163"/>
      <c r="AN22" s="166"/>
      <c r="AO22" s="163"/>
      <c r="AP22" s="163"/>
      <c r="AQ22" s="34"/>
      <c r="AR22" s="34"/>
      <c r="AS22" s="34"/>
      <c r="AT22" s="34"/>
    </row>
    <row r="23" spans="1:46">
      <c r="A23" s="213" t="s">
        <v>13</v>
      </c>
      <c r="B23" s="214" t="s">
        <v>238</v>
      </c>
      <c r="C23" s="214" t="s">
        <v>126</v>
      </c>
      <c r="D23" s="214" t="s">
        <v>228</v>
      </c>
      <c r="E23" s="214" t="s">
        <v>543</v>
      </c>
      <c r="F23" s="214" t="s">
        <v>636</v>
      </c>
      <c r="G23" s="214" t="s">
        <v>889</v>
      </c>
      <c r="H23" s="124" t="s">
        <v>670</v>
      </c>
      <c r="I23" s="103">
        <v>43921</v>
      </c>
      <c r="Q23" s="2" t="s">
        <v>663</v>
      </c>
      <c r="T23" s="2" t="s">
        <v>663</v>
      </c>
      <c r="U23" s="2" t="s">
        <v>663</v>
      </c>
      <c r="W23" s="2" t="s">
        <v>663</v>
      </c>
      <c r="Y23" s="2" t="s">
        <v>1064</v>
      </c>
      <c r="Z23" s="121" t="s">
        <v>1001</v>
      </c>
      <c r="AA23" s="121">
        <v>26</v>
      </c>
      <c r="AB23" s="222">
        <v>44004</v>
      </c>
      <c r="AC23" s="164" t="s">
        <v>955</v>
      </c>
      <c r="AD23" s="163" t="s">
        <v>874</v>
      </c>
      <c r="AE23" s="163" t="s">
        <v>873</v>
      </c>
      <c r="AF23" s="163" t="s">
        <v>874</v>
      </c>
      <c r="AG23" s="163" t="s">
        <v>874</v>
      </c>
      <c r="AH23" s="121" t="s">
        <v>1054</v>
      </c>
      <c r="AI23" s="221"/>
      <c r="AJ23" s="163"/>
      <c r="AK23" s="163"/>
      <c r="AL23" s="163"/>
      <c r="AM23" s="163"/>
      <c r="AN23" s="166"/>
      <c r="AO23" s="163"/>
      <c r="AP23" s="163"/>
      <c r="AQ23" s="34"/>
      <c r="AR23" s="34"/>
      <c r="AS23" s="34"/>
      <c r="AT23" s="34"/>
    </row>
    <row r="24" spans="1:46">
      <c r="A24" s="213" t="s">
        <v>13</v>
      </c>
      <c r="B24" s="259" t="s">
        <v>1080</v>
      </c>
      <c r="C24" s="55" t="s">
        <v>1081</v>
      </c>
      <c r="D24" s="214" t="s">
        <v>228</v>
      </c>
      <c r="E24" s="214" t="s">
        <v>520</v>
      </c>
      <c r="F24" s="214" t="s">
        <v>636</v>
      </c>
      <c r="G24" s="214" t="s">
        <v>889</v>
      </c>
      <c r="H24" s="124" t="s">
        <v>670</v>
      </c>
      <c r="I24" s="103">
        <v>43921</v>
      </c>
      <c r="K24" s="2" t="s">
        <v>663</v>
      </c>
      <c r="L24" s="2" t="s">
        <v>663</v>
      </c>
      <c r="O24" s="2" t="s">
        <v>663</v>
      </c>
      <c r="P24" s="2" t="s">
        <v>663</v>
      </c>
      <c r="U24" s="2" t="s">
        <v>663</v>
      </c>
      <c r="W24" s="2" t="s">
        <v>663</v>
      </c>
      <c r="Y24" s="2" t="s">
        <v>1064</v>
      </c>
      <c r="Z24" s="121" t="s">
        <v>1001</v>
      </c>
      <c r="AA24" s="121">
        <v>26</v>
      </c>
      <c r="AB24" s="222">
        <v>44004</v>
      </c>
      <c r="AC24" s="164" t="s">
        <v>955</v>
      </c>
      <c r="AD24" s="163" t="s">
        <v>874</v>
      </c>
      <c r="AE24" s="163" t="s">
        <v>873</v>
      </c>
      <c r="AF24" s="163" t="s">
        <v>874</v>
      </c>
      <c r="AG24" s="163" t="s">
        <v>874</v>
      </c>
      <c r="AH24" s="121" t="s">
        <v>1054</v>
      </c>
      <c r="AI24" s="221"/>
      <c r="AJ24" s="163"/>
      <c r="AK24" s="163"/>
      <c r="AL24" s="163"/>
      <c r="AM24" s="163"/>
      <c r="AN24" s="166"/>
      <c r="AO24" s="163"/>
      <c r="AP24" s="163"/>
      <c r="AQ24" s="34"/>
      <c r="AR24" s="34"/>
      <c r="AS24" s="34"/>
      <c r="AT24" s="34"/>
    </row>
    <row r="25" spans="1:46">
      <c r="A25" s="213" t="s">
        <v>13</v>
      </c>
      <c r="B25" s="259" t="s">
        <v>1080</v>
      </c>
      <c r="C25" s="260" t="s">
        <v>1082</v>
      </c>
      <c r="D25" s="214" t="s">
        <v>228</v>
      </c>
      <c r="E25" s="214" t="s">
        <v>521</v>
      </c>
      <c r="F25" s="214" t="s">
        <v>636</v>
      </c>
      <c r="G25" s="214" t="s">
        <v>889</v>
      </c>
      <c r="H25" s="124" t="s">
        <v>670</v>
      </c>
      <c r="I25" s="103">
        <v>43921</v>
      </c>
      <c r="K25" s="2" t="s">
        <v>663</v>
      </c>
      <c r="L25" s="2" t="s">
        <v>663</v>
      </c>
      <c r="O25" s="2" t="s">
        <v>663</v>
      </c>
      <c r="P25" s="2" t="s">
        <v>663</v>
      </c>
      <c r="U25" s="2" t="s">
        <v>663</v>
      </c>
      <c r="W25" s="2" t="s">
        <v>663</v>
      </c>
      <c r="Y25" s="2" t="s">
        <v>1064</v>
      </c>
      <c r="Z25" s="121" t="s">
        <v>1001</v>
      </c>
      <c r="AA25" s="121">
        <v>26</v>
      </c>
      <c r="AB25" s="222">
        <v>44004</v>
      </c>
      <c r="AC25" s="164" t="s">
        <v>955</v>
      </c>
      <c r="AD25" s="163" t="s">
        <v>874</v>
      </c>
      <c r="AE25" s="163" t="s">
        <v>873</v>
      </c>
      <c r="AF25" s="163" t="s">
        <v>874</v>
      </c>
      <c r="AG25" s="163" t="s">
        <v>874</v>
      </c>
      <c r="AH25" s="121" t="s">
        <v>1054</v>
      </c>
      <c r="AI25" s="221"/>
      <c r="AJ25" s="163"/>
      <c r="AK25" s="163"/>
      <c r="AL25" s="163"/>
      <c r="AM25" s="163"/>
      <c r="AN25" s="166"/>
      <c r="AO25" s="163"/>
      <c r="AP25" s="163"/>
      <c r="AQ25" s="34"/>
      <c r="AR25" s="34"/>
      <c r="AS25" s="34"/>
      <c r="AT25" s="34"/>
    </row>
    <row r="26" spans="1:46">
      <c r="A26" s="213" t="s">
        <v>13</v>
      </c>
      <c r="B26" s="259" t="s">
        <v>233</v>
      </c>
      <c r="C26" s="261" t="s">
        <v>1083</v>
      </c>
      <c r="D26" s="214" t="s">
        <v>228</v>
      </c>
      <c r="E26" s="214" t="s">
        <v>522</v>
      </c>
      <c r="F26" s="214" t="s">
        <v>636</v>
      </c>
      <c r="G26" s="214" t="s">
        <v>889</v>
      </c>
      <c r="H26" s="124" t="s">
        <v>670</v>
      </c>
      <c r="I26" s="103">
        <v>43921</v>
      </c>
      <c r="L26" s="2" t="s">
        <v>663</v>
      </c>
      <c r="M26" s="2" t="s">
        <v>663</v>
      </c>
      <c r="O26" s="2" t="s">
        <v>663</v>
      </c>
      <c r="P26" s="2" t="s">
        <v>663</v>
      </c>
      <c r="Q26" s="2" t="s">
        <v>663</v>
      </c>
      <c r="T26" s="2" t="s">
        <v>663</v>
      </c>
      <c r="U26" s="2" t="s">
        <v>663</v>
      </c>
      <c r="W26" s="2" t="s">
        <v>663</v>
      </c>
      <c r="Y26" s="2" t="s">
        <v>1064</v>
      </c>
      <c r="Z26" s="121" t="s">
        <v>1001</v>
      </c>
      <c r="AA26" s="121">
        <v>26</v>
      </c>
      <c r="AB26" s="222">
        <v>44004</v>
      </c>
      <c r="AC26" s="164" t="s">
        <v>955</v>
      </c>
      <c r="AD26" s="163" t="s">
        <v>874</v>
      </c>
      <c r="AE26" s="163" t="s">
        <v>873</v>
      </c>
      <c r="AF26" s="163" t="s">
        <v>874</v>
      </c>
      <c r="AG26" s="163" t="s">
        <v>874</v>
      </c>
      <c r="AH26" s="121" t="s">
        <v>1054</v>
      </c>
      <c r="AI26" s="221"/>
      <c r="AJ26" s="163"/>
      <c r="AK26" s="163"/>
      <c r="AL26" s="163"/>
      <c r="AM26" s="163"/>
      <c r="AN26" s="166"/>
      <c r="AO26" s="163"/>
      <c r="AP26" s="163"/>
      <c r="AQ26" s="34"/>
      <c r="AR26" s="34"/>
      <c r="AS26" s="34"/>
      <c r="AT26" s="34"/>
    </row>
    <row r="27" spans="1:46">
      <c r="A27" s="213" t="s">
        <v>13</v>
      </c>
      <c r="B27" s="214" t="s">
        <v>234</v>
      </c>
      <c r="C27" s="214" t="s">
        <v>45</v>
      </c>
      <c r="D27" s="214" t="s">
        <v>228</v>
      </c>
      <c r="E27" s="214" t="s">
        <v>468</v>
      </c>
      <c r="F27" s="214" t="s">
        <v>627</v>
      </c>
      <c r="G27" s="214" t="s">
        <v>893</v>
      </c>
      <c r="H27" s="124" t="s">
        <v>670</v>
      </c>
      <c r="I27" s="103">
        <v>43921</v>
      </c>
      <c r="J27">
        <v>2700000</v>
      </c>
      <c r="K27">
        <v>2614800</v>
      </c>
      <c r="L27">
        <v>2539200</v>
      </c>
      <c r="M27">
        <v>2464800</v>
      </c>
      <c r="N27">
        <v>490309.68</v>
      </c>
      <c r="O27" s="2">
        <v>2405000</v>
      </c>
      <c r="P27" s="2">
        <v>2165000</v>
      </c>
      <c r="Q27" s="2">
        <v>1810000</v>
      </c>
      <c r="R27" s="2">
        <v>1820000</v>
      </c>
      <c r="T27" s="2">
        <v>710000</v>
      </c>
      <c r="U27" s="2">
        <v>2440000</v>
      </c>
      <c r="V27" s="2">
        <v>1545000</v>
      </c>
      <c r="W27" s="2">
        <v>1760000</v>
      </c>
      <c r="Y27" s="2" t="s">
        <v>1058</v>
      </c>
      <c r="Z27" s="121" t="s">
        <v>1001</v>
      </c>
      <c r="AA27" s="121">
        <v>112</v>
      </c>
      <c r="AB27" s="222">
        <v>44004</v>
      </c>
      <c r="AC27" s="164" t="s">
        <v>1056</v>
      </c>
      <c r="AD27" s="163" t="s">
        <v>873</v>
      </c>
      <c r="AE27" s="163" t="s">
        <v>873</v>
      </c>
      <c r="AF27" s="163" t="s">
        <v>874</v>
      </c>
      <c r="AG27" s="163" t="s">
        <v>874</v>
      </c>
      <c r="AH27" s="121" t="s">
        <v>1054</v>
      </c>
      <c r="AI27" s="221"/>
      <c r="AJ27" s="163"/>
      <c r="AK27" s="163"/>
      <c r="AL27" s="121"/>
      <c r="AM27" s="121"/>
      <c r="AN27" s="166"/>
      <c r="AO27" s="121"/>
      <c r="AP27" s="121"/>
    </row>
    <row r="28" spans="1:46">
      <c r="A28" s="213" t="s">
        <v>13</v>
      </c>
      <c r="B28" s="214" t="s">
        <v>234</v>
      </c>
      <c r="C28" s="214" t="s">
        <v>46</v>
      </c>
      <c r="D28" s="214" t="s">
        <v>228</v>
      </c>
      <c r="E28" s="214" t="s">
        <v>469</v>
      </c>
      <c r="F28" s="214" t="s">
        <v>627</v>
      </c>
      <c r="G28" s="214" t="s">
        <v>893</v>
      </c>
      <c r="H28" s="124" t="s">
        <v>670</v>
      </c>
      <c r="I28" s="103">
        <v>43921</v>
      </c>
      <c r="J28">
        <v>425250</v>
      </c>
      <c r="K28">
        <v>411831</v>
      </c>
      <c r="L28">
        <v>399924</v>
      </c>
      <c r="M28">
        <v>388206</v>
      </c>
      <c r="N28">
        <v>83352.649999999994</v>
      </c>
      <c r="Y28" s="2" t="s">
        <v>1058</v>
      </c>
      <c r="Z28" s="121" t="s">
        <v>1001</v>
      </c>
      <c r="AA28" s="121">
        <v>112</v>
      </c>
      <c r="AB28" s="222">
        <v>44004</v>
      </c>
      <c r="AC28" s="164" t="s">
        <v>1056</v>
      </c>
      <c r="AD28" s="163" t="s">
        <v>873</v>
      </c>
      <c r="AE28" s="163" t="s">
        <v>873</v>
      </c>
      <c r="AF28" s="163" t="s">
        <v>874</v>
      </c>
      <c r="AG28" s="163" t="s">
        <v>874</v>
      </c>
      <c r="AH28" s="121" t="s">
        <v>1054</v>
      </c>
      <c r="AI28" s="221"/>
      <c r="AJ28" s="163"/>
      <c r="AK28" s="163"/>
      <c r="AL28" s="121"/>
      <c r="AM28" s="121"/>
      <c r="AN28" s="166"/>
      <c r="AO28" s="121"/>
      <c r="AP28" s="121"/>
    </row>
    <row r="29" spans="1:46">
      <c r="A29" s="213" t="s">
        <v>13</v>
      </c>
      <c r="B29" s="214" t="s">
        <v>234</v>
      </c>
      <c r="C29" s="214" t="s">
        <v>47</v>
      </c>
      <c r="D29" s="214" t="s">
        <v>228</v>
      </c>
      <c r="E29" s="214" t="s">
        <v>470</v>
      </c>
      <c r="F29" s="214" t="s">
        <v>627</v>
      </c>
      <c r="G29" s="214" t="s">
        <v>893</v>
      </c>
      <c r="H29" s="124" t="s">
        <v>670</v>
      </c>
      <c r="I29" s="103">
        <v>43921</v>
      </c>
      <c r="J29">
        <v>1000</v>
      </c>
      <c r="K29">
        <v>1105753</v>
      </c>
      <c r="L29">
        <v>1000</v>
      </c>
      <c r="M29">
        <v>1000</v>
      </c>
      <c r="N29">
        <v>1000</v>
      </c>
      <c r="Y29" s="2" t="s">
        <v>1058</v>
      </c>
      <c r="Z29" s="121" t="s">
        <v>1001</v>
      </c>
      <c r="AA29" s="121">
        <v>112</v>
      </c>
      <c r="AB29" s="222">
        <v>44004</v>
      </c>
      <c r="AC29" s="164" t="s">
        <v>1056</v>
      </c>
      <c r="AD29" s="163" t="s">
        <v>873</v>
      </c>
      <c r="AE29" s="163" t="s">
        <v>873</v>
      </c>
      <c r="AF29" s="163" t="s">
        <v>874</v>
      </c>
      <c r="AG29" s="163" t="s">
        <v>874</v>
      </c>
      <c r="AH29" s="121" t="s">
        <v>1054</v>
      </c>
      <c r="AI29" s="221"/>
      <c r="AJ29" s="163"/>
      <c r="AK29" s="163"/>
      <c r="AL29" s="121"/>
      <c r="AM29" s="121"/>
      <c r="AN29" s="166"/>
      <c r="AO29" s="121"/>
      <c r="AP29" s="121"/>
    </row>
    <row r="30" spans="1:46">
      <c r="A30" s="213" t="s">
        <v>13</v>
      </c>
      <c r="B30" s="214" t="s">
        <v>234</v>
      </c>
      <c r="C30" s="214" t="s">
        <v>48</v>
      </c>
      <c r="D30" s="214" t="s">
        <v>228</v>
      </c>
      <c r="E30" s="214" t="s">
        <v>471</v>
      </c>
      <c r="F30" s="214" t="s">
        <v>627</v>
      </c>
      <c r="G30" s="214" t="s">
        <v>893</v>
      </c>
      <c r="H30" s="124" t="s">
        <v>670</v>
      </c>
      <c r="I30" s="103">
        <v>43921</v>
      </c>
      <c r="Y30" s="2" t="s">
        <v>1058</v>
      </c>
      <c r="Z30" s="121" t="s">
        <v>1001</v>
      </c>
      <c r="AA30" s="121">
        <v>112</v>
      </c>
      <c r="AB30" s="222">
        <v>44004</v>
      </c>
      <c r="AC30" s="164" t="s">
        <v>1056</v>
      </c>
      <c r="AD30" s="163" t="s">
        <v>873</v>
      </c>
      <c r="AE30" s="163" t="s">
        <v>873</v>
      </c>
      <c r="AF30" s="163" t="s">
        <v>874</v>
      </c>
      <c r="AG30" s="163" t="s">
        <v>874</v>
      </c>
      <c r="AH30" s="121" t="s">
        <v>1054</v>
      </c>
      <c r="AI30" s="221"/>
      <c r="AJ30" s="163"/>
      <c r="AK30" s="163"/>
      <c r="AL30" s="121"/>
      <c r="AM30" s="121"/>
      <c r="AN30" s="166"/>
      <c r="AO30" s="121"/>
      <c r="AP30" s="121"/>
    </row>
    <row r="31" spans="1:46">
      <c r="A31" s="213" t="s">
        <v>13</v>
      </c>
      <c r="B31" s="214" t="s">
        <v>234</v>
      </c>
      <c r="C31" s="214" t="s">
        <v>49</v>
      </c>
      <c r="D31" s="214" t="s">
        <v>228</v>
      </c>
      <c r="E31" s="214" t="s">
        <v>272</v>
      </c>
      <c r="F31" s="214" t="s">
        <v>627</v>
      </c>
      <c r="G31" s="214" t="s">
        <v>893</v>
      </c>
      <c r="H31" s="124" t="s">
        <v>670</v>
      </c>
      <c r="I31" s="103">
        <v>43921</v>
      </c>
      <c r="Y31" s="2" t="s">
        <v>1058</v>
      </c>
      <c r="Z31" s="121" t="s">
        <v>1001</v>
      </c>
      <c r="AA31" s="121">
        <v>112</v>
      </c>
      <c r="AB31" s="222">
        <v>44004</v>
      </c>
      <c r="AC31" s="164" t="s">
        <v>1056</v>
      </c>
      <c r="AD31" s="163" t="s">
        <v>873</v>
      </c>
      <c r="AE31" s="163" t="s">
        <v>873</v>
      </c>
      <c r="AF31" s="163" t="s">
        <v>874</v>
      </c>
      <c r="AG31" s="163" t="s">
        <v>874</v>
      </c>
      <c r="AH31" s="121" t="s">
        <v>1054</v>
      </c>
      <c r="AI31" s="221"/>
      <c r="AJ31" s="163"/>
      <c r="AK31" s="163"/>
      <c r="AL31" s="121"/>
      <c r="AM31" s="121"/>
      <c r="AN31" s="166"/>
      <c r="AO31" s="121"/>
      <c r="AP31" s="121"/>
    </row>
    <row r="32" spans="1:46">
      <c r="A32" s="213" t="s">
        <v>13</v>
      </c>
      <c r="B32" s="214" t="s">
        <v>234</v>
      </c>
      <c r="C32" s="214" t="s">
        <v>50</v>
      </c>
      <c r="D32" s="214" t="s">
        <v>228</v>
      </c>
      <c r="E32" s="214" t="s">
        <v>273</v>
      </c>
      <c r="F32" s="214" t="s">
        <v>627</v>
      </c>
      <c r="G32" s="214" t="s">
        <v>893</v>
      </c>
      <c r="H32" s="124" t="s">
        <v>670</v>
      </c>
      <c r="I32" s="103">
        <v>43921</v>
      </c>
      <c r="J32">
        <v>3126250</v>
      </c>
      <c r="K32">
        <v>4132384</v>
      </c>
      <c r="L32">
        <v>2940124</v>
      </c>
      <c r="M32">
        <v>2854006</v>
      </c>
      <c r="N32">
        <v>574662.32999999996</v>
      </c>
      <c r="O32" s="2">
        <v>2405000</v>
      </c>
      <c r="P32" s="2">
        <v>2165000</v>
      </c>
      <c r="Q32" s="2">
        <v>1810000</v>
      </c>
      <c r="R32" s="2">
        <v>1820000</v>
      </c>
      <c r="T32" s="2">
        <v>710000</v>
      </c>
      <c r="U32" s="2">
        <v>2440000</v>
      </c>
      <c r="V32" s="2">
        <v>1545000</v>
      </c>
      <c r="W32" s="2">
        <v>1760000</v>
      </c>
      <c r="Y32" s="2" t="s">
        <v>1058</v>
      </c>
      <c r="Z32" s="121" t="s">
        <v>1001</v>
      </c>
      <c r="AA32" s="121">
        <v>112</v>
      </c>
      <c r="AB32" s="222">
        <v>44004</v>
      </c>
      <c r="AC32" s="164" t="s">
        <v>1056</v>
      </c>
      <c r="AD32" s="163" t="s">
        <v>873</v>
      </c>
      <c r="AE32" s="163" t="s">
        <v>873</v>
      </c>
      <c r="AF32" s="163" t="s">
        <v>874</v>
      </c>
      <c r="AG32" s="163" t="s">
        <v>874</v>
      </c>
      <c r="AH32" s="121" t="s">
        <v>1054</v>
      </c>
      <c r="AI32" s="221"/>
      <c r="AJ32" s="163"/>
      <c r="AK32" s="163"/>
      <c r="AL32" s="121"/>
      <c r="AM32" s="121"/>
      <c r="AN32" s="166"/>
      <c r="AO32" s="121"/>
      <c r="AP32" s="121"/>
    </row>
    <row r="33" spans="1:46">
      <c r="A33" s="213" t="s">
        <v>13</v>
      </c>
      <c r="B33" s="214" t="s">
        <v>237</v>
      </c>
      <c r="C33" s="204" t="s">
        <v>113</v>
      </c>
      <c r="D33" s="214" t="s">
        <v>324</v>
      </c>
      <c r="E33" s="235" t="s">
        <v>930</v>
      </c>
      <c r="F33" s="214" t="s">
        <v>627</v>
      </c>
      <c r="G33" s="218" t="s">
        <v>634</v>
      </c>
      <c r="H33" s="124" t="s">
        <v>670</v>
      </c>
      <c r="I33" s="103">
        <v>43921</v>
      </c>
      <c r="J33" s="88">
        <v>16</v>
      </c>
      <c r="K33" s="88">
        <v>16</v>
      </c>
      <c r="L33" s="88">
        <v>16</v>
      </c>
      <c r="M33" s="88">
        <v>16</v>
      </c>
      <c r="N33" s="88">
        <v>4</v>
      </c>
      <c r="O33" s="88">
        <v>16</v>
      </c>
      <c r="P33" s="88">
        <v>13</v>
      </c>
      <c r="Q33" s="88">
        <v>16</v>
      </c>
      <c r="R33" s="88">
        <v>16</v>
      </c>
      <c r="S33" s="88">
        <v>4</v>
      </c>
      <c r="T33" s="88">
        <v>5</v>
      </c>
      <c r="U33" s="88">
        <v>16</v>
      </c>
      <c r="V33" s="88">
        <v>13</v>
      </c>
      <c r="W33" s="88">
        <v>16</v>
      </c>
      <c r="Y33" s="2" t="s">
        <v>1064</v>
      </c>
      <c r="Z33" s="121" t="s">
        <v>1001</v>
      </c>
      <c r="AA33" s="121">
        <v>103</v>
      </c>
      <c r="AB33" s="222">
        <v>44004</v>
      </c>
      <c r="AC33" s="164" t="s">
        <v>1056</v>
      </c>
      <c r="AD33" s="163" t="s">
        <v>873</v>
      </c>
      <c r="AE33" s="163" t="s">
        <v>873</v>
      </c>
      <c r="AF33" s="163" t="s">
        <v>874</v>
      </c>
      <c r="AG33" s="163" t="s">
        <v>874</v>
      </c>
      <c r="AH33" s="121" t="s">
        <v>1054</v>
      </c>
      <c r="AI33" s="221"/>
      <c r="AJ33" s="163"/>
      <c r="AK33" s="163"/>
      <c r="AL33" s="121"/>
      <c r="AM33" s="121"/>
      <c r="AN33" s="166"/>
      <c r="AO33" s="121"/>
      <c r="AP33" s="121"/>
    </row>
    <row r="34" spans="1:46">
      <c r="A34" s="213" t="s">
        <v>13</v>
      </c>
      <c r="B34" s="214" t="s">
        <v>237</v>
      </c>
      <c r="C34" s="204" t="s">
        <v>114</v>
      </c>
      <c r="D34" s="214" t="s">
        <v>325</v>
      </c>
      <c r="E34" s="214" t="s">
        <v>531</v>
      </c>
      <c r="F34" s="214" t="s">
        <v>630</v>
      </c>
      <c r="G34" s="218" t="s">
        <v>640</v>
      </c>
      <c r="H34" s="124" t="s">
        <v>670</v>
      </c>
      <c r="I34" s="103">
        <v>43921</v>
      </c>
      <c r="J34" s="88">
        <v>100</v>
      </c>
      <c r="K34" s="88">
        <v>100</v>
      </c>
      <c r="L34" s="88">
        <v>100</v>
      </c>
      <c r="M34" s="88">
        <v>93.5</v>
      </c>
      <c r="N34" s="88">
        <v>93.5</v>
      </c>
      <c r="O34" s="88">
        <v>100</v>
      </c>
      <c r="P34" s="88">
        <v>81</v>
      </c>
      <c r="Q34" s="88">
        <v>100</v>
      </c>
      <c r="R34" s="88">
        <v>81.25</v>
      </c>
      <c r="S34" s="88">
        <v>25</v>
      </c>
      <c r="T34" s="88">
        <v>100</v>
      </c>
      <c r="U34" s="88">
        <v>75</v>
      </c>
      <c r="V34" s="88">
        <v>100</v>
      </c>
      <c r="W34" s="88">
        <v>100</v>
      </c>
      <c r="Y34" s="2" t="s">
        <v>1064</v>
      </c>
      <c r="Z34" s="121" t="s">
        <v>1001</v>
      </c>
      <c r="AA34" s="121">
        <v>103</v>
      </c>
      <c r="AB34" s="222">
        <v>44004</v>
      </c>
      <c r="AC34" s="164" t="s">
        <v>1056</v>
      </c>
      <c r="AD34" s="163" t="s">
        <v>873</v>
      </c>
      <c r="AE34" s="163" t="s">
        <v>873</v>
      </c>
      <c r="AF34" s="163" t="s">
        <v>874</v>
      </c>
      <c r="AG34" s="163" t="s">
        <v>874</v>
      </c>
      <c r="AH34" s="121" t="s">
        <v>1054</v>
      </c>
      <c r="AI34" s="221"/>
      <c r="AJ34" s="163"/>
      <c r="AK34" s="163"/>
      <c r="AL34" s="121"/>
      <c r="AM34" s="121"/>
      <c r="AN34" s="166"/>
      <c r="AO34" s="121"/>
      <c r="AP34" s="121"/>
    </row>
    <row r="35" spans="1:46" ht="18">
      <c r="A35" s="37" t="s">
        <v>3</v>
      </c>
      <c r="B35" s="37" t="s">
        <v>5</v>
      </c>
      <c r="C35" s="37" t="s">
        <v>4</v>
      </c>
      <c r="D35" s="37" t="s">
        <v>0</v>
      </c>
      <c r="E35" s="9" t="s">
        <v>656</v>
      </c>
      <c r="F35" s="37" t="s">
        <v>7</v>
      </c>
      <c r="G35" s="37" t="s">
        <v>8</v>
      </c>
      <c r="H35" s="37" t="s">
        <v>669</v>
      </c>
      <c r="I35" s="37" t="s">
        <v>929</v>
      </c>
      <c r="J35" t="s">
        <v>931</v>
      </c>
      <c r="K35" t="s">
        <v>932</v>
      </c>
      <c r="L35" t="s">
        <v>933</v>
      </c>
      <c r="M35" t="s">
        <v>934</v>
      </c>
      <c r="N35" t="s">
        <v>948</v>
      </c>
      <c r="O35" t="s">
        <v>936</v>
      </c>
      <c r="P35" t="s">
        <v>937</v>
      </c>
      <c r="Q35" t="s">
        <v>938</v>
      </c>
      <c r="R35" t="s">
        <v>944</v>
      </c>
      <c r="S35" t="s">
        <v>950</v>
      </c>
      <c r="T35" t="s">
        <v>941</v>
      </c>
      <c r="U35" t="s">
        <v>939</v>
      </c>
      <c r="V35" t="s">
        <v>949</v>
      </c>
      <c r="W35" t="s">
        <v>940</v>
      </c>
      <c r="X35" s="249" t="s">
        <v>1048</v>
      </c>
      <c r="Y35" s="36" t="s">
        <v>9</v>
      </c>
      <c r="Z35" s="36" t="s">
        <v>1</v>
      </c>
      <c r="AA35" s="36" t="s">
        <v>2</v>
      </c>
      <c r="AB35" s="36" t="s">
        <v>10</v>
      </c>
      <c r="AC35" s="36" t="s">
        <v>668</v>
      </c>
      <c r="AD35" s="37" t="s">
        <v>666</v>
      </c>
      <c r="AE35" s="37" t="s">
        <v>868</v>
      </c>
      <c r="AF35" s="37" t="s">
        <v>869</v>
      </c>
      <c r="AG35" s="37" t="s">
        <v>870</v>
      </c>
      <c r="AH35" s="228" t="s">
        <v>875</v>
      </c>
      <c r="AI35" s="36" t="s">
        <v>11</v>
      </c>
      <c r="AJ35" s="65" t="s">
        <v>894</v>
      </c>
      <c r="AK35" s="48" t="s">
        <v>895</v>
      </c>
      <c r="AL35" s="48" t="s">
        <v>896</v>
      </c>
      <c r="AM35" s="48" t="s">
        <v>897</v>
      </c>
      <c r="AN35" s="48" t="s">
        <v>898</v>
      </c>
      <c r="AO35" s="48" t="s">
        <v>899</v>
      </c>
      <c r="AP35" s="48" t="s">
        <v>900</v>
      </c>
      <c r="AQ35" s="19"/>
      <c r="AR35" s="272" t="s">
        <v>912</v>
      </c>
      <c r="AS35" s="273"/>
      <c r="AT35" s="274"/>
    </row>
    <row r="36" spans="1:46">
      <c r="A36" s="213" t="s">
        <v>13</v>
      </c>
      <c r="B36" s="214" t="s">
        <v>237</v>
      </c>
      <c r="C36" s="214" t="s">
        <v>99</v>
      </c>
      <c r="D36" s="214" t="s">
        <v>228</v>
      </c>
      <c r="E36" s="214" t="s">
        <v>313</v>
      </c>
      <c r="F36" s="214" t="s">
        <v>636</v>
      </c>
      <c r="G36" s="214" t="s">
        <v>636</v>
      </c>
      <c r="H36" s="124" t="s">
        <v>671</v>
      </c>
      <c r="I36" s="61"/>
      <c r="Y36" s="121"/>
      <c r="Z36" s="121"/>
      <c r="AA36" s="121"/>
      <c r="AB36" s="121"/>
      <c r="AC36" s="121"/>
      <c r="AD36" s="163"/>
      <c r="AE36" s="163"/>
      <c r="AF36" s="163"/>
      <c r="AG36" s="163"/>
      <c r="AH36" s="121"/>
      <c r="AI36" s="221"/>
      <c r="AJ36" s="163"/>
      <c r="AK36" s="163"/>
      <c r="AL36" s="121"/>
      <c r="AM36" s="121"/>
      <c r="AN36" s="166"/>
      <c r="AO36" s="121"/>
      <c r="AP36" s="121"/>
    </row>
    <row r="37" spans="1:46">
      <c r="A37" s="213" t="s">
        <v>13</v>
      </c>
      <c r="B37" s="214" t="s">
        <v>237</v>
      </c>
      <c r="C37" s="214" t="s">
        <v>100</v>
      </c>
      <c r="D37" s="214" t="s">
        <v>228</v>
      </c>
      <c r="E37" s="214" t="s">
        <v>314</v>
      </c>
      <c r="F37" s="214" t="s">
        <v>636</v>
      </c>
      <c r="G37" s="214" t="s">
        <v>889</v>
      </c>
      <c r="H37" s="124" t="s">
        <v>671</v>
      </c>
      <c r="I37" s="103">
        <v>43555</v>
      </c>
      <c r="J37" s="2" t="s">
        <v>663</v>
      </c>
      <c r="K37" s="2" t="s">
        <v>663</v>
      </c>
      <c r="L37" s="2" t="s">
        <v>663</v>
      </c>
      <c r="M37" s="2" t="s">
        <v>663</v>
      </c>
      <c r="N37" s="2" t="s">
        <v>663</v>
      </c>
      <c r="O37" s="2" t="s">
        <v>663</v>
      </c>
      <c r="P37" s="2" t="s">
        <v>663</v>
      </c>
      <c r="Q37" s="2" t="s">
        <v>663</v>
      </c>
      <c r="R37" s="2" t="s">
        <v>663</v>
      </c>
      <c r="S37" s="2" t="s">
        <v>663</v>
      </c>
      <c r="T37" s="2" t="s">
        <v>663</v>
      </c>
      <c r="U37" s="2" t="s">
        <v>663</v>
      </c>
      <c r="V37" s="2" t="s">
        <v>663</v>
      </c>
      <c r="W37" s="2" t="s">
        <v>663</v>
      </c>
      <c r="X37" s="2" t="s">
        <v>663</v>
      </c>
      <c r="Y37" s="2" t="s">
        <v>1065</v>
      </c>
      <c r="Z37" s="121" t="s">
        <v>1004</v>
      </c>
      <c r="AA37" s="121">
        <v>25</v>
      </c>
      <c r="AB37" s="222">
        <v>43626</v>
      </c>
      <c r="AC37" s="164" t="s">
        <v>951</v>
      </c>
      <c r="AD37" s="163" t="s">
        <v>874</v>
      </c>
      <c r="AE37" s="163" t="s">
        <v>873</v>
      </c>
      <c r="AF37" s="163" t="s">
        <v>874</v>
      </c>
      <c r="AG37" s="163" t="s">
        <v>874</v>
      </c>
      <c r="AH37" s="121" t="s">
        <v>1054</v>
      </c>
      <c r="AI37" s="221"/>
      <c r="AJ37" s="163"/>
      <c r="AK37" s="163"/>
      <c r="AL37" s="121"/>
      <c r="AM37" s="121"/>
      <c r="AN37" s="166"/>
      <c r="AO37" s="121"/>
      <c r="AP37" s="121"/>
    </row>
    <row r="38" spans="1:46">
      <c r="A38" s="213" t="s">
        <v>13</v>
      </c>
      <c r="B38" s="214" t="s">
        <v>237</v>
      </c>
      <c r="C38" s="214" t="s">
        <v>111</v>
      </c>
      <c r="D38" s="214" t="s">
        <v>228</v>
      </c>
      <c r="E38" s="214" t="s">
        <v>323</v>
      </c>
      <c r="F38" s="214" t="s">
        <v>627</v>
      </c>
      <c r="G38" s="214" t="s">
        <v>637</v>
      </c>
      <c r="H38" s="124" t="s">
        <v>671</v>
      </c>
      <c r="I38" s="103">
        <v>43555</v>
      </c>
      <c r="Y38" s="121"/>
      <c r="Z38" s="121"/>
      <c r="AA38" s="121"/>
      <c r="AB38" s="121"/>
      <c r="AC38" s="121"/>
      <c r="AD38" s="163"/>
      <c r="AE38" s="163"/>
      <c r="AF38" s="163"/>
      <c r="AG38" s="163"/>
      <c r="AH38" s="121"/>
      <c r="AI38" s="221"/>
      <c r="AJ38" s="163"/>
      <c r="AK38" s="163"/>
      <c r="AL38" s="121"/>
      <c r="AM38" s="121"/>
      <c r="AN38" s="166"/>
      <c r="AO38" s="121"/>
      <c r="AP38" s="121"/>
    </row>
    <row r="39" spans="1:46">
      <c r="A39" s="213" t="s">
        <v>13</v>
      </c>
      <c r="B39" s="214" t="s">
        <v>235</v>
      </c>
      <c r="C39" s="214" t="s">
        <v>59</v>
      </c>
      <c r="D39" s="214" t="s">
        <v>228</v>
      </c>
      <c r="E39" s="214" t="s">
        <v>480</v>
      </c>
      <c r="F39" s="214" t="s">
        <v>636</v>
      </c>
      <c r="G39" s="214" t="s">
        <v>890</v>
      </c>
      <c r="H39" s="124" t="s">
        <v>671</v>
      </c>
      <c r="I39" s="103">
        <v>43555</v>
      </c>
      <c r="J39" s="2" t="s">
        <v>665</v>
      </c>
      <c r="K39" s="2" t="s">
        <v>665</v>
      </c>
      <c r="L39" s="2" t="s">
        <v>665</v>
      </c>
      <c r="M39" s="2" t="s">
        <v>665</v>
      </c>
      <c r="N39" s="2" t="s">
        <v>657</v>
      </c>
      <c r="O39" s="2" t="s">
        <v>665</v>
      </c>
      <c r="P39" s="2" t="s">
        <v>665</v>
      </c>
      <c r="Q39" s="2" t="s">
        <v>665</v>
      </c>
      <c r="R39" s="2" t="s">
        <v>665</v>
      </c>
      <c r="S39" s="2" t="s">
        <v>665</v>
      </c>
      <c r="T39" s="2" t="s">
        <v>657</v>
      </c>
      <c r="U39" s="2" t="s">
        <v>665</v>
      </c>
      <c r="V39" s="2" t="s">
        <v>665</v>
      </c>
      <c r="W39" s="2" t="s">
        <v>665</v>
      </c>
      <c r="X39" s="2" t="s">
        <v>665</v>
      </c>
      <c r="Y39" s="2" t="s">
        <v>1065</v>
      </c>
      <c r="Z39" s="121" t="s">
        <v>1004</v>
      </c>
      <c r="AA39" s="121">
        <v>25</v>
      </c>
      <c r="AB39" s="222">
        <v>43626</v>
      </c>
      <c r="AC39" s="164" t="s">
        <v>951</v>
      </c>
      <c r="AD39" s="163" t="s">
        <v>874</v>
      </c>
      <c r="AE39" s="163" t="s">
        <v>873</v>
      </c>
      <c r="AF39" s="163" t="s">
        <v>874</v>
      </c>
      <c r="AG39" s="163" t="s">
        <v>874</v>
      </c>
      <c r="AH39" s="121" t="s">
        <v>1054</v>
      </c>
      <c r="AI39" s="221"/>
      <c r="AJ39" s="163"/>
      <c r="AK39" s="163"/>
      <c r="AL39" s="121"/>
      <c r="AM39" s="121"/>
      <c r="AN39" s="166"/>
      <c r="AO39" s="121"/>
      <c r="AP39" s="121"/>
    </row>
    <row r="40" spans="1:46">
      <c r="A40" s="213" t="s">
        <v>13</v>
      </c>
      <c r="B40" s="214" t="s">
        <v>235</v>
      </c>
      <c r="C40" s="214" t="s">
        <v>54</v>
      </c>
      <c r="D40" s="214" t="s">
        <v>228</v>
      </c>
      <c r="E40" s="214" t="s">
        <v>475</v>
      </c>
      <c r="F40" s="214" t="s">
        <v>636</v>
      </c>
      <c r="G40" s="214" t="s">
        <v>889</v>
      </c>
      <c r="H40" s="124" t="s">
        <v>671</v>
      </c>
      <c r="I40" s="103">
        <v>43555</v>
      </c>
      <c r="J40" s="2" t="s">
        <v>664</v>
      </c>
      <c r="K40" s="2" t="s">
        <v>664</v>
      </c>
      <c r="L40" s="2" t="s">
        <v>664</v>
      </c>
      <c r="M40" s="2" t="s">
        <v>664</v>
      </c>
      <c r="N40" s="2" t="s">
        <v>664</v>
      </c>
      <c r="O40" s="2" t="s">
        <v>664</v>
      </c>
      <c r="P40" s="2" t="s">
        <v>664</v>
      </c>
      <c r="Q40" s="2" t="s">
        <v>664</v>
      </c>
      <c r="R40" s="2" t="s">
        <v>664</v>
      </c>
      <c r="S40" s="2" t="s">
        <v>664</v>
      </c>
      <c r="T40" s="2" t="s">
        <v>664</v>
      </c>
      <c r="U40" s="2" t="s">
        <v>664</v>
      </c>
      <c r="V40" s="2" t="s">
        <v>664</v>
      </c>
      <c r="W40" s="2" t="s">
        <v>664</v>
      </c>
      <c r="X40" s="2" t="s">
        <v>664</v>
      </c>
      <c r="Y40" s="2" t="s">
        <v>1065</v>
      </c>
      <c r="Z40" s="121" t="s">
        <v>1004</v>
      </c>
      <c r="AA40" s="121">
        <v>25</v>
      </c>
      <c r="AB40" s="222">
        <v>43626</v>
      </c>
      <c r="AC40" s="164" t="s">
        <v>951</v>
      </c>
      <c r="AD40" s="163" t="s">
        <v>874</v>
      </c>
      <c r="AE40" s="163" t="s">
        <v>873</v>
      </c>
      <c r="AF40" s="163" t="s">
        <v>874</v>
      </c>
      <c r="AG40" s="163" t="s">
        <v>874</v>
      </c>
      <c r="AH40" s="121" t="s">
        <v>1054</v>
      </c>
      <c r="AI40" s="221"/>
      <c r="AJ40" s="163"/>
      <c r="AK40" s="163"/>
      <c r="AL40" s="121"/>
      <c r="AM40" s="121"/>
      <c r="AN40" s="166"/>
      <c r="AO40" s="121"/>
      <c r="AP40" s="121"/>
    </row>
    <row r="41" spans="1:46">
      <c r="A41" s="213" t="s">
        <v>13</v>
      </c>
      <c r="B41" s="214" t="s">
        <v>237</v>
      </c>
      <c r="C41" s="214" t="s">
        <v>101</v>
      </c>
      <c r="D41" s="214" t="s">
        <v>228</v>
      </c>
      <c r="E41" s="214" t="s">
        <v>518</v>
      </c>
      <c r="F41" s="214" t="s">
        <v>636</v>
      </c>
      <c r="G41" s="214" t="s">
        <v>889</v>
      </c>
      <c r="H41" s="124" t="s">
        <v>671</v>
      </c>
      <c r="I41" s="103">
        <v>43555</v>
      </c>
      <c r="J41" s="2" t="s">
        <v>663</v>
      </c>
      <c r="K41" s="2" t="s">
        <v>663</v>
      </c>
      <c r="L41" s="2" t="s">
        <v>663</v>
      </c>
      <c r="M41" s="2" t="s">
        <v>663</v>
      </c>
      <c r="N41" s="2" t="s">
        <v>664</v>
      </c>
      <c r="O41" s="2" t="s">
        <v>663</v>
      </c>
      <c r="P41" s="2" t="s">
        <v>664</v>
      </c>
      <c r="Q41" s="2" t="s">
        <v>663</v>
      </c>
      <c r="R41" s="2" t="s">
        <v>664</v>
      </c>
      <c r="S41" s="2" t="s">
        <v>663</v>
      </c>
      <c r="T41" s="2" t="s">
        <v>664</v>
      </c>
      <c r="U41" s="2" t="s">
        <v>664</v>
      </c>
      <c r="V41" s="2" t="s">
        <v>664</v>
      </c>
      <c r="W41" s="2" t="s">
        <v>664</v>
      </c>
      <c r="X41" s="2" t="s">
        <v>663</v>
      </c>
      <c r="Y41" s="2" t="s">
        <v>1065</v>
      </c>
      <c r="Z41" s="121" t="s">
        <v>1004</v>
      </c>
      <c r="AA41" s="121">
        <v>101</v>
      </c>
      <c r="AB41" s="222">
        <v>43626</v>
      </c>
      <c r="AC41" s="121" t="s">
        <v>1076</v>
      </c>
      <c r="AD41" s="163" t="s">
        <v>874</v>
      </c>
      <c r="AE41" s="163" t="s">
        <v>873</v>
      </c>
      <c r="AF41" s="163" t="s">
        <v>874</v>
      </c>
      <c r="AG41" s="163" t="s">
        <v>874</v>
      </c>
      <c r="AH41" s="121" t="s">
        <v>1054</v>
      </c>
      <c r="AI41" s="221"/>
      <c r="AJ41" s="163"/>
      <c r="AK41" s="163"/>
      <c r="AL41" s="121"/>
      <c r="AM41" s="121"/>
      <c r="AN41" s="166"/>
      <c r="AO41" s="121"/>
      <c r="AP41" s="121"/>
    </row>
    <row r="42" spans="1:46">
      <c r="A42" s="213" t="s">
        <v>13</v>
      </c>
      <c r="B42" s="214" t="s">
        <v>237</v>
      </c>
      <c r="C42" s="214" t="s">
        <v>102</v>
      </c>
      <c r="D42" s="214" t="s">
        <v>228</v>
      </c>
      <c r="E42" s="214" t="s">
        <v>519</v>
      </c>
      <c r="F42" s="214" t="s">
        <v>636</v>
      </c>
      <c r="G42" s="214" t="s">
        <v>889</v>
      </c>
      <c r="H42" s="124" t="s">
        <v>671</v>
      </c>
      <c r="I42" s="103">
        <v>43555</v>
      </c>
      <c r="J42" s="2" t="s">
        <v>663</v>
      </c>
      <c r="K42" s="2" t="s">
        <v>664</v>
      </c>
      <c r="L42" s="2" t="s">
        <v>664</v>
      </c>
      <c r="M42" s="2" t="s">
        <v>664</v>
      </c>
      <c r="N42" s="2" t="s">
        <v>664</v>
      </c>
      <c r="O42" s="2" t="s">
        <v>663</v>
      </c>
      <c r="P42" s="2" t="s">
        <v>664</v>
      </c>
      <c r="Q42" s="2" t="s">
        <v>663</v>
      </c>
      <c r="R42" s="2" t="s">
        <v>664</v>
      </c>
      <c r="S42" s="2" t="s">
        <v>663</v>
      </c>
      <c r="T42" s="2" t="s">
        <v>664</v>
      </c>
      <c r="U42" s="2" t="s">
        <v>663</v>
      </c>
      <c r="V42" s="2" t="s">
        <v>663</v>
      </c>
      <c r="W42" s="2" t="s">
        <v>664</v>
      </c>
      <c r="Y42" s="2" t="s">
        <v>1065</v>
      </c>
      <c r="Z42" s="121" t="s">
        <v>1004</v>
      </c>
      <c r="AA42" s="121">
        <v>101</v>
      </c>
      <c r="AB42" s="222">
        <v>43627</v>
      </c>
      <c r="AC42" s="121" t="s">
        <v>1076</v>
      </c>
      <c r="AD42" s="163" t="s">
        <v>874</v>
      </c>
      <c r="AE42" s="163" t="s">
        <v>873</v>
      </c>
      <c r="AF42" s="163" t="s">
        <v>874</v>
      </c>
      <c r="AG42" s="163" t="s">
        <v>874</v>
      </c>
      <c r="AH42" s="121" t="s">
        <v>1054</v>
      </c>
      <c r="AI42" s="221"/>
      <c r="AJ42" s="163"/>
      <c r="AK42" s="163"/>
      <c r="AL42" s="121"/>
      <c r="AM42" s="121"/>
      <c r="AN42" s="166"/>
      <c r="AO42" s="121"/>
      <c r="AP42" s="121"/>
    </row>
    <row r="43" spans="1:46" s="110" customFormat="1">
      <c r="A43" s="215" t="s">
        <v>13</v>
      </c>
      <c r="B43" s="216" t="s">
        <v>236</v>
      </c>
      <c r="C43" s="216" t="s">
        <v>85</v>
      </c>
      <c r="D43" s="216" t="s">
        <v>228</v>
      </c>
      <c r="E43" s="216" t="s">
        <v>502</v>
      </c>
      <c r="F43" s="216" t="s">
        <v>638</v>
      </c>
      <c r="G43" s="216" t="s">
        <v>891</v>
      </c>
      <c r="H43" s="125" t="s">
        <v>671</v>
      </c>
      <c r="I43" s="122">
        <v>43555</v>
      </c>
      <c r="J43" s="116">
        <v>43015</v>
      </c>
      <c r="K43" s="116">
        <v>42309</v>
      </c>
      <c r="L43" s="116">
        <v>42591</v>
      </c>
      <c r="M43" s="116">
        <v>43276</v>
      </c>
      <c r="N43" s="116">
        <v>43350</v>
      </c>
      <c r="O43" s="116">
        <v>42912</v>
      </c>
      <c r="P43" s="116">
        <v>42912</v>
      </c>
      <c r="Q43" s="116">
        <v>42912</v>
      </c>
      <c r="R43" s="116">
        <v>42641</v>
      </c>
      <c r="S43" s="116">
        <v>42625</v>
      </c>
      <c r="T43" s="116">
        <v>43132</v>
      </c>
      <c r="U43" s="116">
        <v>43258</v>
      </c>
      <c r="V43" s="116">
        <v>42397</v>
      </c>
      <c r="W43" s="116">
        <v>42397</v>
      </c>
      <c r="X43" s="219"/>
      <c r="Y43" s="2" t="s">
        <v>1065</v>
      </c>
      <c r="Z43" s="117" t="s">
        <v>1004</v>
      </c>
      <c r="AA43" s="117">
        <v>102</v>
      </c>
      <c r="AB43" s="138">
        <v>43626</v>
      </c>
      <c r="AC43" s="164" t="s">
        <v>1056</v>
      </c>
      <c r="AD43" s="118" t="s">
        <v>873</v>
      </c>
      <c r="AE43" s="163" t="s">
        <v>873</v>
      </c>
      <c r="AF43" s="163" t="s">
        <v>874</v>
      </c>
      <c r="AG43" s="163" t="s">
        <v>874</v>
      </c>
      <c r="AH43" s="121" t="s">
        <v>1054</v>
      </c>
      <c r="AI43" s="137"/>
      <c r="AJ43" s="118"/>
      <c r="AK43" s="118"/>
      <c r="AL43" s="117"/>
      <c r="AM43" s="117"/>
      <c r="AN43" s="139"/>
      <c r="AO43" s="117"/>
      <c r="AP43" s="117"/>
    </row>
    <row r="44" spans="1:46" s="111" customFormat="1">
      <c r="A44" s="215" t="s">
        <v>13</v>
      </c>
      <c r="B44" s="216" t="s">
        <v>236</v>
      </c>
      <c r="C44" s="216" t="s">
        <v>86</v>
      </c>
      <c r="D44" s="216" t="s">
        <v>228</v>
      </c>
      <c r="E44" s="216" t="s">
        <v>503</v>
      </c>
      <c r="F44" s="216" t="s">
        <v>638</v>
      </c>
      <c r="G44" s="216" t="s">
        <v>891</v>
      </c>
      <c r="H44" s="125" t="s">
        <v>671</v>
      </c>
      <c r="I44" s="122">
        <v>43555</v>
      </c>
      <c r="J44" s="116">
        <v>44110</v>
      </c>
      <c r="K44" s="116">
        <v>43921</v>
      </c>
      <c r="L44" s="116">
        <v>43685</v>
      </c>
      <c r="M44" s="119">
        <v>44135</v>
      </c>
      <c r="N44" s="116">
        <v>44104</v>
      </c>
      <c r="O44" s="116">
        <v>44007</v>
      </c>
      <c r="P44" s="116">
        <v>44007</v>
      </c>
      <c r="Q44" s="116">
        <v>44007</v>
      </c>
      <c r="R44" s="120"/>
      <c r="S44" s="120"/>
      <c r="T44" s="116">
        <v>44227</v>
      </c>
      <c r="U44" s="116">
        <v>44007</v>
      </c>
      <c r="V44" s="116">
        <v>43866</v>
      </c>
      <c r="W44" s="116">
        <v>43866</v>
      </c>
      <c r="X44" s="248">
        <v>43280</v>
      </c>
      <c r="Y44" s="2" t="s">
        <v>1065</v>
      </c>
      <c r="Z44" s="117" t="s">
        <v>1004</v>
      </c>
      <c r="AA44" s="117">
        <v>102</v>
      </c>
      <c r="AB44" s="138">
        <v>43626</v>
      </c>
      <c r="AC44" s="164" t="s">
        <v>1056</v>
      </c>
      <c r="AD44" s="118" t="s">
        <v>873</v>
      </c>
      <c r="AE44" s="163" t="s">
        <v>873</v>
      </c>
      <c r="AF44" s="163" t="s">
        <v>874</v>
      </c>
      <c r="AG44" s="163" t="s">
        <v>874</v>
      </c>
      <c r="AH44" s="121" t="s">
        <v>1054</v>
      </c>
      <c r="AI44" s="137"/>
      <c r="AJ44" s="118"/>
      <c r="AK44" s="118"/>
      <c r="AL44" s="117"/>
      <c r="AM44" s="117"/>
      <c r="AN44" s="139"/>
      <c r="AO44" s="117"/>
      <c r="AP44" s="117"/>
    </row>
    <row r="45" spans="1:46" s="109" customFormat="1">
      <c r="A45" s="215" t="s">
        <v>13</v>
      </c>
      <c r="B45" s="216" t="s">
        <v>236</v>
      </c>
      <c r="C45" s="216" t="s">
        <v>87</v>
      </c>
      <c r="D45" s="216" t="s">
        <v>228</v>
      </c>
      <c r="E45" s="216" t="s">
        <v>504</v>
      </c>
      <c r="F45" s="216" t="s">
        <v>627</v>
      </c>
      <c r="G45" s="216" t="s">
        <v>628</v>
      </c>
      <c r="H45" s="125" t="s">
        <v>671</v>
      </c>
      <c r="I45" s="122">
        <v>43555</v>
      </c>
      <c r="J45" s="117">
        <v>3</v>
      </c>
      <c r="K45" s="117">
        <v>5</v>
      </c>
      <c r="L45" s="117">
        <v>3</v>
      </c>
      <c r="M45" s="117">
        <v>2</v>
      </c>
      <c r="N45" s="117">
        <v>2</v>
      </c>
      <c r="O45" s="117">
        <v>3</v>
      </c>
      <c r="P45" s="117">
        <v>3</v>
      </c>
      <c r="Q45" s="117">
        <v>3</v>
      </c>
      <c r="R45" s="117">
        <v>2.5</v>
      </c>
      <c r="S45" s="117">
        <v>2.58</v>
      </c>
      <c r="T45" s="117">
        <v>3</v>
      </c>
      <c r="U45" s="117">
        <v>2</v>
      </c>
      <c r="V45" s="117">
        <v>4</v>
      </c>
      <c r="W45" s="117">
        <v>4</v>
      </c>
      <c r="X45" s="219"/>
      <c r="Y45" s="2" t="s">
        <v>1065</v>
      </c>
      <c r="Z45" s="117" t="s">
        <v>1004</v>
      </c>
      <c r="AA45" s="117">
        <v>102</v>
      </c>
      <c r="AB45" s="138">
        <v>43626</v>
      </c>
      <c r="AC45" s="164" t="s">
        <v>1056</v>
      </c>
      <c r="AD45" s="118" t="s">
        <v>873</v>
      </c>
      <c r="AE45" s="163" t="s">
        <v>873</v>
      </c>
      <c r="AF45" s="163" t="s">
        <v>874</v>
      </c>
      <c r="AG45" s="163" t="s">
        <v>874</v>
      </c>
      <c r="AH45" s="121" t="s">
        <v>1054</v>
      </c>
      <c r="AI45" s="137"/>
      <c r="AJ45" s="118"/>
      <c r="AK45" s="118"/>
      <c r="AL45" s="117"/>
      <c r="AM45" s="117"/>
      <c r="AN45" s="139"/>
      <c r="AO45" s="117"/>
      <c r="AP45" s="117"/>
    </row>
    <row r="46" spans="1:46">
      <c r="A46" s="213" t="s">
        <v>13</v>
      </c>
      <c r="B46" s="214" t="s">
        <v>236</v>
      </c>
      <c r="C46" s="214" t="s">
        <v>88</v>
      </c>
      <c r="D46" s="214" t="s">
        <v>228</v>
      </c>
      <c r="E46" s="214" t="s">
        <v>301</v>
      </c>
      <c r="F46" s="214" t="s">
        <v>627</v>
      </c>
      <c r="G46" s="214" t="s">
        <v>892</v>
      </c>
      <c r="H46" s="124" t="s">
        <v>671</v>
      </c>
      <c r="I46" s="123">
        <v>43555</v>
      </c>
      <c r="J46" s="121"/>
      <c r="K46" s="121"/>
      <c r="L46" s="121"/>
      <c r="M46" s="121"/>
      <c r="N46" s="121"/>
      <c r="O46" s="121"/>
      <c r="P46" s="121">
        <v>1</v>
      </c>
      <c r="Q46" s="121">
        <v>1</v>
      </c>
      <c r="R46" s="121">
        <v>1</v>
      </c>
      <c r="S46" s="121"/>
      <c r="T46" s="121">
        <v>1</v>
      </c>
      <c r="U46" s="121"/>
      <c r="V46" s="121"/>
      <c r="W46" s="121"/>
      <c r="X46" s="220"/>
      <c r="Y46" s="2" t="s">
        <v>1065</v>
      </c>
      <c r="Z46" s="121" t="s">
        <v>1004</v>
      </c>
      <c r="AA46" s="121">
        <v>101</v>
      </c>
      <c r="AB46" s="222">
        <v>43626</v>
      </c>
      <c r="AC46" s="164" t="s">
        <v>952</v>
      </c>
      <c r="AD46" s="163" t="s">
        <v>874</v>
      </c>
      <c r="AE46" s="163" t="s">
        <v>873</v>
      </c>
      <c r="AF46" s="163" t="s">
        <v>874</v>
      </c>
      <c r="AG46" s="163" t="s">
        <v>874</v>
      </c>
      <c r="AH46" s="121" t="s">
        <v>1054</v>
      </c>
      <c r="AI46" s="221"/>
      <c r="AJ46" s="163"/>
      <c r="AK46" s="163"/>
      <c r="AL46" s="121"/>
      <c r="AM46" s="121"/>
      <c r="AN46" s="166"/>
      <c r="AO46" s="121"/>
      <c r="AP46" s="121"/>
    </row>
    <row r="47" spans="1:46">
      <c r="A47" s="213" t="s">
        <v>13</v>
      </c>
      <c r="B47" s="214" t="s">
        <v>236</v>
      </c>
      <c r="C47" s="214" t="s">
        <v>64</v>
      </c>
      <c r="D47" s="214" t="s">
        <v>228</v>
      </c>
      <c r="E47" s="214" t="s">
        <v>485</v>
      </c>
      <c r="F47" s="214" t="s">
        <v>636</v>
      </c>
      <c r="G47" s="214" t="s">
        <v>889</v>
      </c>
      <c r="H47" s="124" t="s">
        <v>671</v>
      </c>
      <c r="I47" s="103">
        <v>43555</v>
      </c>
      <c r="J47" s="2" t="s">
        <v>664</v>
      </c>
      <c r="K47" s="2" t="s">
        <v>664</v>
      </c>
      <c r="L47" s="2" t="s">
        <v>664</v>
      </c>
      <c r="M47" s="2" t="s">
        <v>664</v>
      </c>
      <c r="N47" s="2" t="s">
        <v>664</v>
      </c>
      <c r="O47" s="2" t="s">
        <v>663</v>
      </c>
      <c r="P47" s="2" t="s">
        <v>663</v>
      </c>
      <c r="Q47" s="2" t="s">
        <v>663</v>
      </c>
      <c r="R47" s="2" t="s">
        <v>664</v>
      </c>
      <c r="S47" s="2" t="s">
        <v>663</v>
      </c>
      <c r="T47" s="2" t="s">
        <v>663</v>
      </c>
      <c r="U47" s="2" t="s">
        <v>663</v>
      </c>
      <c r="V47" s="2" t="s">
        <v>663</v>
      </c>
      <c r="W47" s="2" t="s">
        <v>663</v>
      </c>
      <c r="Y47" s="2" t="s">
        <v>1065</v>
      </c>
      <c r="Z47" s="121" t="s">
        <v>1004</v>
      </c>
      <c r="AA47" s="121">
        <v>26</v>
      </c>
      <c r="AB47" s="222">
        <v>43626</v>
      </c>
      <c r="AC47" s="164" t="s">
        <v>953</v>
      </c>
      <c r="AD47" s="163" t="s">
        <v>874</v>
      </c>
      <c r="AE47" s="163" t="s">
        <v>873</v>
      </c>
      <c r="AF47" s="163" t="s">
        <v>874</v>
      </c>
      <c r="AG47" s="163" t="s">
        <v>874</v>
      </c>
      <c r="AH47" s="121" t="s">
        <v>1054</v>
      </c>
      <c r="AI47" s="221"/>
      <c r="AJ47" s="163"/>
      <c r="AK47" s="163"/>
      <c r="AL47" s="121"/>
      <c r="AM47" s="121"/>
      <c r="AN47" s="166"/>
      <c r="AO47" s="121"/>
      <c r="AP47" s="121"/>
    </row>
    <row r="48" spans="1:46">
      <c r="A48" s="213" t="s">
        <v>13</v>
      </c>
      <c r="B48" s="214" t="s">
        <v>236</v>
      </c>
      <c r="C48" s="214" t="s">
        <v>65</v>
      </c>
      <c r="D48" s="214" t="s">
        <v>228</v>
      </c>
      <c r="E48" s="217" t="s">
        <v>486</v>
      </c>
      <c r="F48" s="214" t="s">
        <v>636</v>
      </c>
      <c r="G48" s="214" t="s">
        <v>889</v>
      </c>
      <c r="H48" s="124" t="s">
        <v>671</v>
      </c>
      <c r="I48" s="103">
        <v>43555</v>
      </c>
      <c r="J48" s="2" t="s">
        <v>664</v>
      </c>
      <c r="K48" s="2" t="s">
        <v>664</v>
      </c>
      <c r="L48" s="2" t="s">
        <v>664</v>
      </c>
      <c r="M48" s="2" t="s">
        <v>664</v>
      </c>
      <c r="N48" s="2" t="s">
        <v>664</v>
      </c>
      <c r="O48" s="2" t="s">
        <v>663</v>
      </c>
      <c r="P48" s="2" t="s">
        <v>663</v>
      </c>
      <c r="Q48" s="2" t="s">
        <v>663</v>
      </c>
      <c r="R48" s="2" t="s">
        <v>663</v>
      </c>
      <c r="S48" s="2" t="s">
        <v>663</v>
      </c>
      <c r="T48" s="2" t="s">
        <v>663</v>
      </c>
      <c r="U48" s="2" t="s">
        <v>663</v>
      </c>
      <c r="V48" s="2" t="s">
        <v>663</v>
      </c>
      <c r="W48" s="2" t="s">
        <v>663</v>
      </c>
      <c r="Y48" s="2" t="s">
        <v>1065</v>
      </c>
      <c r="Z48" s="121" t="s">
        <v>1004</v>
      </c>
      <c r="AA48" s="121">
        <v>26</v>
      </c>
      <c r="AB48" s="222">
        <v>43626</v>
      </c>
      <c r="AC48" s="164" t="s">
        <v>953</v>
      </c>
      <c r="AD48" s="163" t="s">
        <v>874</v>
      </c>
      <c r="AE48" s="163" t="s">
        <v>873</v>
      </c>
      <c r="AF48" s="163" t="s">
        <v>874</v>
      </c>
      <c r="AG48" s="163" t="s">
        <v>874</v>
      </c>
      <c r="AH48" s="121" t="s">
        <v>1054</v>
      </c>
      <c r="AI48" s="221"/>
      <c r="AJ48" s="163"/>
      <c r="AK48" s="163"/>
      <c r="AL48" s="121"/>
      <c r="AM48" s="121"/>
      <c r="AN48" s="166"/>
      <c r="AO48" s="121"/>
      <c r="AP48" s="121"/>
    </row>
    <row r="49" spans="1:42">
      <c r="A49" s="213" t="s">
        <v>13</v>
      </c>
      <c r="B49" s="214" t="s">
        <v>236</v>
      </c>
      <c r="C49" s="214" t="s">
        <v>66</v>
      </c>
      <c r="D49" s="214" t="s">
        <v>228</v>
      </c>
      <c r="E49" s="214" t="s">
        <v>487</v>
      </c>
      <c r="F49" s="214" t="s">
        <v>636</v>
      </c>
      <c r="G49" s="214" t="s">
        <v>889</v>
      </c>
      <c r="H49" s="124" t="s">
        <v>671</v>
      </c>
      <c r="I49" s="103">
        <v>43555</v>
      </c>
      <c r="J49" s="2" t="s">
        <v>664</v>
      </c>
      <c r="K49" s="2" t="s">
        <v>664</v>
      </c>
      <c r="L49" s="2" t="s">
        <v>664</v>
      </c>
      <c r="M49" s="2" t="s">
        <v>664</v>
      </c>
      <c r="N49" s="2" t="s">
        <v>664</v>
      </c>
      <c r="O49" s="2" t="s">
        <v>664</v>
      </c>
      <c r="P49" s="2" t="s">
        <v>664</v>
      </c>
      <c r="Q49" s="2" t="s">
        <v>664</v>
      </c>
      <c r="R49" s="2" t="s">
        <v>664</v>
      </c>
      <c r="S49" s="2" t="s">
        <v>664</v>
      </c>
      <c r="T49" s="2" t="s">
        <v>664</v>
      </c>
      <c r="U49" s="2" t="s">
        <v>664</v>
      </c>
      <c r="V49" s="2" t="s">
        <v>664</v>
      </c>
      <c r="W49" s="2" t="s">
        <v>664</v>
      </c>
      <c r="Y49" s="2" t="s">
        <v>1065</v>
      </c>
      <c r="Z49" s="121" t="s">
        <v>1004</v>
      </c>
      <c r="AA49" s="121">
        <v>26</v>
      </c>
      <c r="AB49" s="222">
        <v>43626</v>
      </c>
      <c r="AC49" s="164" t="s">
        <v>953</v>
      </c>
      <c r="AD49" s="163" t="s">
        <v>874</v>
      </c>
      <c r="AE49" s="163" t="s">
        <v>873</v>
      </c>
      <c r="AF49" s="163" t="s">
        <v>874</v>
      </c>
      <c r="AG49" s="163" t="s">
        <v>874</v>
      </c>
      <c r="AH49" s="121" t="s">
        <v>1054</v>
      </c>
      <c r="AI49" s="221"/>
      <c r="AJ49" s="163"/>
      <c r="AK49" s="163"/>
      <c r="AL49" s="121"/>
      <c r="AM49" s="121"/>
      <c r="AN49" s="166"/>
      <c r="AO49" s="121"/>
      <c r="AP49" s="121"/>
    </row>
    <row r="50" spans="1:42">
      <c r="A50" s="213" t="s">
        <v>13</v>
      </c>
      <c r="B50" s="214" t="s">
        <v>236</v>
      </c>
      <c r="C50" s="214" t="s">
        <v>67</v>
      </c>
      <c r="D50" s="214" t="s">
        <v>228</v>
      </c>
      <c r="E50" s="214" t="s">
        <v>488</v>
      </c>
      <c r="F50" s="214" t="s">
        <v>636</v>
      </c>
      <c r="G50" s="214" t="s">
        <v>889</v>
      </c>
      <c r="H50" s="124" t="s">
        <v>671</v>
      </c>
      <c r="I50" s="103">
        <v>43555</v>
      </c>
      <c r="J50" s="2" t="s">
        <v>663</v>
      </c>
      <c r="K50" s="2" t="s">
        <v>663</v>
      </c>
      <c r="L50" s="2" t="s">
        <v>663</v>
      </c>
      <c r="M50" s="2" t="s">
        <v>663</v>
      </c>
      <c r="N50" s="2" t="s">
        <v>663</v>
      </c>
      <c r="O50" s="2" t="s">
        <v>664</v>
      </c>
      <c r="P50" s="2" t="s">
        <v>664</v>
      </c>
      <c r="Q50" s="2" t="s">
        <v>664</v>
      </c>
      <c r="R50" s="2" t="s">
        <v>664</v>
      </c>
      <c r="S50" s="2" t="s">
        <v>664</v>
      </c>
      <c r="T50" s="2" t="s">
        <v>664</v>
      </c>
      <c r="U50" s="2" t="s">
        <v>664</v>
      </c>
      <c r="V50" s="2" t="s">
        <v>664</v>
      </c>
      <c r="W50" s="2" t="s">
        <v>664</v>
      </c>
      <c r="Y50" s="2" t="s">
        <v>1065</v>
      </c>
      <c r="Z50" s="121" t="s">
        <v>1004</v>
      </c>
      <c r="AA50" s="121">
        <v>26</v>
      </c>
      <c r="AB50" s="222">
        <v>43626</v>
      </c>
      <c r="AC50" s="164" t="s">
        <v>953</v>
      </c>
      <c r="AD50" s="163" t="s">
        <v>874</v>
      </c>
      <c r="AE50" s="163" t="s">
        <v>873</v>
      </c>
      <c r="AF50" s="163" t="s">
        <v>874</v>
      </c>
      <c r="AG50" s="163" t="s">
        <v>874</v>
      </c>
      <c r="AH50" s="121" t="s">
        <v>1054</v>
      </c>
      <c r="AI50" s="221"/>
      <c r="AJ50" s="163"/>
      <c r="AK50" s="163"/>
      <c r="AL50" s="121"/>
      <c r="AM50" s="121"/>
      <c r="AN50" s="166"/>
      <c r="AO50" s="121"/>
      <c r="AP50" s="121"/>
    </row>
    <row r="51" spans="1:42">
      <c r="A51" s="213" t="s">
        <v>13</v>
      </c>
      <c r="B51" s="214" t="s">
        <v>236</v>
      </c>
      <c r="C51" s="214" t="s">
        <v>68</v>
      </c>
      <c r="D51" s="214" t="s">
        <v>228</v>
      </c>
      <c r="E51" s="214" t="s">
        <v>489</v>
      </c>
      <c r="F51" s="214" t="s">
        <v>636</v>
      </c>
      <c r="G51" s="214" t="s">
        <v>889</v>
      </c>
      <c r="H51" s="124" t="s">
        <v>671</v>
      </c>
      <c r="I51" s="103">
        <v>43555</v>
      </c>
      <c r="J51" s="2" t="s">
        <v>664</v>
      </c>
      <c r="K51" s="2" t="s">
        <v>664</v>
      </c>
      <c r="L51" s="2" t="s">
        <v>664</v>
      </c>
      <c r="M51" s="2" t="s">
        <v>664</v>
      </c>
      <c r="N51" s="2" t="s">
        <v>664</v>
      </c>
      <c r="O51" s="2" t="s">
        <v>664</v>
      </c>
      <c r="P51" s="2" t="s">
        <v>664</v>
      </c>
      <c r="Q51" s="2" t="s">
        <v>664</v>
      </c>
      <c r="R51" s="2" t="s">
        <v>664</v>
      </c>
      <c r="S51" s="2" t="s">
        <v>664</v>
      </c>
      <c r="T51" s="2" t="s">
        <v>664</v>
      </c>
      <c r="U51" s="2" t="s">
        <v>664</v>
      </c>
      <c r="V51" s="2" t="s">
        <v>664</v>
      </c>
      <c r="W51" s="2" t="s">
        <v>664</v>
      </c>
      <c r="Y51" s="121"/>
      <c r="Z51" s="121"/>
      <c r="AA51" s="121"/>
      <c r="AB51" s="121"/>
      <c r="AC51" s="121"/>
      <c r="AD51" s="163"/>
      <c r="AE51" s="163"/>
      <c r="AF51" s="163"/>
      <c r="AG51" s="163"/>
      <c r="AH51" s="121"/>
      <c r="AI51" s="221"/>
      <c r="AJ51" s="163"/>
      <c r="AK51" s="163"/>
      <c r="AL51" s="121"/>
      <c r="AM51" s="121"/>
      <c r="AN51" s="166"/>
      <c r="AO51" s="121"/>
      <c r="AP51" s="121"/>
    </row>
    <row r="52" spans="1:42">
      <c r="A52" s="213" t="s">
        <v>13</v>
      </c>
      <c r="B52" s="214" t="s">
        <v>236</v>
      </c>
      <c r="C52" s="214" t="s">
        <v>89</v>
      </c>
      <c r="D52" s="214" t="s">
        <v>228</v>
      </c>
      <c r="E52" s="214" t="s">
        <v>505</v>
      </c>
      <c r="F52" s="214" t="s">
        <v>627</v>
      </c>
      <c r="G52" s="214" t="s">
        <v>639</v>
      </c>
      <c r="H52" s="124" t="s">
        <v>671</v>
      </c>
      <c r="I52" s="103">
        <v>43555</v>
      </c>
      <c r="J52" s="2">
        <v>500</v>
      </c>
      <c r="K52" s="2">
        <v>4900</v>
      </c>
      <c r="L52" s="2">
        <v>3100</v>
      </c>
      <c r="M52" s="2">
        <v>710</v>
      </c>
      <c r="N52" s="2">
        <v>2000</v>
      </c>
      <c r="O52" s="2">
        <v>18400</v>
      </c>
      <c r="P52" s="2">
        <v>15000</v>
      </c>
      <c r="Q52" s="2">
        <v>5000</v>
      </c>
      <c r="R52" s="2">
        <v>500</v>
      </c>
      <c r="S52" s="2">
        <v>0</v>
      </c>
      <c r="T52" s="2">
        <v>0</v>
      </c>
      <c r="U52" s="2">
        <v>5000</v>
      </c>
      <c r="V52" s="2">
        <v>3000</v>
      </c>
      <c r="W52" s="2">
        <v>0</v>
      </c>
      <c r="Y52" s="2" t="s">
        <v>1065</v>
      </c>
      <c r="Z52" s="121" t="s">
        <v>1004</v>
      </c>
      <c r="AA52" s="121">
        <v>107</v>
      </c>
      <c r="AB52" s="222">
        <v>43626</v>
      </c>
      <c r="AC52" s="164" t="s">
        <v>1056</v>
      </c>
      <c r="AD52" s="163" t="s">
        <v>873</v>
      </c>
      <c r="AE52" s="163" t="s">
        <v>873</v>
      </c>
      <c r="AF52" s="163" t="s">
        <v>874</v>
      </c>
      <c r="AG52" s="163" t="s">
        <v>874</v>
      </c>
      <c r="AH52" s="121" t="s">
        <v>1054</v>
      </c>
      <c r="AI52" s="221"/>
      <c r="AJ52" s="163"/>
      <c r="AK52" s="163"/>
      <c r="AL52" s="121"/>
      <c r="AM52" s="121"/>
      <c r="AN52" s="166"/>
      <c r="AO52" s="121"/>
      <c r="AP52" s="121"/>
    </row>
    <row r="53" spans="1:42">
      <c r="A53" s="213" t="s">
        <v>13</v>
      </c>
      <c r="B53" s="214" t="s">
        <v>236</v>
      </c>
      <c r="C53" s="214" t="s">
        <v>91</v>
      </c>
      <c r="D53" s="214" t="s">
        <v>228</v>
      </c>
      <c r="E53" s="214" t="s">
        <v>507</v>
      </c>
      <c r="F53" s="214" t="s">
        <v>630</v>
      </c>
      <c r="G53" s="214" t="s">
        <v>632</v>
      </c>
      <c r="H53" s="124" t="s">
        <v>671</v>
      </c>
      <c r="I53" s="103">
        <v>43555</v>
      </c>
      <c r="J53">
        <v>5.5000000000000002E-5</v>
      </c>
      <c r="K53">
        <v>7.3999999999999996E-5</v>
      </c>
      <c r="L53">
        <v>7.4999999999999993E-5</v>
      </c>
      <c r="M53">
        <v>4.6999999999999997E-5</v>
      </c>
      <c r="N53">
        <v>2.4000000000000001E-5</v>
      </c>
      <c r="O53">
        <v>1.4E-5</v>
      </c>
      <c r="P53">
        <v>1.7E-5</v>
      </c>
      <c r="Q53">
        <v>6.3999999999999997E-5</v>
      </c>
      <c r="R53">
        <v>4.5000000000000003E-5</v>
      </c>
      <c r="S53" s="2">
        <v>0</v>
      </c>
      <c r="T53" s="2">
        <v>0</v>
      </c>
      <c r="U53">
        <v>1.2E-5</v>
      </c>
      <c r="V53">
        <v>7.4999999999999993E-5</v>
      </c>
      <c r="W53" s="2">
        <v>0</v>
      </c>
      <c r="Y53" s="121"/>
      <c r="Z53" s="121"/>
      <c r="AA53" s="121"/>
      <c r="AB53" s="121"/>
      <c r="AC53" s="121"/>
      <c r="AD53" s="163"/>
      <c r="AE53" s="163"/>
      <c r="AF53" s="163"/>
      <c r="AG53" s="163"/>
      <c r="AH53" s="121"/>
      <c r="AI53" s="221"/>
      <c r="AJ53" s="163"/>
      <c r="AK53" s="163"/>
      <c r="AL53" s="121"/>
      <c r="AM53" s="121"/>
      <c r="AN53" s="166"/>
      <c r="AO53" s="121"/>
      <c r="AP53" s="121"/>
    </row>
    <row r="54" spans="1:42">
      <c r="A54" s="213" t="s">
        <v>13</v>
      </c>
      <c r="B54" s="214" t="s">
        <v>237</v>
      </c>
      <c r="C54" s="214" t="s">
        <v>112</v>
      </c>
      <c r="D54" s="214" t="s">
        <v>228</v>
      </c>
      <c r="E54" s="214" t="s">
        <v>530</v>
      </c>
      <c r="F54" s="214" t="s">
        <v>627</v>
      </c>
      <c r="G54" s="214" t="s">
        <v>634</v>
      </c>
      <c r="H54" s="124" t="s">
        <v>671</v>
      </c>
      <c r="I54" s="103">
        <v>43555</v>
      </c>
      <c r="J54" s="2">
        <v>15</v>
      </c>
      <c r="K54" s="2">
        <v>15</v>
      </c>
      <c r="L54" s="2">
        <v>14</v>
      </c>
      <c r="M54" s="2">
        <v>12</v>
      </c>
      <c r="N54" s="2">
        <v>9</v>
      </c>
      <c r="O54" s="2">
        <v>11</v>
      </c>
      <c r="P54" s="2">
        <v>13</v>
      </c>
      <c r="Q54" s="2">
        <v>14</v>
      </c>
      <c r="R54" s="2">
        <v>14</v>
      </c>
      <c r="S54" s="2">
        <v>1</v>
      </c>
      <c r="T54" s="2">
        <v>12</v>
      </c>
      <c r="U54" s="2">
        <v>5</v>
      </c>
      <c r="V54" s="2">
        <v>6</v>
      </c>
      <c r="W54" s="2">
        <v>13</v>
      </c>
      <c r="X54" s="2">
        <v>3</v>
      </c>
      <c r="Y54" s="2" t="s">
        <v>1065</v>
      </c>
      <c r="Z54" s="121" t="s">
        <v>1004</v>
      </c>
      <c r="AA54" s="121">
        <v>90</v>
      </c>
      <c r="AB54" s="222">
        <v>43626</v>
      </c>
      <c r="AC54" s="164" t="s">
        <v>1056</v>
      </c>
      <c r="AD54" s="163" t="s">
        <v>873</v>
      </c>
      <c r="AE54" s="163" t="s">
        <v>873</v>
      </c>
      <c r="AF54" s="163" t="s">
        <v>874</v>
      </c>
      <c r="AG54" s="163" t="s">
        <v>874</v>
      </c>
      <c r="AH54" s="121" t="s">
        <v>1054</v>
      </c>
      <c r="AI54" s="221"/>
      <c r="AJ54" s="163"/>
      <c r="AK54" s="163"/>
      <c r="AL54" s="121"/>
      <c r="AM54" s="121"/>
      <c r="AN54" s="166"/>
      <c r="AO54" s="121"/>
      <c r="AP54" s="121"/>
    </row>
    <row r="55" spans="1:42">
      <c r="A55" s="213" t="s">
        <v>13</v>
      </c>
      <c r="B55" s="214" t="s">
        <v>233</v>
      </c>
      <c r="C55" s="214" t="s">
        <v>28</v>
      </c>
      <c r="D55" s="214" t="s">
        <v>228</v>
      </c>
      <c r="E55" s="214" t="s">
        <v>451</v>
      </c>
      <c r="F55" s="214" t="s">
        <v>636</v>
      </c>
      <c r="G55" s="214" t="s">
        <v>889</v>
      </c>
      <c r="H55" s="124" t="s">
        <v>671</v>
      </c>
      <c r="I55" s="103">
        <v>43555</v>
      </c>
      <c r="K55" s="2" t="s">
        <v>663</v>
      </c>
      <c r="N55" s="2" t="s">
        <v>663</v>
      </c>
      <c r="P55" s="2" t="s">
        <v>663</v>
      </c>
      <c r="Q55" s="2" t="s">
        <v>663</v>
      </c>
      <c r="R55" s="2" t="s">
        <v>663</v>
      </c>
      <c r="S55" s="2" t="s">
        <v>663</v>
      </c>
      <c r="U55" s="2" t="s">
        <v>663</v>
      </c>
      <c r="V55" s="2" t="s">
        <v>663</v>
      </c>
      <c r="Y55" s="2" t="s">
        <v>1065</v>
      </c>
      <c r="Z55" s="121" t="s">
        <v>1004</v>
      </c>
      <c r="AA55" s="121">
        <v>26</v>
      </c>
      <c r="AB55" s="222">
        <v>43626</v>
      </c>
      <c r="AC55" s="164" t="s">
        <v>954</v>
      </c>
      <c r="AD55" s="163" t="s">
        <v>874</v>
      </c>
      <c r="AE55" s="163" t="s">
        <v>873</v>
      </c>
      <c r="AF55" s="163" t="s">
        <v>874</v>
      </c>
      <c r="AG55" s="163" t="s">
        <v>874</v>
      </c>
      <c r="AH55" s="121" t="s">
        <v>1054</v>
      </c>
      <c r="AI55" s="221"/>
      <c r="AJ55" s="163"/>
      <c r="AK55" s="163"/>
      <c r="AL55" s="121"/>
      <c r="AM55" s="121"/>
      <c r="AN55" s="166"/>
      <c r="AO55" s="121"/>
      <c r="AP55" s="121"/>
    </row>
    <row r="56" spans="1:42">
      <c r="A56" s="213" t="s">
        <v>13</v>
      </c>
      <c r="B56" s="214" t="s">
        <v>238</v>
      </c>
      <c r="C56" s="214" t="s">
        <v>125</v>
      </c>
      <c r="D56" s="214" t="s">
        <v>228</v>
      </c>
      <c r="E56" s="214" t="s">
        <v>542</v>
      </c>
      <c r="F56" s="214" t="s">
        <v>636</v>
      </c>
      <c r="G56" s="214" t="s">
        <v>889</v>
      </c>
      <c r="H56" s="124" t="s">
        <v>671</v>
      </c>
      <c r="I56" s="103">
        <v>43555</v>
      </c>
      <c r="Q56" s="2" t="s">
        <v>663</v>
      </c>
      <c r="R56" s="2" t="s">
        <v>663</v>
      </c>
      <c r="S56" s="2" t="s">
        <v>663</v>
      </c>
      <c r="V56" s="2" t="s">
        <v>663</v>
      </c>
      <c r="Y56" s="2" t="s">
        <v>1065</v>
      </c>
      <c r="Z56" s="121" t="s">
        <v>1004</v>
      </c>
      <c r="AA56" s="121">
        <v>26</v>
      </c>
      <c r="AB56" s="222">
        <v>43626</v>
      </c>
      <c r="AC56" s="164" t="s">
        <v>954</v>
      </c>
      <c r="AD56" s="163" t="s">
        <v>874</v>
      </c>
      <c r="AE56" s="163" t="s">
        <v>873</v>
      </c>
      <c r="AF56" s="163" t="s">
        <v>874</v>
      </c>
      <c r="AG56" s="163" t="s">
        <v>874</v>
      </c>
      <c r="AH56" s="121" t="s">
        <v>1054</v>
      </c>
      <c r="AI56" s="221"/>
      <c r="AJ56" s="163"/>
      <c r="AK56" s="163"/>
      <c r="AL56" s="121"/>
      <c r="AM56" s="121"/>
      <c r="AN56" s="166"/>
      <c r="AO56" s="121"/>
      <c r="AP56" s="121"/>
    </row>
    <row r="57" spans="1:42">
      <c r="A57" s="213" t="s">
        <v>13</v>
      </c>
      <c r="B57" s="214" t="s">
        <v>238</v>
      </c>
      <c r="C57" s="214" t="s">
        <v>126</v>
      </c>
      <c r="D57" s="214" t="s">
        <v>228</v>
      </c>
      <c r="E57" s="214" t="s">
        <v>543</v>
      </c>
      <c r="F57" s="214" t="s">
        <v>636</v>
      </c>
      <c r="G57" s="214" t="s">
        <v>889</v>
      </c>
      <c r="H57" s="124" t="s">
        <v>671</v>
      </c>
      <c r="I57" s="103">
        <v>43555</v>
      </c>
      <c r="O57" s="2" t="s">
        <v>663</v>
      </c>
      <c r="V57" s="2" t="s">
        <v>663</v>
      </c>
      <c r="W57" s="2" t="s">
        <v>663</v>
      </c>
      <c r="Y57" s="2" t="s">
        <v>1065</v>
      </c>
      <c r="Z57" s="121" t="s">
        <v>1004</v>
      </c>
      <c r="AA57" s="121">
        <v>26</v>
      </c>
      <c r="AB57" s="222">
        <v>43626</v>
      </c>
      <c r="AC57" s="164" t="s">
        <v>954</v>
      </c>
      <c r="AD57" s="163" t="s">
        <v>874</v>
      </c>
      <c r="AE57" s="163" t="s">
        <v>873</v>
      </c>
      <c r="AF57" s="163" t="s">
        <v>874</v>
      </c>
      <c r="AG57" s="163" t="s">
        <v>874</v>
      </c>
      <c r="AH57" s="121" t="s">
        <v>1054</v>
      </c>
      <c r="AI57" s="221"/>
      <c r="AJ57" s="163"/>
      <c r="AK57" s="163"/>
      <c r="AL57" s="121"/>
      <c r="AM57" s="121"/>
      <c r="AN57" s="166"/>
      <c r="AO57" s="121"/>
      <c r="AP57" s="121"/>
    </row>
    <row r="58" spans="1:42" s="60" customFormat="1">
      <c r="A58" s="213" t="s">
        <v>13</v>
      </c>
      <c r="B58" s="259" t="s">
        <v>1080</v>
      </c>
      <c r="C58" s="55" t="s">
        <v>1081</v>
      </c>
      <c r="D58" s="214" t="s">
        <v>228</v>
      </c>
      <c r="E58" s="214" t="s">
        <v>520</v>
      </c>
      <c r="F58" s="214" t="s">
        <v>636</v>
      </c>
      <c r="G58" s="214" t="s">
        <v>889</v>
      </c>
      <c r="H58" s="124" t="s">
        <v>671</v>
      </c>
      <c r="I58" s="103">
        <v>43555</v>
      </c>
      <c r="J58" s="2"/>
      <c r="K58" s="2"/>
      <c r="L58" s="2"/>
      <c r="M58" s="2"/>
      <c r="N58" s="2"/>
      <c r="O58" s="2"/>
      <c r="P58" s="2"/>
      <c r="Q58" s="2"/>
      <c r="R58" s="2"/>
      <c r="S58" s="2"/>
      <c r="T58" s="2"/>
      <c r="U58" s="2"/>
      <c r="V58" s="2"/>
      <c r="W58" s="2"/>
      <c r="X58" s="2"/>
      <c r="Y58" s="2" t="s">
        <v>1065</v>
      </c>
      <c r="Z58" s="121" t="s">
        <v>1004</v>
      </c>
      <c r="AA58" s="121">
        <v>26</v>
      </c>
      <c r="AB58" s="222">
        <v>43626</v>
      </c>
      <c r="AC58" s="164" t="s">
        <v>954</v>
      </c>
      <c r="AD58" s="163" t="s">
        <v>874</v>
      </c>
      <c r="AE58" s="163" t="s">
        <v>873</v>
      </c>
      <c r="AF58" s="163" t="s">
        <v>874</v>
      </c>
      <c r="AG58" s="163" t="s">
        <v>874</v>
      </c>
      <c r="AH58" s="121" t="s">
        <v>1054</v>
      </c>
      <c r="AI58" s="221"/>
      <c r="AJ58" s="163"/>
      <c r="AK58" s="163"/>
      <c r="AL58" s="121"/>
      <c r="AM58" s="121"/>
      <c r="AN58" s="166"/>
      <c r="AO58" s="121"/>
      <c r="AP58" s="121"/>
    </row>
    <row r="59" spans="1:42">
      <c r="A59" s="213" t="s">
        <v>13</v>
      </c>
      <c r="B59" s="259" t="s">
        <v>1080</v>
      </c>
      <c r="C59" s="260" t="s">
        <v>1082</v>
      </c>
      <c r="D59" s="214" t="s">
        <v>228</v>
      </c>
      <c r="E59" s="214" t="s">
        <v>521</v>
      </c>
      <c r="F59" s="214" t="s">
        <v>636</v>
      </c>
      <c r="G59" s="214" t="s">
        <v>889</v>
      </c>
      <c r="H59" s="124" t="s">
        <v>671</v>
      </c>
      <c r="I59" s="103">
        <v>43555</v>
      </c>
      <c r="K59" s="2" t="s">
        <v>663</v>
      </c>
      <c r="L59" s="2" t="s">
        <v>663</v>
      </c>
      <c r="O59" s="2" t="s">
        <v>663</v>
      </c>
      <c r="P59" s="2" t="s">
        <v>663</v>
      </c>
      <c r="Q59" s="2" t="s">
        <v>663</v>
      </c>
      <c r="T59" s="2" t="s">
        <v>663</v>
      </c>
      <c r="U59" s="2" t="s">
        <v>663</v>
      </c>
      <c r="W59" s="2" t="s">
        <v>663</v>
      </c>
      <c r="Y59" s="2" t="s">
        <v>1065</v>
      </c>
      <c r="Z59" s="121" t="s">
        <v>1004</v>
      </c>
      <c r="AA59" s="121">
        <v>26</v>
      </c>
      <c r="AB59" s="222">
        <v>43626</v>
      </c>
      <c r="AC59" s="164" t="s">
        <v>954</v>
      </c>
      <c r="AD59" s="163" t="s">
        <v>874</v>
      </c>
      <c r="AE59" s="163" t="s">
        <v>873</v>
      </c>
      <c r="AF59" s="163" t="s">
        <v>874</v>
      </c>
      <c r="AG59" s="163" t="s">
        <v>874</v>
      </c>
      <c r="AH59" s="121" t="s">
        <v>1054</v>
      </c>
      <c r="AI59" s="221"/>
      <c r="AJ59" s="163"/>
      <c r="AK59" s="163"/>
      <c r="AL59" s="121"/>
      <c r="AM59" s="121"/>
      <c r="AN59" s="166"/>
      <c r="AO59" s="121"/>
      <c r="AP59" s="121"/>
    </row>
    <row r="60" spans="1:42">
      <c r="A60" s="213" t="s">
        <v>13</v>
      </c>
      <c r="B60" s="259" t="s">
        <v>233</v>
      </c>
      <c r="C60" s="261" t="s">
        <v>1083</v>
      </c>
      <c r="D60" s="214" t="s">
        <v>228</v>
      </c>
      <c r="E60" s="214" t="s">
        <v>522</v>
      </c>
      <c r="F60" s="214" t="s">
        <v>636</v>
      </c>
      <c r="G60" s="214" t="s">
        <v>889</v>
      </c>
      <c r="H60" s="124" t="s">
        <v>671</v>
      </c>
      <c r="I60" s="103">
        <v>43555</v>
      </c>
      <c r="K60" s="2" t="s">
        <v>663</v>
      </c>
      <c r="N60" s="2" t="s">
        <v>663</v>
      </c>
      <c r="O60" s="2" t="s">
        <v>663</v>
      </c>
      <c r="P60" s="2" t="s">
        <v>663</v>
      </c>
      <c r="Q60" s="2" t="s">
        <v>663</v>
      </c>
      <c r="U60" s="2" t="s">
        <v>663</v>
      </c>
      <c r="W60" s="2" t="s">
        <v>663</v>
      </c>
      <c r="Y60" s="2" t="s">
        <v>1065</v>
      </c>
      <c r="Z60" s="121" t="s">
        <v>1004</v>
      </c>
      <c r="AA60" s="121">
        <v>26</v>
      </c>
      <c r="AB60" s="222">
        <v>43626</v>
      </c>
      <c r="AC60" s="164" t="s">
        <v>954</v>
      </c>
      <c r="AD60" s="163" t="s">
        <v>874</v>
      </c>
      <c r="AE60" s="163" t="s">
        <v>873</v>
      </c>
      <c r="AF60" s="163" t="s">
        <v>874</v>
      </c>
      <c r="AG60" s="163" t="s">
        <v>874</v>
      </c>
      <c r="AH60" s="121" t="s">
        <v>1054</v>
      </c>
      <c r="AI60" s="221"/>
      <c r="AJ60" s="163"/>
      <c r="AK60" s="163"/>
      <c r="AL60" s="121"/>
      <c r="AM60" s="121"/>
      <c r="AN60" s="166"/>
      <c r="AO60" s="121"/>
      <c r="AP60" s="121"/>
    </row>
    <row r="61" spans="1:42">
      <c r="A61" s="213" t="s">
        <v>13</v>
      </c>
      <c r="B61" s="214" t="s">
        <v>234</v>
      </c>
      <c r="C61" s="214" t="s">
        <v>45</v>
      </c>
      <c r="D61" s="214" t="s">
        <v>228</v>
      </c>
      <c r="E61" s="214" t="s">
        <v>468</v>
      </c>
      <c r="F61" s="214" t="s">
        <v>627</v>
      </c>
      <c r="G61" s="214" t="s">
        <v>893</v>
      </c>
      <c r="H61" s="124" t="s">
        <v>671</v>
      </c>
      <c r="I61" s="103">
        <v>43555</v>
      </c>
      <c r="J61" s="89">
        <v>2700000</v>
      </c>
      <c r="K61" s="89">
        <v>2614800</v>
      </c>
      <c r="L61" s="89">
        <v>2539200</v>
      </c>
      <c r="M61" s="89">
        <v>1889680</v>
      </c>
      <c r="N61" s="89">
        <v>1396720</v>
      </c>
      <c r="O61" s="2">
        <v>935000</v>
      </c>
      <c r="P61" s="2">
        <v>1110000</v>
      </c>
      <c r="Q61" s="2">
        <v>960000</v>
      </c>
      <c r="R61" s="2">
        <v>830000</v>
      </c>
      <c r="T61" s="2">
        <v>790000</v>
      </c>
      <c r="U61" s="2">
        <v>520000</v>
      </c>
      <c r="V61" s="2">
        <v>265000</v>
      </c>
      <c r="W61" s="2">
        <v>965000</v>
      </c>
      <c r="X61" s="113">
        <v>673200</v>
      </c>
      <c r="Y61" s="2" t="s">
        <v>1065</v>
      </c>
      <c r="Z61" s="121" t="s">
        <v>1004</v>
      </c>
      <c r="AA61" s="121" t="s">
        <v>1079</v>
      </c>
      <c r="AB61" s="222">
        <v>43626</v>
      </c>
      <c r="AC61" s="164" t="s">
        <v>1056</v>
      </c>
      <c r="AD61" s="163" t="s">
        <v>873</v>
      </c>
      <c r="AE61" s="163" t="s">
        <v>873</v>
      </c>
      <c r="AF61" s="163" t="s">
        <v>874</v>
      </c>
      <c r="AG61" s="163" t="s">
        <v>874</v>
      </c>
      <c r="AH61" s="121" t="s">
        <v>1054</v>
      </c>
      <c r="AI61" s="221"/>
      <c r="AJ61" s="163"/>
      <c r="AK61" s="163"/>
      <c r="AL61" s="121"/>
      <c r="AM61" s="121"/>
      <c r="AN61" s="166"/>
      <c r="AO61" s="121"/>
      <c r="AP61" s="121"/>
    </row>
    <row r="62" spans="1:42">
      <c r="A62" s="213" t="s">
        <v>13</v>
      </c>
      <c r="B62" s="214" t="s">
        <v>234</v>
      </c>
      <c r="C62" s="214" t="s">
        <v>46</v>
      </c>
      <c r="D62" s="214" t="s">
        <v>228</v>
      </c>
      <c r="E62" s="214" t="s">
        <v>469</v>
      </c>
      <c r="F62" s="214" t="s">
        <v>627</v>
      </c>
      <c r="G62" s="214" t="s">
        <v>893</v>
      </c>
      <c r="H62" s="124" t="s">
        <v>671</v>
      </c>
      <c r="I62" s="103">
        <v>43555</v>
      </c>
      <c r="J62" s="89">
        <v>249750</v>
      </c>
      <c r="K62" s="89">
        <v>241869</v>
      </c>
      <c r="L62" s="89">
        <v>234876</v>
      </c>
      <c r="M62" s="89">
        <v>187735.6</v>
      </c>
      <c r="N62" s="89">
        <v>144190.79999999999</v>
      </c>
      <c r="X62" s="113">
        <v>47374</v>
      </c>
      <c r="Y62" s="2" t="s">
        <v>1065</v>
      </c>
      <c r="Z62" s="121" t="s">
        <v>1004</v>
      </c>
      <c r="AA62" s="121">
        <v>96</v>
      </c>
      <c r="AB62" s="222">
        <v>43626</v>
      </c>
      <c r="AC62" s="164" t="s">
        <v>1056</v>
      </c>
      <c r="AD62" s="163" t="s">
        <v>873</v>
      </c>
      <c r="AE62" s="163" t="s">
        <v>873</v>
      </c>
      <c r="AF62" s="163" t="s">
        <v>874</v>
      </c>
      <c r="AG62" s="163" t="s">
        <v>874</v>
      </c>
      <c r="AH62" s="121" t="s">
        <v>1054</v>
      </c>
      <c r="AI62" s="221"/>
      <c r="AJ62" s="163"/>
      <c r="AK62" s="163"/>
      <c r="AL62" s="121"/>
      <c r="AM62" s="121"/>
      <c r="AN62" s="166"/>
      <c r="AO62" s="121"/>
      <c r="AP62" s="121"/>
    </row>
    <row r="63" spans="1:42">
      <c r="A63" s="213" t="s">
        <v>13</v>
      </c>
      <c r="B63" s="214" t="s">
        <v>234</v>
      </c>
      <c r="C63" s="214" t="s">
        <v>47</v>
      </c>
      <c r="D63" s="214" t="s">
        <v>228</v>
      </c>
      <c r="E63" s="214" t="s">
        <v>470</v>
      </c>
      <c r="F63" s="214" t="s">
        <v>627</v>
      </c>
      <c r="G63" s="214" t="s">
        <v>893</v>
      </c>
      <c r="H63" s="124" t="s">
        <v>671</v>
      </c>
      <c r="I63" s="103">
        <v>43555</v>
      </c>
      <c r="J63" s="2">
        <v>4000</v>
      </c>
      <c r="Y63" s="2" t="s">
        <v>1065</v>
      </c>
      <c r="Z63" s="121" t="s">
        <v>1004</v>
      </c>
      <c r="AA63" s="121">
        <v>96</v>
      </c>
      <c r="AB63" s="222">
        <v>43626</v>
      </c>
      <c r="AC63" s="164" t="s">
        <v>1056</v>
      </c>
      <c r="AD63" s="163" t="s">
        <v>873</v>
      </c>
      <c r="AE63" s="163" t="s">
        <v>873</v>
      </c>
      <c r="AF63" s="163" t="s">
        <v>874</v>
      </c>
      <c r="AG63" s="163" t="s">
        <v>874</v>
      </c>
      <c r="AH63" s="121" t="s">
        <v>1054</v>
      </c>
      <c r="AI63" s="221"/>
      <c r="AJ63" s="163"/>
      <c r="AK63" s="163"/>
      <c r="AL63" s="121"/>
      <c r="AM63" s="121"/>
      <c r="AN63" s="166"/>
      <c r="AO63" s="121"/>
      <c r="AP63" s="121"/>
    </row>
    <row r="64" spans="1:42">
      <c r="A64" s="213" t="s">
        <v>13</v>
      </c>
      <c r="B64" s="214" t="s">
        <v>234</v>
      </c>
      <c r="C64" s="214" t="s">
        <v>48</v>
      </c>
      <c r="D64" s="214" t="s">
        <v>228</v>
      </c>
      <c r="E64" s="214" t="s">
        <v>471</v>
      </c>
      <c r="F64" s="214" t="s">
        <v>627</v>
      </c>
      <c r="G64" s="214" t="s">
        <v>893</v>
      </c>
      <c r="H64" s="124" t="s">
        <v>671</v>
      </c>
      <c r="I64" s="103">
        <v>43555</v>
      </c>
      <c r="Y64" s="2" t="s">
        <v>1065</v>
      </c>
      <c r="Z64" s="121" t="s">
        <v>1004</v>
      </c>
      <c r="AA64" s="121">
        <v>96</v>
      </c>
      <c r="AB64" s="222">
        <v>43626</v>
      </c>
      <c r="AC64" s="164" t="s">
        <v>1056</v>
      </c>
      <c r="AD64" s="163" t="s">
        <v>873</v>
      </c>
      <c r="AE64" s="163" t="s">
        <v>873</v>
      </c>
      <c r="AF64" s="163" t="s">
        <v>874</v>
      </c>
      <c r="AG64" s="163" t="s">
        <v>874</v>
      </c>
      <c r="AH64" s="121" t="s">
        <v>1054</v>
      </c>
      <c r="AI64" s="221"/>
      <c r="AJ64" s="163"/>
      <c r="AK64" s="163"/>
      <c r="AL64" s="121"/>
      <c r="AM64" s="121"/>
      <c r="AN64" s="166"/>
      <c r="AO64" s="121"/>
      <c r="AP64" s="121"/>
    </row>
    <row r="65" spans="1:42">
      <c r="A65" s="213" t="s">
        <v>13</v>
      </c>
      <c r="B65" s="214" t="s">
        <v>234</v>
      </c>
      <c r="C65" s="214" t="s">
        <v>49</v>
      </c>
      <c r="D65" s="214" t="s">
        <v>228</v>
      </c>
      <c r="E65" s="214" t="s">
        <v>272</v>
      </c>
      <c r="F65" s="214" t="s">
        <v>627</v>
      </c>
      <c r="G65" s="214" t="s">
        <v>893</v>
      </c>
      <c r="H65" s="124" t="s">
        <v>671</v>
      </c>
      <c r="I65" s="103">
        <v>43555</v>
      </c>
      <c r="Y65" s="2" t="s">
        <v>1065</v>
      </c>
      <c r="Z65" s="121" t="s">
        <v>1004</v>
      </c>
      <c r="AA65" s="121">
        <v>96</v>
      </c>
      <c r="AB65" s="222">
        <v>43626</v>
      </c>
      <c r="AC65" s="164" t="s">
        <v>1056</v>
      </c>
      <c r="AD65" s="163" t="s">
        <v>873</v>
      </c>
      <c r="AE65" s="163" t="s">
        <v>873</v>
      </c>
      <c r="AF65" s="163" t="s">
        <v>874</v>
      </c>
      <c r="AG65" s="163" t="s">
        <v>874</v>
      </c>
      <c r="AH65" s="121" t="s">
        <v>1054</v>
      </c>
      <c r="AI65" s="221"/>
      <c r="AJ65" s="163"/>
      <c r="AK65" s="163"/>
      <c r="AL65" s="121"/>
      <c r="AM65" s="121"/>
      <c r="AN65" s="166"/>
      <c r="AO65" s="121"/>
      <c r="AP65" s="121"/>
    </row>
    <row r="66" spans="1:42">
      <c r="A66" s="213" t="s">
        <v>13</v>
      </c>
      <c r="B66" s="214" t="s">
        <v>234</v>
      </c>
      <c r="C66" s="214" t="s">
        <v>50</v>
      </c>
      <c r="D66" s="214" t="s">
        <v>228</v>
      </c>
      <c r="E66" s="214" t="s">
        <v>273</v>
      </c>
      <c r="F66" s="214" t="s">
        <v>627</v>
      </c>
      <c r="G66" s="214" t="s">
        <v>893</v>
      </c>
      <c r="H66" s="124" t="s">
        <v>671</v>
      </c>
      <c r="I66" s="103">
        <v>43555</v>
      </c>
      <c r="J66" s="89">
        <v>2953750</v>
      </c>
      <c r="K66" s="89">
        <v>2986866</v>
      </c>
      <c r="L66" s="89">
        <v>2806302</v>
      </c>
      <c r="M66" s="89">
        <v>2077415.6</v>
      </c>
      <c r="N66" s="89">
        <v>1540910.8</v>
      </c>
      <c r="O66" s="2">
        <v>935000</v>
      </c>
      <c r="P66" s="2">
        <v>1110000</v>
      </c>
      <c r="Q66" s="2">
        <v>960000</v>
      </c>
      <c r="R66" s="2">
        <v>830000</v>
      </c>
      <c r="T66" s="2">
        <v>790000</v>
      </c>
      <c r="U66" s="2">
        <v>520000</v>
      </c>
      <c r="V66" s="2">
        <v>265000</v>
      </c>
      <c r="W66" s="2">
        <v>965000</v>
      </c>
      <c r="X66" s="113">
        <v>795213</v>
      </c>
      <c r="Y66" s="2" t="s">
        <v>1065</v>
      </c>
      <c r="Z66" s="121" t="s">
        <v>1004</v>
      </c>
      <c r="AA66" s="251">
        <v>96108</v>
      </c>
      <c r="AB66" s="222">
        <v>43626</v>
      </c>
      <c r="AC66" s="164" t="s">
        <v>1056</v>
      </c>
      <c r="AD66" s="163" t="s">
        <v>873</v>
      </c>
      <c r="AE66" s="163" t="s">
        <v>873</v>
      </c>
      <c r="AF66" s="163" t="s">
        <v>874</v>
      </c>
      <c r="AG66" s="163" t="s">
        <v>874</v>
      </c>
      <c r="AH66" s="121" t="s">
        <v>1054</v>
      </c>
      <c r="AI66" s="221"/>
      <c r="AJ66" s="121"/>
      <c r="AK66" s="163"/>
      <c r="AL66" s="121"/>
      <c r="AM66" s="121"/>
      <c r="AN66" s="166"/>
      <c r="AO66" s="121"/>
      <c r="AP66" s="121"/>
    </row>
    <row r="67" spans="1:42">
      <c r="A67" s="213" t="s">
        <v>13</v>
      </c>
      <c r="B67" s="214" t="s">
        <v>237</v>
      </c>
      <c r="C67" s="204" t="s">
        <v>113</v>
      </c>
      <c r="D67" s="214" t="s">
        <v>324</v>
      </c>
      <c r="E67" s="235" t="s">
        <v>930</v>
      </c>
      <c r="F67" s="214" t="s">
        <v>627</v>
      </c>
      <c r="G67" s="218" t="s">
        <v>634</v>
      </c>
      <c r="H67" s="124" t="s">
        <v>671</v>
      </c>
      <c r="I67" s="103">
        <v>43555</v>
      </c>
      <c r="J67" s="2">
        <v>15</v>
      </c>
      <c r="K67" s="2">
        <v>15</v>
      </c>
      <c r="L67" s="2">
        <v>15</v>
      </c>
      <c r="M67" s="2">
        <v>13</v>
      </c>
      <c r="N67" s="2">
        <v>9</v>
      </c>
      <c r="O67" s="2">
        <v>15</v>
      </c>
      <c r="P67" s="2">
        <v>15</v>
      </c>
      <c r="Q67" s="2">
        <v>15</v>
      </c>
      <c r="R67" s="2">
        <v>15</v>
      </c>
      <c r="S67" s="2">
        <v>15</v>
      </c>
      <c r="T67" s="2">
        <v>15</v>
      </c>
      <c r="U67" s="2">
        <v>13</v>
      </c>
      <c r="V67" s="2">
        <v>15</v>
      </c>
      <c r="W67" s="2">
        <v>15</v>
      </c>
      <c r="X67" s="2">
        <v>3</v>
      </c>
      <c r="Y67" s="2" t="s">
        <v>1065</v>
      </c>
      <c r="Z67" s="2" t="s">
        <v>1004</v>
      </c>
      <c r="AA67" s="2">
        <v>90</v>
      </c>
      <c r="AB67" s="100">
        <v>43626</v>
      </c>
      <c r="AC67" s="164" t="s">
        <v>1056</v>
      </c>
      <c r="AD67" s="34" t="s">
        <v>873</v>
      </c>
      <c r="AE67" s="163" t="s">
        <v>873</v>
      </c>
      <c r="AF67" s="163" t="s">
        <v>874</v>
      </c>
      <c r="AG67" s="163" t="s">
        <v>874</v>
      </c>
      <c r="AH67" s="121" t="s">
        <v>1054</v>
      </c>
      <c r="AI67" s="49"/>
      <c r="AK67" s="34"/>
    </row>
    <row r="68" spans="1:42">
      <c r="A68" s="81" t="s">
        <v>13</v>
      </c>
      <c r="B68" s="126" t="s">
        <v>237</v>
      </c>
      <c r="C68" s="58" t="s">
        <v>114</v>
      </c>
      <c r="D68" s="126" t="s">
        <v>325</v>
      </c>
      <c r="E68" s="126" t="s">
        <v>531</v>
      </c>
      <c r="F68" s="126" t="s">
        <v>630</v>
      </c>
      <c r="G68" s="87" t="s">
        <v>640</v>
      </c>
      <c r="H68" s="59" t="s">
        <v>671</v>
      </c>
      <c r="I68" s="103">
        <v>43555</v>
      </c>
      <c r="J68" s="2">
        <v>100</v>
      </c>
      <c r="K68" s="2">
        <v>100</v>
      </c>
      <c r="L68" s="2">
        <f>14/15*100</f>
        <v>93.333333333333329</v>
      </c>
      <c r="M68" s="2">
        <f>12/13*100</f>
        <v>92.307692307692307</v>
      </c>
      <c r="N68" s="2">
        <v>100</v>
      </c>
      <c r="O68" s="2">
        <f>11/15*100</f>
        <v>73.333333333333329</v>
      </c>
      <c r="P68" s="2">
        <f>13/15*100</f>
        <v>86.666666666666671</v>
      </c>
      <c r="Q68" s="2">
        <f>14/15*100</f>
        <v>93.333333333333329</v>
      </c>
      <c r="R68" s="2">
        <f>14/15*100</f>
        <v>93.333333333333329</v>
      </c>
      <c r="S68" s="2">
        <f>1/15*100</f>
        <v>6.666666666666667</v>
      </c>
      <c r="T68" s="2">
        <f>12/15*100</f>
        <v>80</v>
      </c>
      <c r="U68" s="2">
        <f>5/15*100</f>
        <v>33.333333333333329</v>
      </c>
      <c r="V68" s="2">
        <f>6/15*100</f>
        <v>40</v>
      </c>
      <c r="W68" s="2">
        <f>13/15*100</f>
        <v>86.666666666666671</v>
      </c>
      <c r="X68" s="2">
        <f>3/3*100</f>
        <v>100</v>
      </c>
      <c r="Y68" s="2" t="s">
        <v>1077</v>
      </c>
      <c r="Z68" s="2" t="s">
        <v>1004</v>
      </c>
      <c r="AA68" s="2">
        <v>90</v>
      </c>
      <c r="AB68" s="100">
        <v>43626</v>
      </c>
      <c r="AC68" s="164" t="s">
        <v>1056</v>
      </c>
      <c r="AD68" s="34" t="s">
        <v>873</v>
      </c>
      <c r="AE68" s="163" t="s">
        <v>873</v>
      </c>
      <c r="AF68" s="163" t="s">
        <v>874</v>
      </c>
      <c r="AG68" s="163" t="s">
        <v>874</v>
      </c>
      <c r="AH68" s="121" t="s">
        <v>1054</v>
      </c>
      <c r="AI68" s="49"/>
      <c r="AK68" s="34"/>
    </row>
    <row r="69" spans="1:42">
      <c r="AI69" s="49"/>
    </row>
    <row r="70" spans="1:42">
      <c r="AI70" s="49"/>
    </row>
    <row r="71" spans="1:42">
      <c r="AI71" s="49"/>
    </row>
    <row r="72" spans="1:42">
      <c r="AI72" s="49"/>
    </row>
    <row r="73" spans="1:42">
      <c r="AI73" s="49"/>
    </row>
    <row r="74" spans="1:42">
      <c r="AI74" s="49"/>
    </row>
    <row r="75" spans="1:42">
      <c r="AI75" s="49"/>
    </row>
    <row r="76" spans="1:42">
      <c r="AI76" s="49"/>
    </row>
    <row r="77" spans="1:42">
      <c r="AI77" s="49"/>
    </row>
    <row r="78" spans="1:42">
      <c r="AI78" s="49"/>
    </row>
    <row r="79" spans="1:42">
      <c r="AI79" s="49"/>
    </row>
    <row r="80" spans="1:42">
      <c r="AI80" s="49"/>
    </row>
    <row r="81" spans="35:35">
      <c r="AI81" s="49"/>
    </row>
    <row r="82" spans="35:35">
      <c r="AI82" s="49"/>
    </row>
    <row r="83" spans="35:35">
      <c r="AI83" s="49"/>
    </row>
    <row r="84" spans="35:35">
      <c r="AI84" s="49"/>
    </row>
    <row r="85" spans="35:35">
      <c r="AI85" s="49"/>
    </row>
    <row r="86" spans="35:35">
      <c r="AI86" s="49"/>
    </row>
    <row r="87" spans="35:35">
      <c r="AI87" s="49"/>
    </row>
    <row r="88" spans="35:35">
      <c r="AI88" s="49"/>
    </row>
    <row r="89" spans="35:35">
      <c r="AI89" s="49"/>
    </row>
    <row r="90" spans="35:35">
      <c r="AI90" s="49"/>
    </row>
    <row r="91" spans="35:35">
      <c r="AI91" s="49"/>
    </row>
    <row r="92" spans="35:35">
      <c r="AI92" s="49"/>
    </row>
    <row r="93" spans="35:35">
      <c r="AI93" s="49"/>
    </row>
    <row r="94" spans="35:35">
      <c r="AI94" s="49"/>
    </row>
    <row r="95" spans="35:35">
      <c r="AI95" s="49"/>
    </row>
    <row r="96" spans="35:35">
      <c r="AI96" s="49"/>
    </row>
    <row r="97" spans="35:35">
      <c r="AI97" s="49"/>
    </row>
    <row r="98" spans="35:35">
      <c r="AI98" s="49"/>
    </row>
    <row r="99" spans="35:35">
      <c r="AI99" s="49"/>
    </row>
    <row r="100" spans="35:35">
      <c r="AI100" s="49"/>
    </row>
    <row r="101" spans="35:35">
      <c r="AI101" s="49"/>
    </row>
    <row r="102" spans="35:35">
      <c r="AI102" s="49"/>
    </row>
    <row r="103" spans="35:35">
      <c r="AI103" s="49"/>
    </row>
    <row r="104" spans="35:35">
      <c r="AI104" s="49"/>
    </row>
    <row r="105" spans="35:35">
      <c r="AI105" s="49"/>
    </row>
    <row r="106" spans="35:35">
      <c r="AI106" s="49"/>
    </row>
    <row r="107" spans="35:35">
      <c r="AI107" s="49"/>
    </row>
    <row r="108" spans="35:35">
      <c r="AI108" s="49"/>
    </row>
    <row r="109" spans="35:35">
      <c r="AI109" s="49"/>
    </row>
    <row r="110" spans="35:35">
      <c r="AI110" s="49"/>
    </row>
    <row r="111" spans="35:35">
      <c r="AI111" s="49"/>
    </row>
    <row r="112" spans="35:35">
      <c r="AI112" s="49"/>
    </row>
    <row r="113" spans="35:35">
      <c r="AI113" s="49"/>
    </row>
    <row r="114" spans="35:35">
      <c r="AI114" s="49"/>
    </row>
    <row r="115" spans="35:35">
      <c r="AI115" s="49"/>
    </row>
    <row r="116" spans="35:35">
      <c r="AI116" s="49"/>
    </row>
    <row r="117" spans="35:35">
      <c r="AI117" s="49"/>
    </row>
    <row r="118" spans="35:35">
      <c r="AI118" s="49"/>
    </row>
    <row r="119" spans="35:35">
      <c r="AI119" s="49"/>
    </row>
    <row r="120" spans="35:35">
      <c r="AI120" s="49"/>
    </row>
    <row r="121" spans="35:35">
      <c r="AI121" s="49"/>
    </row>
    <row r="122" spans="35:35">
      <c r="AI122" s="49"/>
    </row>
    <row r="123" spans="35:35">
      <c r="AI123" s="49"/>
    </row>
    <row r="124" spans="35:35">
      <c r="AI124" s="49"/>
    </row>
    <row r="125" spans="35:35">
      <c r="AI125" s="49"/>
    </row>
    <row r="126" spans="35:35">
      <c r="AI126" s="49"/>
    </row>
    <row r="127" spans="35:35">
      <c r="AI127" s="49"/>
    </row>
    <row r="128" spans="35:35">
      <c r="AI128" s="49"/>
    </row>
    <row r="129" spans="35:35">
      <c r="AI129" s="49"/>
    </row>
    <row r="130" spans="35:35">
      <c r="AI130" s="49"/>
    </row>
    <row r="131" spans="35:35">
      <c r="AI131" s="49"/>
    </row>
    <row r="132" spans="35:35">
      <c r="AI132" s="49"/>
    </row>
    <row r="133" spans="35:35">
      <c r="AI133" s="49"/>
    </row>
    <row r="134" spans="35:35">
      <c r="AI134" s="49"/>
    </row>
    <row r="135" spans="35:35">
      <c r="AI135" s="49"/>
    </row>
    <row r="136" spans="35:35">
      <c r="AI136" s="49"/>
    </row>
    <row r="137" spans="35:35">
      <c r="AI137" s="49"/>
    </row>
    <row r="138" spans="35:35">
      <c r="AI138" s="49"/>
    </row>
    <row r="139" spans="35:35">
      <c r="AI139" s="49"/>
    </row>
    <row r="140" spans="35:35">
      <c r="AI140" s="49"/>
    </row>
    <row r="141" spans="35:35">
      <c r="AI141" s="49"/>
    </row>
    <row r="142" spans="35:35">
      <c r="AI142" s="49"/>
    </row>
    <row r="143" spans="35:35">
      <c r="AI143" s="49"/>
    </row>
    <row r="144" spans="35:35">
      <c r="AI144" s="49"/>
    </row>
    <row r="145" spans="35:35">
      <c r="AI145" s="49"/>
    </row>
    <row r="146" spans="35:35">
      <c r="AI146" s="49"/>
    </row>
    <row r="147" spans="35:35">
      <c r="AI147" s="49"/>
    </row>
    <row r="148" spans="35:35">
      <c r="AI148" s="49"/>
    </row>
    <row r="149" spans="35:35">
      <c r="AI149" s="49"/>
    </row>
  </sheetData>
  <mergeCells count="2">
    <mergeCell ref="AR35:AT35"/>
    <mergeCell ref="AR1:AT1"/>
  </mergeCells>
  <phoneticPr fontId="1" type="noConversion"/>
  <conditionalFormatting sqref="D33:D34">
    <cfRule type="duplicateValues" dxfId="31" priority="17"/>
  </conditionalFormatting>
  <conditionalFormatting sqref="D33:D34">
    <cfRule type="duplicateValues" dxfId="30" priority="18"/>
  </conditionalFormatting>
  <conditionalFormatting sqref="D33:D34">
    <cfRule type="duplicateValues" dxfId="29" priority="16"/>
  </conditionalFormatting>
  <conditionalFormatting sqref="E33:E34">
    <cfRule type="duplicateValues" dxfId="28" priority="15"/>
  </conditionalFormatting>
  <conditionalFormatting sqref="D67:D68">
    <cfRule type="duplicateValues" dxfId="27" priority="7"/>
  </conditionalFormatting>
  <conditionalFormatting sqref="D67:D68">
    <cfRule type="duplicateValues" dxfId="26" priority="8"/>
  </conditionalFormatting>
  <conditionalFormatting sqref="D67:D68">
    <cfRule type="duplicateValues" dxfId="25" priority="6"/>
  </conditionalFormatting>
  <conditionalFormatting sqref="E67:E68">
    <cfRule type="duplicateValues" dxfId="24" priority="5"/>
  </conditionalFormatting>
  <conditionalFormatting sqref="C33:C34">
    <cfRule type="duplicateValues" dxfId="23" priority="233"/>
    <cfRule type="duplicateValues" dxfId="22" priority="234"/>
  </conditionalFormatting>
  <conditionalFormatting sqref="C67:C68">
    <cfRule type="duplicateValues" dxfId="21" priority="235"/>
    <cfRule type="duplicateValues" dxfId="20" priority="236"/>
  </conditionalFormatting>
  <dataValidations count="11">
    <dataValidation type="whole" operator="greaterThanOrEqual" allowBlank="1" showInputMessage="1" showErrorMessage="1" sqref="X34 J30:X31 S53:T53 W19:X19 W53:Z53 S19:T19 J68:K68" xr:uid="{00000000-0002-0000-0200-000000000000}">
      <formula1>0</formula1>
    </dataValidation>
    <dataValidation type="list" allowBlank="1" showInputMessage="1" showErrorMessage="1" sqref="AN2:AN34 AN36:AN66" xr:uid="{00000000-0002-0000-0200-000001000000}">
      <formula1>"Error accepted, Error not accepted"</formula1>
    </dataValidation>
    <dataValidation type="whole" allowBlank="1" showInputMessage="1" showErrorMessage="1" sqref="S46 X20 X18 X33 X52 J12:O12 J4:X4 X11:X12 J46:O46 U12:W12 U46:W46 X45:X46 W29:X29" xr:uid="{00000000-0002-0000-0200-000002000000}">
      <formula1>20</formula1>
      <formula2>90</formula2>
    </dataValidation>
    <dataValidation type="list" allowBlank="1" showInputMessage="1" showErrorMessage="1" sqref="J2:S3 J21:W26 X21:X28 T2:X2 R70:X126 J36:X37 J6:X8 J55:X60 J47:X51 J40:X42 J13:X17 T3:W3" xr:uid="{00000000-0002-0000-0200-000003000000}">
      <formula1>#REF!</formula1>
    </dataValidation>
    <dataValidation type="date" allowBlank="1" showInputMessage="1" showErrorMessage="1" sqref="X9:X10 X43:X44 R10:S10 R44:S44" xr:uid="{00000000-0002-0000-0200-000004000000}">
      <formula1>12785</formula1>
      <formula2>47847</formula2>
    </dataValidation>
    <dataValidation type="textLength" operator="greaterThan" allowBlank="1" showInputMessage="1" showErrorMessage="1" sqref="J67:X67 J45:Q45 P46:R46 T46 T45:W45 J54:X54 J52:W52 J38:X38" xr:uid="{00000000-0002-0000-0200-000005000000}">
      <formula1>0</formula1>
    </dataValidation>
    <dataValidation type="list" allowBlank="1" showInputMessage="1" showErrorMessage="1" sqref="J5:W5" xr:uid="{00000000-0002-0000-0200-000006000000}">
      <formula1>"M,F"</formula1>
    </dataValidation>
    <dataValidation type="list" operator="greaterThan" allowBlank="1" showInputMessage="1" showErrorMessage="1" sqref="J39:X39" xr:uid="{00000000-0002-0000-0200-000007000000}">
      <formula1>"M,F"</formula1>
    </dataValidation>
    <dataValidation allowBlank="1" showInputMessage="1" showErrorMessage="1" prompt="Percentage figure" sqref="S32 X32" xr:uid="{00000000-0002-0000-0200-000008000000}"/>
    <dataValidation type="decimal" operator="greaterThanOrEqual" allowBlank="1" showInputMessage="1" showErrorMessage="1" prompt="Input data in millions._x000a_If in crores, divide by 1000000" sqref="X61:X62 X66" xr:uid="{00000000-0002-0000-0200-000009000000}">
      <formula1>0</formula1>
    </dataValidation>
    <dataValidation operator="greaterThanOrEqual" allowBlank="1" showInputMessage="1" showErrorMessage="1" sqref="L68:X68" xr:uid="{00000000-0002-0000-0200-00000A000000}"/>
  </dataValidations>
  <pageMargins left="0.7" right="0.7" top="0.75" bottom="0.75" header="0.3" footer="0.3"/>
  <pageSetup paperSize="9" orientation="portrait" horizontalDpi="300" verticalDpi="300" r:id="rId1"/>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200-00000B000000}">
          <x14:formula1>
            <xm:f>'NIC industry'!$C$3:$C$4</xm:f>
          </x14:formula1>
          <xm:sqref>AJ36:AJ65 AD2:AG34 AJ2:AJ34 AD36:AG68</xm:sqref>
        </x14:dataValidation>
        <x14:dataValidation type="list" allowBlank="1" showInputMessage="1" showErrorMessage="1" xr:uid="{00000000-0002-0000-0200-00000C000000}">
          <x14:formula1>
            <xm:f>'NIC industry'!$G$3:$G$13</xm:f>
          </x14:formula1>
          <xm:sqref>AK2:AK34 AK36:AK68</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P151"/>
  <sheetViews>
    <sheetView topLeftCell="C1" zoomScale="90" zoomScaleNormal="90" workbookViewId="0">
      <selection activeCell="K10" sqref="K10"/>
    </sheetView>
  </sheetViews>
  <sheetFormatPr defaultColWidth="10.59765625" defaultRowHeight="15.6"/>
  <cols>
    <col min="1" max="1" width="34.59765625" customWidth="1"/>
    <col min="2" max="2" width="30.59765625" customWidth="1"/>
    <col min="3" max="3" width="10.59765625" customWidth="1"/>
    <col min="4" max="4" width="23.8984375" customWidth="1"/>
    <col min="5" max="5" width="66.59765625" customWidth="1"/>
    <col min="6" max="7" width="10.59765625" customWidth="1"/>
    <col min="8" max="8" width="12.59765625" customWidth="1"/>
    <col min="9" max="9" width="17.59765625" customWidth="1"/>
    <col min="10" max="11" width="11.8984375" bestFit="1" customWidth="1"/>
    <col min="13" max="14" width="11.8984375" bestFit="1" customWidth="1"/>
    <col min="16" max="16" width="13" bestFit="1" customWidth="1"/>
    <col min="21" max="21" width="17" customWidth="1"/>
    <col min="22" max="22" width="35.09765625" customWidth="1"/>
    <col min="23" max="23" width="23.59765625" customWidth="1"/>
    <col min="24" max="24" width="30.09765625" customWidth="1"/>
    <col min="25" max="25" width="38.09765625" customWidth="1"/>
    <col min="26" max="26" width="20.5" customWidth="1"/>
    <col min="27" max="27" width="17.59765625" customWidth="1"/>
    <col min="28" max="28" width="16.09765625" customWidth="1"/>
    <col min="29" max="29" width="16.59765625" customWidth="1"/>
    <col min="30" max="30" width="30.59765625" customWidth="1"/>
    <col min="31" max="31" width="20.5" customWidth="1"/>
    <col min="32" max="32" width="35.59765625" style="69" customWidth="1"/>
    <col min="33" max="33" width="50.59765625" customWidth="1"/>
    <col min="34" max="34" width="35.59765625" customWidth="1"/>
    <col min="35" max="35" width="41.09765625" customWidth="1"/>
    <col min="36" max="36" width="20.09765625" customWidth="1"/>
    <col min="37" max="37" width="17.59765625" customWidth="1"/>
    <col min="38" max="38" width="19.09765625" customWidth="1"/>
    <col min="40" max="40" width="30.09765625" customWidth="1"/>
    <col min="41" max="41" width="36.09765625" customWidth="1"/>
    <col min="42" max="42" width="53.09765625" customWidth="1"/>
  </cols>
  <sheetData>
    <row r="1" spans="1:42">
      <c r="A1" s="12" t="s">
        <v>3</v>
      </c>
      <c r="B1" s="12" t="s">
        <v>5</v>
      </c>
      <c r="C1" s="12" t="s">
        <v>4</v>
      </c>
      <c r="D1" s="12" t="s">
        <v>0</v>
      </c>
      <c r="E1" s="13" t="s">
        <v>656</v>
      </c>
      <c r="F1" s="12" t="s">
        <v>7</v>
      </c>
      <c r="G1" s="12" t="s">
        <v>8</v>
      </c>
      <c r="H1" s="12" t="s">
        <v>669</v>
      </c>
      <c r="I1" s="12" t="s">
        <v>929</v>
      </c>
      <c r="J1" s="12" t="s">
        <v>1049</v>
      </c>
      <c r="K1" s="12" t="s">
        <v>1050</v>
      </c>
      <c r="L1" s="12" t="s">
        <v>1051</v>
      </c>
      <c r="M1" s="12" t="s">
        <v>1052</v>
      </c>
      <c r="N1" s="12" t="s">
        <v>935</v>
      </c>
      <c r="O1" s="115" t="s">
        <v>1047</v>
      </c>
      <c r="P1" s="12" t="s">
        <v>658</v>
      </c>
      <c r="Q1" s="12" t="s">
        <v>659</v>
      </c>
      <c r="R1" s="12" t="s">
        <v>660</v>
      </c>
      <c r="S1" s="12" t="s">
        <v>661</v>
      </c>
      <c r="T1" s="12" t="s">
        <v>662</v>
      </c>
      <c r="U1" s="21" t="s">
        <v>9</v>
      </c>
      <c r="V1" s="21" t="s">
        <v>1</v>
      </c>
      <c r="W1" s="21" t="s">
        <v>2</v>
      </c>
      <c r="X1" s="21" t="s">
        <v>10</v>
      </c>
      <c r="Y1" s="21" t="s">
        <v>667</v>
      </c>
      <c r="Z1" s="10" t="s">
        <v>666</v>
      </c>
      <c r="AA1" s="10" t="s">
        <v>868</v>
      </c>
      <c r="AB1" s="10" t="s">
        <v>869</v>
      </c>
      <c r="AC1" s="10" t="s">
        <v>870</v>
      </c>
      <c r="AD1" s="10" t="s">
        <v>875</v>
      </c>
      <c r="AE1" s="37" t="s">
        <v>11</v>
      </c>
      <c r="AF1" s="67" t="s">
        <v>894</v>
      </c>
      <c r="AG1" s="51" t="s">
        <v>895</v>
      </c>
      <c r="AH1" s="51" t="s">
        <v>896</v>
      </c>
      <c r="AI1" s="51" t="s">
        <v>897</v>
      </c>
      <c r="AJ1" s="48" t="s">
        <v>898</v>
      </c>
      <c r="AK1" s="48" t="s">
        <v>899</v>
      </c>
      <c r="AL1" s="48" t="s">
        <v>900</v>
      </c>
      <c r="AM1" s="43"/>
      <c r="AN1" s="269" t="s">
        <v>912</v>
      </c>
      <c r="AO1" s="270"/>
      <c r="AP1" s="271"/>
    </row>
    <row r="2" spans="1:42" s="14" customFormat="1" ht="16.2" thickBot="1">
      <c r="A2" s="79" t="s">
        <v>13</v>
      </c>
      <c r="B2" s="90" t="s">
        <v>240</v>
      </c>
      <c r="C2" s="91" t="s">
        <v>194</v>
      </c>
      <c r="D2" s="92" t="s">
        <v>231</v>
      </c>
      <c r="E2" s="92" t="s">
        <v>404</v>
      </c>
      <c r="F2" s="93" t="s">
        <v>636</v>
      </c>
      <c r="G2" s="94" t="s">
        <v>636</v>
      </c>
      <c r="H2" s="7" t="s">
        <v>670</v>
      </c>
      <c r="I2" s="103">
        <v>43921</v>
      </c>
      <c r="J2" s="101" t="s">
        <v>663</v>
      </c>
      <c r="K2" s="101" t="s">
        <v>663</v>
      </c>
      <c r="L2" s="101" t="s">
        <v>663</v>
      </c>
      <c r="M2" s="101" t="s">
        <v>663</v>
      </c>
      <c r="N2" s="101" t="s">
        <v>663</v>
      </c>
      <c r="O2" s="113"/>
      <c r="U2" s="14" t="s">
        <v>1058</v>
      </c>
      <c r="V2" s="14" t="s">
        <v>1001</v>
      </c>
      <c r="W2" s="14">
        <v>26</v>
      </c>
      <c r="X2" s="99">
        <v>44004</v>
      </c>
      <c r="Y2" t="s">
        <v>1005</v>
      </c>
      <c r="Z2" s="34"/>
      <c r="AA2" s="34" t="s">
        <v>873</v>
      </c>
      <c r="AB2" s="34" t="s">
        <v>874</v>
      </c>
      <c r="AC2" s="34" t="s">
        <v>874</v>
      </c>
      <c r="AD2" s="14" t="s">
        <v>1054</v>
      </c>
      <c r="AE2" s="35"/>
      <c r="AF2" s="68"/>
      <c r="AG2" s="42"/>
      <c r="AH2" s="42"/>
      <c r="AI2" s="42"/>
      <c r="AJ2" s="74"/>
      <c r="AK2" s="74"/>
      <c r="AL2" s="74"/>
      <c r="AM2" s="42"/>
      <c r="AN2" s="50"/>
      <c r="AO2" s="50"/>
      <c r="AP2" s="50"/>
    </row>
    <row r="3" spans="1:42" s="14" customFormat="1" ht="16.2" thickBot="1">
      <c r="A3" s="79" t="s">
        <v>13</v>
      </c>
      <c r="B3" s="90" t="s">
        <v>240</v>
      </c>
      <c r="C3" s="91" t="s">
        <v>195</v>
      </c>
      <c r="D3" s="92" t="s">
        <v>231</v>
      </c>
      <c r="E3" s="92" t="s">
        <v>405</v>
      </c>
      <c r="F3" s="93" t="s">
        <v>636</v>
      </c>
      <c r="G3" s="94" t="s">
        <v>889</v>
      </c>
      <c r="H3" s="7" t="s">
        <v>670</v>
      </c>
      <c r="I3" s="103">
        <v>43921</v>
      </c>
      <c r="J3" t="s">
        <v>663</v>
      </c>
      <c r="K3" t="s">
        <v>663</v>
      </c>
      <c r="L3" t="s">
        <v>663</v>
      </c>
      <c r="M3" t="s">
        <v>663</v>
      </c>
      <c r="N3" t="s">
        <v>663</v>
      </c>
      <c r="O3" s="114" t="s">
        <v>663</v>
      </c>
      <c r="U3" s="14" t="s">
        <v>1058</v>
      </c>
      <c r="V3" s="14" t="s">
        <v>1001</v>
      </c>
      <c r="W3" s="14">
        <v>26</v>
      </c>
      <c r="X3" s="99">
        <v>44004</v>
      </c>
      <c r="Y3" t="s">
        <v>1005</v>
      </c>
      <c r="Z3" s="34"/>
      <c r="AA3" s="34" t="s">
        <v>873</v>
      </c>
      <c r="AB3" s="34" t="s">
        <v>874</v>
      </c>
      <c r="AC3" s="34" t="s">
        <v>874</v>
      </c>
      <c r="AD3" s="14" t="s">
        <v>1054</v>
      </c>
      <c r="AE3" s="35"/>
      <c r="AF3" s="68"/>
      <c r="AG3" s="42"/>
      <c r="AH3" s="42"/>
      <c r="AI3" s="42"/>
      <c r="AJ3" s="74"/>
      <c r="AK3" s="42"/>
      <c r="AL3" s="42"/>
      <c r="AM3" s="42"/>
      <c r="AN3" s="95" t="s">
        <v>913</v>
      </c>
      <c r="AO3" s="95" t="s">
        <v>914</v>
      </c>
      <c r="AP3" s="95" t="s">
        <v>915</v>
      </c>
    </row>
    <row r="4" spans="1:42" s="14" customFormat="1">
      <c r="A4" s="79" t="s">
        <v>13</v>
      </c>
      <c r="B4" s="90" t="s">
        <v>240</v>
      </c>
      <c r="C4" s="91" t="s">
        <v>202</v>
      </c>
      <c r="D4" s="92" t="s">
        <v>231</v>
      </c>
      <c r="E4" s="92" t="s">
        <v>412</v>
      </c>
      <c r="F4" s="96" t="s">
        <v>627</v>
      </c>
      <c r="G4" s="94" t="s">
        <v>637</v>
      </c>
      <c r="H4" s="7" t="s">
        <v>670</v>
      </c>
      <c r="I4" s="103">
        <v>43921</v>
      </c>
      <c r="O4" s="113"/>
      <c r="U4" s="14" t="s">
        <v>1058</v>
      </c>
      <c r="V4" s="14" t="s">
        <v>1001</v>
      </c>
      <c r="W4" s="14">
        <v>26</v>
      </c>
      <c r="X4" s="99">
        <v>44004</v>
      </c>
      <c r="Y4" t="s">
        <v>1005</v>
      </c>
      <c r="Z4" s="34"/>
      <c r="AA4" s="34" t="s">
        <v>873</v>
      </c>
      <c r="AB4" s="34" t="s">
        <v>874</v>
      </c>
      <c r="AC4" s="34" t="s">
        <v>874</v>
      </c>
      <c r="AD4" s="14" t="s">
        <v>1054</v>
      </c>
      <c r="AE4" s="35" t="s">
        <v>1039</v>
      </c>
      <c r="AF4" s="68"/>
      <c r="AG4" s="42"/>
      <c r="AH4" s="42"/>
      <c r="AI4" s="42"/>
      <c r="AJ4" s="74"/>
      <c r="AK4" s="42"/>
      <c r="AL4" s="42"/>
      <c r="AM4" s="42"/>
      <c r="AN4" s="52" t="s">
        <v>916</v>
      </c>
      <c r="AO4" s="52" t="s">
        <v>901</v>
      </c>
      <c r="AP4" s="52" t="s">
        <v>927</v>
      </c>
    </row>
    <row r="5" spans="1:42" s="14" customFormat="1">
      <c r="A5" s="79" t="s">
        <v>13</v>
      </c>
      <c r="B5" s="90" t="s">
        <v>240</v>
      </c>
      <c r="C5" s="91" t="s">
        <v>203</v>
      </c>
      <c r="D5" s="92" t="s">
        <v>231</v>
      </c>
      <c r="E5" s="92" t="s">
        <v>413</v>
      </c>
      <c r="F5" s="93" t="s">
        <v>636</v>
      </c>
      <c r="G5" s="94" t="s">
        <v>890</v>
      </c>
      <c r="H5" s="7" t="s">
        <v>670</v>
      </c>
      <c r="I5" s="103">
        <v>43921</v>
      </c>
      <c r="J5" t="s">
        <v>665</v>
      </c>
      <c r="K5" t="s">
        <v>665</v>
      </c>
      <c r="L5" t="s">
        <v>665</v>
      </c>
      <c r="M5" t="s">
        <v>665</v>
      </c>
      <c r="N5" t="s">
        <v>665</v>
      </c>
      <c r="O5" t="s">
        <v>657</v>
      </c>
      <c r="U5" s="14" t="s">
        <v>1058</v>
      </c>
      <c r="V5" s="14" t="s">
        <v>1001</v>
      </c>
      <c r="W5" s="14">
        <v>26</v>
      </c>
      <c r="X5" s="99">
        <v>44005</v>
      </c>
      <c r="Y5" t="s">
        <v>1005</v>
      </c>
      <c r="Z5" s="34"/>
      <c r="AA5" s="34" t="s">
        <v>873</v>
      </c>
      <c r="AB5" s="34" t="s">
        <v>874</v>
      </c>
      <c r="AC5" s="34" t="s">
        <v>874</v>
      </c>
      <c r="AD5" s="14" t="s">
        <v>1054</v>
      </c>
      <c r="AE5" s="35"/>
      <c r="AF5" s="68"/>
      <c r="AG5" s="42"/>
      <c r="AH5" s="42"/>
      <c r="AI5" s="42"/>
      <c r="AJ5" s="74"/>
      <c r="AK5" s="42"/>
      <c r="AL5" s="42"/>
      <c r="AM5" s="42"/>
      <c r="AN5" s="52" t="s">
        <v>916</v>
      </c>
      <c r="AO5" s="53" t="s">
        <v>902</v>
      </c>
      <c r="AP5" s="54" t="s">
        <v>917</v>
      </c>
    </row>
    <row r="6" spans="1:42" s="14" customFormat="1">
      <c r="A6" s="79" t="s">
        <v>13</v>
      </c>
      <c r="B6" s="90" t="s">
        <v>240</v>
      </c>
      <c r="C6" s="91" t="s">
        <v>204</v>
      </c>
      <c r="D6" s="92" t="s">
        <v>231</v>
      </c>
      <c r="E6" s="92" t="s">
        <v>414</v>
      </c>
      <c r="F6" s="96" t="s">
        <v>627</v>
      </c>
      <c r="G6" s="94" t="s">
        <v>639</v>
      </c>
      <c r="H6" s="7" t="s">
        <v>670</v>
      </c>
      <c r="I6" s="103">
        <v>43921</v>
      </c>
      <c r="J6" s="14">
        <v>3000</v>
      </c>
      <c r="K6" s="14">
        <v>4900</v>
      </c>
      <c r="L6" s="14">
        <v>3100</v>
      </c>
      <c r="M6" s="102">
        <v>710</v>
      </c>
      <c r="N6" s="102">
        <v>500</v>
      </c>
      <c r="O6" s="113"/>
      <c r="U6" s="14" t="s">
        <v>1058</v>
      </c>
      <c r="V6" s="14" t="s">
        <v>1001</v>
      </c>
      <c r="W6" s="14">
        <v>125</v>
      </c>
      <c r="X6" s="99">
        <v>44006</v>
      </c>
      <c r="Y6" t="s">
        <v>1056</v>
      </c>
      <c r="Z6" s="34" t="s">
        <v>873</v>
      </c>
      <c r="AA6" s="34" t="s">
        <v>873</v>
      </c>
      <c r="AB6" s="34" t="s">
        <v>874</v>
      </c>
      <c r="AC6" s="34" t="s">
        <v>874</v>
      </c>
      <c r="AD6" s="14" t="s">
        <v>1054</v>
      </c>
      <c r="AE6" s="35"/>
      <c r="AF6" s="68"/>
      <c r="AG6" s="42"/>
      <c r="AH6" s="42"/>
      <c r="AI6" s="42"/>
      <c r="AJ6" s="74"/>
      <c r="AK6" s="42"/>
      <c r="AL6" s="42"/>
      <c r="AM6" s="42"/>
      <c r="AN6" s="52" t="s">
        <v>916</v>
      </c>
      <c r="AO6" s="54" t="s">
        <v>903</v>
      </c>
      <c r="AP6" s="54" t="s">
        <v>918</v>
      </c>
    </row>
    <row r="7" spans="1:42" s="14" customFormat="1">
      <c r="A7" s="79" t="s">
        <v>13</v>
      </c>
      <c r="B7" s="90" t="s">
        <v>240</v>
      </c>
      <c r="C7" s="91" t="s">
        <v>205</v>
      </c>
      <c r="D7" s="92" t="s">
        <v>231</v>
      </c>
      <c r="E7" s="243" t="s">
        <v>415</v>
      </c>
      <c r="F7" s="96" t="s">
        <v>630</v>
      </c>
      <c r="G7" s="94" t="s">
        <v>632</v>
      </c>
      <c r="H7" s="7" t="s">
        <v>670</v>
      </c>
      <c r="I7" s="103">
        <v>43921</v>
      </c>
      <c r="J7" s="247">
        <f>3000/8924611534*100</f>
        <v>3.361490848728744E-5</v>
      </c>
      <c r="K7" s="247">
        <f>4900/8924611534*100</f>
        <v>5.4904350529236159E-5</v>
      </c>
      <c r="L7" s="247">
        <f>3100/8924611534*100</f>
        <v>3.4735405436863693E-5</v>
      </c>
      <c r="M7" s="247">
        <f>710/8924611534*100</f>
        <v>7.955528341991362E-6</v>
      </c>
      <c r="N7" s="247">
        <f>500/8924611534*100</f>
        <v>5.6024847478812404E-6</v>
      </c>
      <c r="O7" s="113"/>
      <c r="U7" s="14" t="s">
        <v>1058</v>
      </c>
      <c r="V7" s="14" t="s">
        <v>1001</v>
      </c>
      <c r="W7" s="14">
        <v>125</v>
      </c>
      <c r="X7" s="99">
        <v>44007</v>
      </c>
      <c r="Y7" t="s">
        <v>1056</v>
      </c>
      <c r="Z7" s="34" t="s">
        <v>873</v>
      </c>
      <c r="AA7" s="34" t="s">
        <v>873</v>
      </c>
      <c r="AB7" s="34" t="s">
        <v>874</v>
      </c>
      <c r="AC7" s="34" t="s">
        <v>874</v>
      </c>
      <c r="AD7" s="14" t="s">
        <v>1054</v>
      </c>
      <c r="AE7" s="35"/>
      <c r="AF7" s="68"/>
      <c r="AG7" s="42"/>
      <c r="AH7" s="42"/>
      <c r="AI7" s="42"/>
      <c r="AJ7" s="74"/>
      <c r="AK7" s="42"/>
      <c r="AL7" s="42"/>
      <c r="AM7" s="42"/>
      <c r="AN7" s="52" t="s">
        <v>916</v>
      </c>
      <c r="AO7" s="54" t="s">
        <v>904</v>
      </c>
      <c r="AP7" s="54" t="s">
        <v>919</v>
      </c>
    </row>
    <row r="8" spans="1:42" s="14" customFormat="1">
      <c r="A8" s="79" t="s">
        <v>13</v>
      </c>
      <c r="B8" s="90" t="s">
        <v>239</v>
      </c>
      <c r="C8" s="91" t="s">
        <v>188</v>
      </c>
      <c r="D8" s="92" t="s">
        <v>231</v>
      </c>
      <c r="E8" s="39" t="s">
        <v>398</v>
      </c>
      <c r="F8" s="96" t="s">
        <v>627</v>
      </c>
      <c r="G8" s="94" t="s">
        <v>893</v>
      </c>
      <c r="H8" s="7" t="s">
        <v>670</v>
      </c>
      <c r="I8" s="103">
        <v>43921</v>
      </c>
      <c r="J8">
        <v>2700000</v>
      </c>
      <c r="K8">
        <v>2614800</v>
      </c>
      <c r="L8">
        <v>2539200</v>
      </c>
      <c r="M8">
        <v>2464800</v>
      </c>
      <c r="N8">
        <v>490309</v>
      </c>
      <c r="O8" s="113">
        <v>1027000</v>
      </c>
      <c r="U8" s="14" t="s">
        <v>1058</v>
      </c>
      <c r="V8" s="14" t="s">
        <v>1001</v>
      </c>
      <c r="W8" s="14">
        <v>112</v>
      </c>
      <c r="X8" s="99">
        <v>44008</v>
      </c>
      <c r="Y8" t="s">
        <v>1056</v>
      </c>
      <c r="Z8" s="34" t="s">
        <v>873</v>
      </c>
      <c r="AA8" s="34" t="s">
        <v>873</v>
      </c>
      <c r="AB8" s="34" t="s">
        <v>874</v>
      </c>
      <c r="AC8" s="34" t="s">
        <v>874</v>
      </c>
      <c r="AD8" s="14" t="s">
        <v>1054</v>
      </c>
      <c r="AE8" s="35"/>
      <c r="AF8" s="68"/>
      <c r="AG8" s="42"/>
      <c r="AH8" s="42"/>
      <c r="AI8" s="42"/>
      <c r="AJ8" s="74"/>
      <c r="AK8" s="42"/>
      <c r="AL8" s="42"/>
      <c r="AM8" s="42"/>
      <c r="AN8" s="52" t="s">
        <v>916</v>
      </c>
      <c r="AO8" s="54" t="s">
        <v>905</v>
      </c>
      <c r="AP8" s="54" t="s">
        <v>920</v>
      </c>
    </row>
    <row r="9" spans="1:42" s="14" customFormat="1">
      <c r="A9" s="79" t="s">
        <v>13</v>
      </c>
      <c r="B9" s="90" t="s">
        <v>239</v>
      </c>
      <c r="C9" s="91" t="s">
        <v>189</v>
      </c>
      <c r="D9" s="92" t="s">
        <v>231</v>
      </c>
      <c r="E9" s="39" t="s">
        <v>399</v>
      </c>
      <c r="F9" s="96" t="s">
        <v>627</v>
      </c>
      <c r="G9" s="94" t="s">
        <v>893</v>
      </c>
      <c r="H9" s="7" t="s">
        <v>670</v>
      </c>
      <c r="I9" s="103">
        <v>43921</v>
      </c>
      <c r="J9">
        <v>425250</v>
      </c>
      <c r="K9">
        <v>411831</v>
      </c>
      <c r="L9">
        <v>399924</v>
      </c>
      <c r="M9">
        <v>388206</v>
      </c>
      <c r="N9">
        <v>83352</v>
      </c>
      <c r="O9" s="113">
        <v>123240</v>
      </c>
      <c r="U9" s="14" t="s">
        <v>1058</v>
      </c>
      <c r="V9" s="14" t="s">
        <v>1001</v>
      </c>
      <c r="W9" s="14">
        <v>112</v>
      </c>
      <c r="X9" s="99">
        <v>44009</v>
      </c>
      <c r="Y9" t="s">
        <v>1056</v>
      </c>
      <c r="Z9" s="34" t="s">
        <v>873</v>
      </c>
      <c r="AA9" s="34" t="s">
        <v>873</v>
      </c>
      <c r="AB9" s="34" t="s">
        <v>874</v>
      </c>
      <c r="AC9" s="34" t="s">
        <v>874</v>
      </c>
      <c r="AD9" s="14" t="s">
        <v>1054</v>
      </c>
      <c r="AE9" s="35"/>
      <c r="AF9" s="68"/>
      <c r="AG9" s="42"/>
      <c r="AH9" s="42"/>
      <c r="AI9" s="42"/>
      <c r="AJ9" s="74"/>
      <c r="AK9" s="42"/>
      <c r="AL9" s="42"/>
      <c r="AM9" s="42"/>
      <c r="AN9" s="52" t="s">
        <v>916</v>
      </c>
      <c r="AO9" s="54" t="s">
        <v>906</v>
      </c>
      <c r="AP9" s="54" t="s">
        <v>921</v>
      </c>
    </row>
    <row r="10" spans="1:42" s="14" customFormat="1">
      <c r="A10" s="79" t="s">
        <v>13</v>
      </c>
      <c r="B10" s="90" t="s">
        <v>239</v>
      </c>
      <c r="C10" s="91" t="s">
        <v>190</v>
      </c>
      <c r="D10" s="92" t="s">
        <v>231</v>
      </c>
      <c r="E10" s="39" t="s">
        <v>400</v>
      </c>
      <c r="F10" s="96" t="s">
        <v>627</v>
      </c>
      <c r="G10" s="94" t="s">
        <v>893</v>
      </c>
      <c r="H10" s="7" t="s">
        <v>670</v>
      </c>
      <c r="I10" s="103">
        <v>43921</v>
      </c>
      <c r="J10" s="14">
        <v>1000</v>
      </c>
      <c r="K10" s="268">
        <v>11105753</v>
      </c>
      <c r="L10" s="14">
        <v>1000</v>
      </c>
      <c r="M10" s="14">
        <v>1000</v>
      </c>
      <c r="N10" s="102">
        <v>1000</v>
      </c>
      <c r="O10" s="113"/>
      <c r="U10" s="14" t="s">
        <v>1058</v>
      </c>
      <c r="V10" s="14" t="s">
        <v>1001</v>
      </c>
      <c r="W10" s="14">
        <v>112</v>
      </c>
      <c r="X10" s="99">
        <v>44010</v>
      </c>
      <c r="Y10" t="s">
        <v>1056</v>
      </c>
      <c r="Z10" s="34" t="s">
        <v>873</v>
      </c>
      <c r="AA10" s="34" t="s">
        <v>873</v>
      </c>
      <c r="AB10" s="34" t="s">
        <v>874</v>
      </c>
      <c r="AC10" s="34" t="s">
        <v>874</v>
      </c>
      <c r="AD10" s="14" t="s">
        <v>1054</v>
      </c>
      <c r="AE10" s="35"/>
      <c r="AF10" s="68"/>
      <c r="AG10" s="42"/>
      <c r="AH10" s="42"/>
      <c r="AI10" s="42"/>
      <c r="AJ10" s="74"/>
      <c r="AK10" s="42"/>
      <c r="AL10" s="42"/>
      <c r="AM10" s="42"/>
      <c r="AN10" s="52" t="s">
        <v>916</v>
      </c>
      <c r="AO10" s="54" t="s">
        <v>907</v>
      </c>
      <c r="AP10" s="54" t="s">
        <v>928</v>
      </c>
    </row>
    <row r="11" spans="1:42" s="14" customFormat="1">
      <c r="A11" s="79" t="s">
        <v>13</v>
      </c>
      <c r="B11" s="90" t="s">
        <v>239</v>
      </c>
      <c r="C11" s="97" t="s">
        <v>192</v>
      </c>
      <c r="D11" s="92" t="s">
        <v>231</v>
      </c>
      <c r="E11" s="39" t="s">
        <v>402</v>
      </c>
      <c r="F11" s="96" t="s">
        <v>627</v>
      </c>
      <c r="G11" s="94" t="s">
        <v>893</v>
      </c>
      <c r="H11" s="7" t="s">
        <v>670</v>
      </c>
      <c r="I11" s="103">
        <v>43921</v>
      </c>
      <c r="J11">
        <v>3126250</v>
      </c>
      <c r="K11">
        <v>4132384</v>
      </c>
      <c r="L11">
        <v>2940124</v>
      </c>
      <c r="M11">
        <v>2854006</v>
      </c>
      <c r="N11">
        <v>574662</v>
      </c>
      <c r="O11" s="113">
        <v>1150240</v>
      </c>
      <c r="U11" s="14" t="s">
        <v>1058</v>
      </c>
      <c r="V11" s="14" t="s">
        <v>1001</v>
      </c>
      <c r="W11" s="14">
        <v>112</v>
      </c>
      <c r="X11" s="99">
        <v>44011</v>
      </c>
      <c r="Y11" t="s">
        <v>1056</v>
      </c>
      <c r="Z11" s="34" t="s">
        <v>873</v>
      </c>
      <c r="AA11" s="34" t="s">
        <v>873</v>
      </c>
      <c r="AB11" s="34" t="s">
        <v>874</v>
      </c>
      <c r="AC11" s="34" t="s">
        <v>874</v>
      </c>
      <c r="AD11" s="14" t="s">
        <v>1054</v>
      </c>
      <c r="AE11" s="35"/>
      <c r="AF11" s="68"/>
      <c r="AG11" s="42"/>
      <c r="AH11" s="42"/>
      <c r="AI11" s="42"/>
      <c r="AJ11" s="74"/>
      <c r="AK11" s="42"/>
      <c r="AL11" s="42"/>
      <c r="AM11" s="42"/>
      <c r="AN11" s="54" t="s">
        <v>922</v>
      </c>
      <c r="AO11" s="54" t="s">
        <v>908</v>
      </c>
      <c r="AP11" s="54" t="s">
        <v>923</v>
      </c>
    </row>
    <row r="12" spans="1:42" s="14" customFormat="1">
      <c r="A12" s="79" t="s">
        <v>13</v>
      </c>
      <c r="B12" s="92" t="s">
        <v>239</v>
      </c>
      <c r="C12" s="40" t="s">
        <v>191</v>
      </c>
      <c r="D12" s="92" t="s">
        <v>401</v>
      </c>
      <c r="E12" s="92" t="s">
        <v>600</v>
      </c>
      <c r="F12" s="92" t="s">
        <v>627</v>
      </c>
      <c r="G12" s="94" t="s">
        <v>639</v>
      </c>
      <c r="H12" s="7" t="s">
        <v>670</v>
      </c>
      <c r="I12" s="103">
        <v>43921</v>
      </c>
      <c r="O12" s="113"/>
      <c r="Z12" s="34"/>
      <c r="AA12" s="34"/>
      <c r="AB12" s="34"/>
      <c r="AC12" s="34"/>
      <c r="AE12" s="35"/>
      <c r="AF12" s="68"/>
      <c r="AG12" s="42"/>
      <c r="AH12" s="42"/>
      <c r="AI12" s="42"/>
      <c r="AJ12" s="74"/>
      <c r="AK12" s="42"/>
      <c r="AL12" s="42"/>
      <c r="AM12" s="42"/>
      <c r="AN12" s="54" t="s">
        <v>922</v>
      </c>
      <c r="AO12" s="54" t="s">
        <v>909</v>
      </c>
      <c r="AP12" s="54" t="s">
        <v>924</v>
      </c>
    </row>
    <row r="13" spans="1:42">
      <c r="A13" s="12" t="s">
        <v>3</v>
      </c>
      <c r="B13" s="12" t="s">
        <v>5</v>
      </c>
      <c r="C13" s="12" t="s">
        <v>4</v>
      </c>
      <c r="D13" s="12" t="s">
        <v>0</v>
      </c>
      <c r="E13" s="13" t="s">
        <v>656</v>
      </c>
      <c r="F13" s="12" t="s">
        <v>7</v>
      </c>
      <c r="G13" s="12" t="s">
        <v>8</v>
      </c>
      <c r="H13" s="12" t="s">
        <v>669</v>
      </c>
      <c r="I13" s="12" t="s">
        <v>929</v>
      </c>
      <c r="J13" s="12" t="s">
        <v>1049</v>
      </c>
      <c r="K13" s="12" t="s">
        <v>1050</v>
      </c>
      <c r="L13" s="12" t="s">
        <v>1051</v>
      </c>
      <c r="M13" s="12" t="s">
        <v>1052</v>
      </c>
      <c r="N13" s="12" t="s">
        <v>1006</v>
      </c>
      <c r="O13" s="115" t="s">
        <v>1048</v>
      </c>
      <c r="P13" s="12" t="s">
        <v>658</v>
      </c>
      <c r="Q13" s="12" t="s">
        <v>659</v>
      </c>
      <c r="R13" s="12" t="s">
        <v>660</v>
      </c>
      <c r="S13" s="12" t="s">
        <v>661</v>
      </c>
      <c r="T13" s="12" t="s">
        <v>662</v>
      </c>
      <c r="U13" s="36" t="s">
        <v>9</v>
      </c>
      <c r="V13" s="36" t="s">
        <v>1</v>
      </c>
      <c r="W13" s="36" t="s">
        <v>2</v>
      </c>
      <c r="X13" s="36" t="s">
        <v>10</v>
      </c>
      <c r="Y13" s="36" t="s">
        <v>667</v>
      </c>
      <c r="Z13" s="37" t="s">
        <v>666</v>
      </c>
      <c r="AA13" s="37" t="s">
        <v>868</v>
      </c>
      <c r="AB13" s="37" t="s">
        <v>869</v>
      </c>
      <c r="AC13" s="37" t="s">
        <v>870</v>
      </c>
      <c r="AD13" s="37" t="s">
        <v>875</v>
      </c>
      <c r="AE13" s="37" t="s">
        <v>11</v>
      </c>
      <c r="AF13" s="67" t="s">
        <v>894</v>
      </c>
      <c r="AG13" s="51" t="s">
        <v>895</v>
      </c>
      <c r="AH13" s="51" t="s">
        <v>896</v>
      </c>
      <c r="AI13" s="51" t="s">
        <v>897</v>
      </c>
      <c r="AJ13" s="48" t="s">
        <v>898</v>
      </c>
      <c r="AK13" s="48" t="s">
        <v>899</v>
      </c>
      <c r="AL13" s="48" t="s">
        <v>900</v>
      </c>
      <c r="AM13" s="43"/>
      <c r="AN13" s="269" t="s">
        <v>912</v>
      </c>
      <c r="AO13" s="270"/>
      <c r="AP13" s="271"/>
    </row>
    <row r="14" spans="1:42" s="14" customFormat="1">
      <c r="A14" s="79" t="s">
        <v>13</v>
      </c>
      <c r="B14" s="90" t="s">
        <v>240</v>
      </c>
      <c r="C14" s="91" t="s">
        <v>195</v>
      </c>
      <c r="D14" s="92" t="s">
        <v>231</v>
      </c>
      <c r="E14" s="92" t="s">
        <v>405</v>
      </c>
      <c r="F14" s="93" t="s">
        <v>636</v>
      </c>
      <c r="G14" s="94" t="s">
        <v>889</v>
      </c>
      <c r="H14" s="7" t="s">
        <v>671</v>
      </c>
      <c r="I14" s="103">
        <v>43555</v>
      </c>
      <c r="J14" s="101" t="s">
        <v>663</v>
      </c>
      <c r="K14" s="101" t="s">
        <v>663</v>
      </c>
      <c r="L14" s="101" t="s">
        <v>663</v>
      </c>
      <c r="M14" s="101" t="s">
        <v>663</v>
      </c>
      <c r="N14" s="101" t="s">
        <v>663</v>
      </c>
      <c r="O14" s="101" t="s">
        <v>663</v>
      </c>
      <c r="U14" s="14" t="s">
        <v>1059</v>
      </c>
      <c r="V14" s="14" t="s">
        <v>1004</v>
      </c>
      <c r="W14" s="14">
        <v>24</v>
      </c>
      <c r="X14" s="99">
        <v>43626</v>
      </c>
      <c r="Y14" t="s">
        <v>1007</v>
      </c>
      <c r="Z14" s="34"/>
      <c r="AA14" s="34" t="s">
        <v>873</v>
      </c>
      <c r="AB14" s="34" t="s">
        <v>874</v>
      </c>
      <c r="AC14" s="34" t="s">
        <v>874</v>
      </c>
      <c r="AD14" s="14" t="s">
        <v>1054</v>
      </c>
      <c r="AE14" s="35"/>
      <c r="AF14" s="68"/>
      <c r="AG14" s="42"/>
      <c r="AH14" s="42"/>
      <c r="AI14" s="42"/>
      <c r="AJ14" s="74"/>
      <c r="AK14" s="42"/>
      <c r="AL14" s="42"/>
      <c r="AM14" s="42"/>
      <c r="AN14" s="54" t="s">
        <v>922</v>
      </c>
      <c r="AO14" s="54" t="s">
        <v>911</v>
      </c>
      <c r="AP14" s="54" t="s">
        <v>926</v>
      </c>
    </row>
    <row r="15" spans="1:42" s="14" customFormat="1">
      <c r="A15" s="79" t="s">
        <v>13</v>
      </c>
      <c r="B15" s="90" t="s">
        <v>240</v>
      </c>
      <c r="C15" s="91" t="s">
        <v>202</v>
      </c>
      <c r="D15" s="92" t="s">
        <v>231</v>
      </c>
      <c r="E15" s="92" t="s">
        <v>412</v>
      </c>
      <c r="F15" s="96" t="s">
        <v>627</v>
      </c>
      <c r="G15" s="94" t="s">
        <v>637</v>
      </c>
      <c r="H15" s="7" t="s">
        <v>671</v>
      </c>
      <c r="I15" s="103">
        <v>43555</v>
      </c>
      <c r="O15" s="113"/>
      <c r="U15" s="14" t="s">
        <v>1059</v>
      </c>
      <c r="V15" s="14" t="s">
        <v>1004</v>
      </c>
      <c r="W15" s="14">
        <v>24</v>
      </c>
      <c r="X15" s="99">
        <v>43627</v>
      </c>
      <c r="Y15" t="s">
        <v>1007</v>
      </c>
      <c r="Z15" s="34"/>
      <c r="AA15" s="34" t="s">
        <v>873</v>
      </c>
      <c r="AB15" s="34" t="s">
        <v>874</v>
      </c>
      <c r="AC15" s="34" t="s">
        <v>874</v>
      </c>
      <c r="AD15" s="14" t="s">
        <v>1054</v>
      </c>
      <c r="AE15" s="35" t="s">
        <v>1039</v>
      </c>
      <c r="AF15" s="68"/>
      <c r="AG15" s="42"/>
      <c r="AH15" s="42"/>
      <c r="AI15" s="42"/>
      <c r="AJ15" s="74"/>
      <c r="AK15" s="42"/>
      <c r="AL15" s="42"/>
      <c r="AM15" s="42"/>
      <c r="AN15" s="42"/>
      <c r="AO15" s="42"/>
      <c r="AP15" s="42"/>
    </row>
    <row r="16" spans="1:42" s="14" customFormat="1">
      <c r="A16" s="79" t="s">
        <v>13</v>
      </c>
      <c r="B16" s="90" t="s">
        <v>240</v>
      </c>
      <c r="C16" s="91" t="s">
        <v>203</v>
      </c>
      <c r="D16" s="92" t="s">
        <v>231</v>
      </c>
      <c r="E16" s="92" t="s">
        <v>413</v>
      </c>
      <c r="F16" s="93" t="s">
        <v>636</v>
      </c>
      <c r="G16" s="94" t="s">
        <v>890</v>
      </c>
      <c r="H16" s="7" t="s">
        <v>671</v>
      </c>
      <c r="I16" s="103">
        <v>43555</v>
      </c>
      <c r="J16" t="s">
        <v>665</v>
      </c>
      <c r="K16" t="s">
        <v>665</v>
      </c>
      <c r="L16" t="s">
        <v>665</v>
      </c>
      <c r="M16" t="s">
        <v>665</v>
      </c>
      <c r="N16" t="s">
        <v>657</v>
      </c>
      <c r="O16" t="s">
        <v>665</v>
      </c>
      <c r="U16" s="14" t="s">
        <v>1059</v>
      </c>
      <c r="V16" s="14" t="s">
        <v>1004</v>
      </c>
      <c r="W16" s="14">
        <v>24</v>
      </c>
      <c r="X16" s="99">
        <v>43628</v>
      </c>
      <c r="Y16" t="s">
        <v>1007</v>
      </c>
      <c r="Z16" s="34"/>
      <c r="AA16" s="34" t="s">
        <v>873</v>
      </c>
      <c r="AB16" s="34" t="s">
        <v>874</v>
      </c>
      <c r="AC16" s="34" t="s">
        <v>874</v>
      </c>
      <c r="AD16" s="14" t="s">
        <v>1054</v>
      </c>
      <c r="AE16" s="35"/>
      <c r="AF16" s="68"/>
      <c r="AG16" s="42"/>
      <c r="AH16" s="42"/>
      <c r="AI16" s="42"/>
      <c r="AJ16" s="74"/>
      <c r="AK16" s="42"/>
      <c r="AL16" s="42"/>
      <c r="AM16" s="42"/>
      <c r="AN16" s="42"/>
      <c r="AO16" s="42"/>
      <c r="AP16" s="42"/>
    </row>
    <row r="17" spans="1:36" s="14" customFormat="1">
      <c r="A17" s="79" t="s">
        <v>13</v>
      </c>
      <c r="B17" s="90" t="s">
        <v>240</v>
      </c>
      <c r="C17" s="91" t="s">
        <v>204</v>
      </c>
      <c r="D17" s="92" t="s">
        <v>231</v>
      </c>
      <c r="E17" s="92" t="s">
        <v>414</v>
      </c>
      <c r="F17" s="96" t="s">
        <v>627</v>
      </c>
      <c r="G17" s="94" t="s">
        <v>639</v>
      </c>
      <c r="H17" s="7" t="s">
        <v>671</v>
      </c>
      <c r="I17" s="103">
        <v>43555</v>
      </c>
      <c r="J17">
        <v>500</v>
      </c>
      <c r="K17">
        <v>4900</v>
      </c>
      <c r="L17">
        <v>3100</v>
      </c>
      <c r="M17">
        <v>710</v>
      </c>
      <c r="N17" s="14">
        <v>2000</v>
      </c>
      <c r="O17" s="113"/>
      <c r="U17" s="14" t="s">
        <v>1059</v>
      </c>
      <c r="V17" s="14" t="s">
        <v>1004</v>
      </c>
      <c r="W17" s="14">
        <v>107</v>
      </c>
      <c r="X17" s="99">
        <v>43629</v>
      </c>
      <c r="Y17" t="s">
        <v>1056</v>
      </c>
      <c r="Z17" s="34" t="s">
        <v>873</v>
      </c>
      <c r="AA17" s="34" t="s">
        <v>873</v>
      </c>
      <c r="AB17" s="34" t="s">
        <v>874</v>
      </c>
      <c r="AC17" s="34" t="s">
        <v>874</v>
      </c>
      <c r="AD17" s="14" t="s">
        <v>1054</v>
      </c>
      <c r="AE17" s="35"/>
      <c r="AF17" s="68"/>
      <c r="AJ17" s="74"/>
    </row>
    <row r="18" spans="1:36" s="14" customFormat="1">
      <c r="A18" s="79" t="s">
        <v>13</v>
      </c>
      <c r="B18" s="90" t="s">
        <v>240</v>
      </c>
      <c r="C18" s="91" t="s">
        <v>205</v>
      </c>
      <c r="D18" s="92" t="s">
        <v>231</v>
      </c>
      <c r="E18" s="243" t="s">
        <v>415</v>
      </c>
      <c r="F18" s="96" t="s">
        <v>630</v>
      </c>
      <c r="G18" s="94" t="s">
        <v>632</v>
      </c>
      <c r="H18" s="7" t="s">
        <v>671</v>
      </c>
      <c r="I18" s="103">
        <v>43555</v>
      </c>
      <c r="J18" s="247">
        <f>500/8924611534*100</f>
        <v>5.6024847478812404E-6</v>
      </c>
      <c r="K18" s="247">
        <f>4900/8924611534*100</f>
        <v>5.4904350529236159E-5</v>
      </c>
      <c r="L18" s="247">
        <f>3100/8924611534*100</f>
        <v>3.4735405436863693E-5</v>
      </c>
      <c r="M18" s="247">
        <f>710/8924611534*100</f>
        <v>7.955528341991362E-6</v>
      </c>
      <c r="N18" s="247">
        <f>2000/8924611534*100</f>
        <v>2.2409938991524961E-5</v>
      </c>
      <c r="O18" s="113"/>
      <c r="P18" s="107"/>
      <c r="U18" s="14" t="s">
        <v>1059</v>
      </c>
      <c r="V18" s="14" t="s">
        <v>1004</v>
      </c>
      <c r="W18" s="14">
        <v>107</v>
      </c>
      <c r="X18" s="99">
        <v>43630</v>
      </c>
      <c r="Y18" t="s">
        <v>1056</v>
      </c>
      <c r="Z18" s="34" t="s">
        <v>873</v>
      </c>
      <c r="AA18" s="34" t="s">
        <v>873</v>
      </c>
      <c r="AB18" s="34" t="s">
        <v>874</v>
      </c>
      <c r="AC18" s="34" t="s">
        <v>874</v>
      </c>
      <c r="AD18" s="14" t="s">
        <v>1054</v>
      </c>
      <c r="AE18" s="35"/>
      <c r="AF18" s="68"/>
      <c r="AJ18" s="74"/>
    </row>
    <row r="19" spans="1:36" s="14" customFormat="1">
      <c r="A19" s="79" t="s">
        <v>13</v>
      </c>
      <c r="B19" s="90" t="s">
        <v>239</v>
      </c>
      <c r="C19" s="91" t="s">
        <v>188</v>
      </c>
      <c r="D19" s="92" t="s">
        <v>231</v>
      </c>
      <c r="E19" s="39" t="s">
        <v>398</v>
      </c>
      <c r="F19" s="96" t="s">
        <v>627</v>
      </c>
      <c r="G19" s="94" t="s">
        <v>893</v>
      </c>
      <c r="H19" s="7" t="s">
        <v>671</v>
      </c>
      <c r="I19" s="103">
        <v>43555</v>
      </c>
      <c r="J19" s="88">
        <v>2700000</v>
      </c>
      <c r="K19" s="88">
        <v>2614800</v>
      </c>
      <c r="L19" s="88">
        <v>2539200</v>
      </c>
      <c r="M19" s="88">
        <v>1889680</v>
      </c>
      <c r="N19" s="88">
        <v>1396720</v>
      </c>
      <c r="O19" s="113">
        <v>673200</v>
      </c>
      <c r="U19" s="14" t="s">
        <v>1059</v>
      </c>
      <c r="V19" s="14" t="s">
        <v>1004</v>
      </c>
      <c r="W19" s="14">
        <v>96</v>
      </c>
      <c r="X19" s="99">
        <v>43631</v>
      </c>
      <c r="Y19" t="s">
        <v>1056</v>
      </c>
      <c r="Z19" s="34" t="s">
        <v>873</v>
      </c>
      <c r="AA19" s="34" t="s">
        <v>873</v>
      </c>
      <c r="AB19" s="34" t="s">
        <v>874</v>
      </c>
      <c r="AC19" s="34" t="s">
        <v>874</v>
      </c>
      <c r="AD19" s="14" t="s">
        <v>1054</v>
      </c>
      <c r="AE19" s="35"/>
      <c r="AF19" s="68"/>
      <c r="AJ19" s="74"/>
    </row>
    <row r="20" spans="1:36" s="14" customFormat="1">
      <c r="A20" s="79" t="s">
        <v>13</v>
      </c>
      <c r="B20" s="90" t="s">
        <v>239</v>
      </c>
      <c r="C20" s="91" t="s">
        <v>189</v>
      </c>
      <c r="D20" s="92" t="s">
        <v>231</v>
      </c>
      <c r="E20" s="39" t="s">
        <v>399</v>
      </c>
      <c r="F20" s="96" t="s">
        <v>627</v>
      </c>
      <c r="G20" s="94" t="s">
        <v>893</v>
      </c>
      <c r="H20" s="7" t="s">
        <v>671</v>
      </c>
      <c r="I20" s="103">
        <v>43555</v>
      </c>
      <c r="J20" s="88">
        <v>249750</v>
      </c>
      <c r="K20" s="88">
        <v>241869</v>
      </c>
      <c r="L20" s="88">
        <v>234876</v>
      </c>
      <c r="M20" s="88">
        <v>187735</v>
      </c>
      <c r="N20" s="88">
        <v>144190</v>
      </c>
      <c r="O20" s="113">
        <v>47374</v>
      </c>
      <c r="U20" s="14" t="s">
        <v>1059</v>
      </c>
      <c r="V20" s="14" t="s">
        <v>1004</v>
      </c>
      <c r="W20" s="14">
        <v>96</v>
      </c>
      <c r="X20" s="99">
        <v>43632</v>
      </c>
      <c r="Y20" t="s">
        <v>1056</v>
      </c>
      <c r="Z20" s="34" t="s">
        <v>873</v>
      </c>
      <c r="AA20" s="34" t="s">
        <v>873</v>
      </c>
      <c r="AB20" s="34" t="s">
        <v>874</v>
      </c>
      <c r="AC20" s="34" t="s">
        <v>874</v>
      </c>
      <c r="AD20" s="14" t="s">
        <v>1054</v>
      </c>
      <c r="AE20" s="35"/>
      <c r="AF20" s="68"/>
      <c r="AJ20" s="74"/>
    </row>
    <row r="21" spans="1:36" s="14" customFormat="1">
      <c r="A21" s="79" t="s">
        <v>13</v>
      </c>
      <c r="B21" s="90" t="s">
        <v>239</v>
      </c>
      <c r="C21" s="91" t="s">
        <v>190</v>
      </c>
      <c r="D21" s="92" t="s">
        <v>231</v>
      </c>
      <c r="E21" s="39" t="s">
        <v>400</v>
      </c>
      <c r="F21" s="96" t="s">
        <v>627</v>
      </c>
      <c r="G21" s="94" t="s">
        <v>893</v>
      </c>
      <c r="H21" s="7" t="s">
        <v>671</v>
      </c>
      <c r="I21" s="103">
        <v>43555</v>
      </c>
      <c r="J21" s="14">
        <v>4000</v>
      </c>
      <c r="K21" s="14">
        <v>0</v>
      </c>
      <c r="L21" s="14">
        <v>0</v>
      </c>
      <c r="M21" s="102">
        <v>0</v>
      </c>
      <c r="N21" s="102">
        <v>0</v>
      </c>
      <c r="O21" s="113"/>
      <c r="U21" s="14" t="s">
        <v>1059</v>
      </c>
      <c r="V21" s="14" t="s">
        <v>1004</v>
      </c>
      <c r="W21" s="14">
        <v>96</v>
      </c>
      <c r="X21" s="99">
        <v>43633</v>
      </c>
      <c r="Y21" t="s">
        <v>1056</v>
      </c>
      <c r="Z21" s="34" t="s">
        <v>873</v>
      </c>
      <c r="AA21" s="34" t="s">
        <v>873</v>
      </c>
      <c r="AB21" s="34" t="s">
        <v>874</v>
      </c>
      <c r="AC21" s="34" t="s">
        <v>874</v>
      </c>
      <c r="AD21" s="14" t="s">
        <v>1054</v>
      </c>
      <c r="AE21" s="35"/>
      <c r="AF21" s="68"/>
      <c r="AJ21" s="74"/>
    </row>
    <row r="22" spans="1:36" s="14" customFormat="1">
      <c r="A22" s="79" t="s">
        <v>13</v>
      </c>
      <c r="B22" s="90" t="s">
        <v>239</v>
      </c>
      <c r="C22" s="97" t="s">
        <v>192</v>
      </c>
      <c r="D22" s="92" t="s">
        <v>231</v>
      </c>
      <c r="E22" s="39" t="s">
        <v>402</v>
      </c>
      <c r="F22" s="96" t="s">
        <v>627</v>
      </c>
      <c r="G22" s="94" t="s">
        <v>893</v>
      </c>
      <c r="H22" s="7" t="s">
        <v>671</v>
      </c>
      <c r="I22" s="103">
        <v>43555</v>
      </c>
      <c r="J22" s="88">
        <v>2953750</v>
      </c>
      <c r="K22" s="88">
        <v>2986866</v>
      </c>
      <c r="L22" s="88">
        <v>2806302</v>
      </c>
      <c r="M22" s="88">
        <v>2077415</v>
      </c>
      <c r="N22" s="88">
        <v>1540910</v>
      </c>
      <c r="O22" s="113">
        <v>795213</v>
      </c>
      <c r="U22" s="14" t="s">
        <v>1059</v>
      </c>
      <c r="V22" s="14" t="s">
        <v>1004</v>
      </c>
      <c r="W22" s="14">
        <v>96</v>
      </c>
      <c r="X22" s="99">
        <v>43634</v>
      </c>
      <c r="Y22" t="s">
        <v>1056</v>
      </c>
      <c r="Z22" s="34" t="s">
        <v>873</v>
      </c>
      <c r="AA22" s="34" t="s">
        <v>873</v>
      </c>
      <c r="AB22" s="34" t="s">
        <v>874</v>
      </c>
      <c r="AC22" s="34" t="s">
        <v>874</v>
      </c>
      <c r="AD22" s="14" t="s">
        <v>1054</v>
      </c>
      <c r="AE22" s="35"/>
      <c r="AF22" s="68"/>
      <c r="AJ22" s="74"/>
    </row>
    <row r="23" spans="1:36" s="14" customFormat="1" ht="16.2" thickBot="1">
      <c r="A23" s="79" t="s">
        <v>13</v>
      </c>
      <c r="B23" s="92" t="s">
        <v>239</v>
      </c>
      <c r="C23" s="40" t="s">
        <v>191</v>
      </c>
      <c r="D23" s="92" t="s">
        <v>401</v>
      </c>
      <c r="E23" s="92" t="s">
        <v>600</v>
      </c>
      <c r="F23" s="92" t="s">
        <v>627</v>
      </c>
      <c r="G23" s="94" t="s">
        <v>639</v>
      </c>
      <c r="H23" s="7" t="s">
        <v>671</v>
      </c>
      <c r="I23" s="103">
        <v>43555</v>
      </c>
      <c r="O23" s="112"/>
      <c r="Z23" s="34"/>
      <c r="AA23" s="34"/>
      <c r="AB23" s="34"/>
      <c r="AC23" s="34"/>
      <c r="AE23" s="35"/>
      <c r="AF23" s="68"/>
      <c r="AJ23" s="74"/>
    </row>
    <row r="24" spans="1:36">
      <c r="Z24" s="31"/>
      <c r="AA24" s="31"/>
      <c r="AB24" s="31"/>
      <c r="AC24" s="31"/>
      <c r="AF24" s="68"/>
      <c r="AJ24" s="62"/>
    </row>
    <row r="25" spans="1:36">
      <c r="AF25" s="68"/>
      <c r="AJ25" s="62"/>
    </row>
    <row r="26" spans="1:36">
      <c r="AF26" s="68"/>
      <c r="AJ26" s="62"/>
    </row>
    <row r="27" spans="1:36">
      <c r="AF27" s="68"/>
      <c r="AJ27" s="62"/>
    </row>
    <row r="28" spans="1:36">
      <c r="AF28" s="68"/>
      <c r="AJ28" s="62"/>
    </row>
    <row r="29" spans="1:36">
      <c r="AF29" s="68"/>
      <c r="AJ29" s="62"/>
    </row>
    <row r="30" spans="1:36">
      <c r="AF30" s="68"/>
      <c r="AJ30" s="62"/>
    </row>
    <row r="31" spans="1:36">
      <c r="AF31" s="68"/>
      <c r="AJ31" s="62"/>
    </row>
    <row r="32" spans="1:36">
      <c r="AF32" s="68"/>
      <c r="AJ32" s="62"/>
    </row>
    <row r="33" spans="32:36">
      <c r="AF33" s="68"/>
      <c r="AJ33" s="62"/>
    </row>
    <row r="34" spans="32:36">
      <c r="AF34" s="68"/>
      <c r="AJ34" s="62"/>
    </row>
    <row r="35" spans="32:36">
      <c r="AF35" s="68"/>
      <c r="AJ35" s="62"/>
    </row>
    <row r="36" spans="32:36">
      <c r="AF36" s="68"/>
      <c r="AJ36" s="62"/>
    </row>
    <row r="37" spans="32:36">
      <c r="AF37" s="68"/>
      <c r="AJ37" s="62"/>
    </row>
    <row r="38" spans="32:36">
      <c r="AF38" s="68"/>
      <c r="AJ38" s="62"/>
    </row>
    <row r="39" spans="32:36">
      <c r="AF39" s="68"/>
      <c r="AJ39" s="62"/>
    </row>
    <row r="40" spans="32:36">
      <c r="AF40" s="68"/>
      <c r="AJ40" s="62"/>
    </row>
    <row r="41" spans="32:36">
      <c r="AF41" s="68"/>
      <c r="AJ41" s="62"/>
    </row>
    <row r="42" spans="32:36">
      <c r="AF42" s="68"/>
      <c r="AJ42" s="62"/>
    </row>
    <row r="43" spans="32:36">
      <c r="AF43" s="68"/>
      <c r="AJ43" s="62"/>
    </row>
    <row r="44" spans="32:36">
      <c r="AF44" s="68"/>
      <c r="AJ44" s="62"/>
    </row>
    <row r="45" spans="32:36">
      <c r="AF45" s="68"/>
      <c r="AJ45" s="62"/>
    </row>
    <row r="46" spans="32:36">
      <c r="AF46" s="68"/>
    </row>
    <row r="47" spans="32:36">
      <c r="AF47" s="68"/>
    </row>
    <row r="48" spans="32:36">
      <c r="AF48" s="68"/>
    </row>
    <row r="49" spans="32:32">
      <c r="AF49" s="68"/>
    </row>
    <row r="50" spans="32:32">
      <c r="AF50" s="68"/>
    </row>
    <row r="51" spans="32:32">
      <c r="AF51" s="68"/>
    </row>
    <row r="52" spans="32:32">
      <c r="AF52" s="68"/>
    </row>
    <row r="53" spans="32:32">
      <c r="AF53" s="68"/>
    </row>
    <row r="54" spans="32:32">
      <c r="AF54" s="68"/>
    </row>
    <row r="55" spans="32:32">
      <c r="AF55" s="68"/>
    </row>
    <row r="56" spans="32:32">
      <c r="AF56" s="68"/>
    </row>
    <row r="57" spans="32:32">
      <c r="AF57" s="68"/>
    </row>
    <row r="58" spans="32:32">
      <c r="AF58" s="68"/>
    </row>
    <row r="59" spans="32:32">
      <c r="AF59" s="68"/>
    </row>
    <row r="60" spans="32:32">
      <c r="AF60" s="68"/>
    </row>
    <row r="61" spans="32:32">
      <c r="AF61" s="68"/>
    </row>
    <row r="62" spans="32:32">
      <c r="AF62" s="68"/>
    </row>
    <row r="63" spans="32:32">
      <c r="AF63" s="68"/>
    </row>
    <row r="64" spans="32:32">
      <c r="AF64" s="68"/>
    </row>
    <row r="65" spans="32:32">
      <c r="AF65" s="68"/>
    </row>
    <row r="66" spans="32:32">
      <c r="AF66" s="68"/>
    </row>
    <row r="67" spans="32:32">
      <c r="AF67" s="68"/>
    </row>
    <row r="68" spans="32:32">
      <c r="AF68" s="68"/>
    </row>
    <row r="69" spans="32:32">
      <c r="AF69" s="68"/>
    </row>
    <row r="70" spans="32:32">
      <c r="AF70" s="68"/>
    </row>
    <row r="71" spans="32:32">
      <c r="AF71" s="68"/>
    </row>
    <row r="72" spans="32:32">
      <c r="AF72" s="68"/>
    </row>
    <row r="73" spans="32:32">
      <c r="AF73" s="68"/>
    </row>
    <row r="74" spans="32:32">
      <c r="AF74" s="68"/>
    </row>
    <row r="75" spans="32:32">
      <c r="AF75" s="68"/>
    </row>
    <row r="76" spans="32:32">
      <c r="AF76" s="68"/>
    </row>
    <row r="77" spans="32:32">
      <c r="AF77" s="68"/>
    </row>
    <row r="78" spans="32:32">
      <c r="AF78" s="68"/>
    </row>
    <row r="79" spans="32:32">
      <c r="AF79" s="68"/>
    </row>
    <row r="80" spans="32:32">
      <c r="AF80" s="68"/>
    </row>
    <row r="81" spans="32:32">
      <c r="AF81" s="68"/>
    </row>
    <row r="82" spans="32:32">
      <c r="AF82" s="68"/>
    </row>
    <row r="83" spans="32:32">
      <c r="AF83" s="68"/>
    </row>
    <row r="84" spans="32:32">
      <c r="AF84" s="68"/>
    </row>
    <row r="85" spans="32:32">
      <c r="AF85" s="68"/>
    </row>
    <row r="86" spans="32:32">
      <c r="AF86" s="68"/>
    </row>
    <row r="87" spans="32:32">
      <c r="AF87" s="68"/>
    </row>
    <row r="88" spans="32:32">
      <c r="AF88" s="68"/>
    </row>
    <row r="89" spans="32:32">
      <c r="AF89" s="68"/>
    </row>
    <row r="90" spans="32:32">
      <c r="AF90" s="68"/>
    </row>
    <row r="91" spans="32:32">
      <c r="AF91" s="68"/>
    </row>
    <row r="92" spans="32:32">
      <c r="AF92" s="68"/>
    </row>
    <row r="93" spans="32:32">
      <c r="AF93" s="68"/>
    </row>
    <row r="94" spans="32:32">
      <c r="AF94" s="68"/>
    </row>
    <row r="95" spans="32:32">
      <c r="AF95" s="68"/>
    </row>
    <row r="96" spans="32:32">
      <c r="AF96" s="68"/>
    </row>
    <row r="97" spans="32:32">
      <c r="AF97" s="68"/>
    </row>
    <row r="98" spans="32:32">
      <c r="AF98" s="68"/>
    </row>
    <row r="99" spans="32:32">
      <c r="AF99" s="68"/>
    </row>
    <row r="100" spans="32:32">
      <c r="AF100" s="68"/>
    </row>
    <row r="101" spans="32:32">
      <c r="AF101" s="68"/>
    </row>
    <row r="102" spans="32:32">
      <c r="AF102" s="68"/>
    </row>
    <row r="103" spans="32:32">
      <c r="AF103" s="68"/>
    </row>
    <row r="104" spans="32:32">
      <c r="AF104" s="68"/>
    </row>
    <row r="105" spans="32:32">
      <c r="AF105" s="68"/>
    </row>
    <row r="106" spans="32:32">
      <c r="AF106" s="68"/>
    </row>
    <row r="107" spans="32:32">
      <c r="AF107" s="68"/>
    </row>
    <row r="108" spans="32:32">
      <c r="AF108" s="68"/>
    </row>
    <row r="109" spans="32:32">
      <c r="AF109" s="68"/>
    </row>
    <row r="110" spans="32:32">
      <c r="AF110" s="68"/>
    </row>
    <row r="111" spans="32:32">
      <c r="AF111" s="68"/>
    </row>
    <row r="112" spans="32:32">
      <c r="AF112" s="68"/>
    </row>
    <row r="113" spans="32:32">
      <c r="AF113" s="68"/>
    </row>
    <row r="114" spans="32:32">
      <c r="AF114" s="68"/>
    </row>
    <row r="115" spans="32:32">
      <c r="AF115" s="68"/>
    </row>
    <row r="116" spans="32:32">
      <c r="AF116" s="68"/>
    </row>
    <row r="117" spans="32:32">
      <c r="AF117" s="68"/>
    </row>
    <row r="118" spans="32:32">
      <c r="AF118" s="68"/>
    </row>
    <row r="119" spans="32:32">
      <c r="AF119" s="68"/>
    </row>
    <row r="120" spans="32:32">
      <c r="AF120" s="68"/>
    </row>
    <row r="121" spans="32:32">
      <c r="AF121" s="68"/>
    </row>
    <row r="122" spans="32:32">
      <c r="AF122" s="68"/>
    </row>
    <row r="123" spans="32:32">
      <c r="AF123" s="68"/>
    </row>
    <row r="124" spans="32:32">
      <c r="AF124" s="68"/>
    </row>
    <row r="125" spans="32:32">
      <c r="AF125" s="68"/>
    </row>
    <row r="126" spans="32:32">
      <c r="AF126" s="68"/>
    </row>
    <row r="127" spans="32:32">
      <c r="AF127" s="68"/>
    </row>
    <row r="128" spans="32:32">
      <c r="AF128" s="68"/>
    </row>
    <row r="129" spans="32:32">
      <c r="AF129" s="68"/>
    </row>
    <row r="130" spans="32:32">
      <c r="AF130" s="68"/>
    </row>
    <row r="131" spans="32:32">
      <c r="AF131" s="68"/>
    </row>
    <row r="132" spans="32:32">
      <c r="AF132" s="68"/>
    </row>
    <row r="133" spans="32:32">
      <c r="AF133" s="68"/>
    </row>
    <row r="134" spans="32:32">
      <c r="AF134" s="68"/>
    </row>
    <row r="135" spans="32:32">
      <c r="AF135" s="68"/>
    </row>
    <row r="136" spans="32:32">
      <c r="AF136" s="68"/>
    </row>
    <row r="137" spans="32:32">
      <c r="AF137" s="68"/>
    </row>
    <row r="138" spans="32:32">
      <c r="AF138" s="68"/>
    </row>
    <row r="139" spans="32:32">
      <c r="AF139" s="68"/>
    </row>
    <row r="140" spans="32:32">
      <c r="AF140" s="68"/>
    </row>
    <row r="141" spans="32:32">
      <c r="AF141" s="68"/>
    </row>
    <row r="142" spans="32:32">
      <c r="AF142" s="68"/>
    </row>
    <row r="143" spans="32:32">
      <c r="AF143" s="68"/>
    </row>
    <row r="144" spans="32:32">
      <c r="AF144" s="68"/>
    </row>
    <row r="145" spans="32:32">
      <c r="AF145" s="68"/>
    </row>
    <row r="146" spans="32:32">
      <c r="AF146" s="68"/>
    </row>
    <row r="147" spans="32:32">
      <c r="AF147" s="68"/>
    </row>
    <row r="148" spans="32:32">
      <c r="AF148" s="68"/>
    </row>
    <row r="149" spans="32:32">
      <c r="AF149" s="68"/>
    </row>
    <row r="150" spans="32:32">
      <c r="AF150" s="68"/>
    </row>
    <row r="151" spans="32:32">
      <c r="AF151" s="68"/>
    </row>
  </sheetData>
  <mergeCells count="2">
    <mergeCell ref="AN13:AP13"/>
    <mergeCell ref="AN1:AP1"/>
  </mergeCells>
  <phoneticPr fontId="1" type="noConversion"/>
  <conditionalFormatting sqref="C12">
    <cfRule type="duplicateValues" dxfId="19" priority="23"/>
    <cfRule type="duplicateValues" dxfId="18" priority="24"/>
  </conditionalFormatting>
  <conditionalFormatting sqref="D12">
    <cfRule type="duplicateValues" dxfId="17" priority="21"/>
  </conditionalFormatting>
  <conditionalFormatting sqref="D12">
    <cfRule type="duplicateValues" dxfId="16" priority="22"/>
  </conditionalFormatting>
  <conditionalFormatting sqref="D12">
    <cfRule type="duplicateValues" dxfId="15" priority="20"/>
  </conditionalFormatting>
  <conditionalFormatting sqref="E12">
    <cfRule type="duplicateValues" dxfId="14" priority="19"/>
  </conditionalFormatting>
  <conditionalFormatting sqref="C23">
    <cfRule type="duplicateValues" dxfId="13" priority="17"/>
    <cfRule type="duplicateValues" dxfId="12" priority="18"/>
  </conditionalFormatting>
  <conditionalFormatting sqref="D23">
    <cfRule type="duplicateValues" dxfId="11" priority="15"/>
  </conditionalFormatting>
  <conditionalFormatting sqref="D23">
    <cfRule type="duplicateValues" dxfId="10" priority="16"/>
  </conditionalFormatting>
  <conditionalFormatting sqref="D23">
    <cfRule type="duplicateValues" dxfId="9" priority="14"/>
  </conditionalFormatting>
  <conditionalFormatting sqref="E23">
    <cfRule type="duplicateValues" dxfId="8" priority="13"/>
  </conditionalFormatting>
  <dataValidations count="8">
    <dataValidation type="decimal" operator="greaterThanOrEqual" allowBlank="1" showInputMessage="1" showErrorMessage="1" prompt="Input data in millions._x000a_If in crores, divide by 1000000" sqref="J21:N21 L10:N10 O2:T2 J10 O8:T11 O19:T22" xr:uid="{00000000-0002-0000-0300-000000000000}">
      <formula1>0</formula1>
    </dataValidation>
    <dataValidation type="decimal" operator="greaterThanOrEqual" allowBlank="1" showInputMessage="1" showErrorMessage="1" sqref="J4:T4 J6:N6 J12:T12 J15:T15 J23:T23 K18:N18 O6:T7 O17:T18 N17" xr:uid="{00000000-0002-0000-0300-000001000000}">
      <formula1>0</formula1>
    </dataValidation>
    <dataValidation type="list" allowBlank="1" showInputMessage="1" showErrorMessage="1" sqref="AJ2:AJ12 AJ14:AJ45" xr:uid="{00000000-0002-0000-0300-000002000000}">
      <formula1>"Error accepted, Error not accepted"</formula1>
    </dataValidation>
    <dataValidation type="list" operator="greaterThanOrEqual" allowBlank="1" showInputMessage="1" showErrorMessage="1" sqref="P16:T16" xr:uid="{00000000-0002-0000-0300-000003000000}">
      <formula1>L7:L8</formula1>
    </dataValidation>
    <dataValidation type="list" allowBlank="1" showInputMessage="1" showErrorMessage="1" sqref="J5:O5 J16:O16" xr:uid="{00000000-0002-0000-0300-000004000000}">
      <formula1>"M,F"</formula1>
    </dataValidation>
    <dataValidation operator="greaterThanOrEqual" allowBlank="1" showInputMessage="1" showErrorMessage="1" sqref="J7:N7 J18" xr:uid="{00000000-0002-0000-0300-000005000000}"/>
    <dataValidation type="list" operator="greaterThanOrEqual" allowBlank="1" showInputMessage="1" showErrorMessage="1" sqref="J2:N2 J14:T14 P3:T3" xr:uid="{00000000-0002-0000-0300-000006000000}">
      <formula1>G:G</formula1>
    </dataValidation>
    <dataValidation type="list" operator="greaterThanOrEqual" allowBlank="1" showInputMessage="1" showErrorMessage="1" sqref="P5:T5" xr:uid="{00000000-0002-0000-0300-000007000000}">
      <formula1>#REF!</formula1>
    </dataValidation>
  </dataValidations>
  <pageMargins left="0.7" right="0.7" top="0.75" bottom="0.75" header="0.3" footer="0.3"/>
  <pageSetup paperSize="9" orientation="portrait" horizontalDpi="300" verticalDpi="300" r:id="rId1"/>
  <ignoredErrors>
    <ignoredError sqref="L7" formula="1"/>
  </ignoredErrors>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300-000008000000}">
          <x14:formula1>
            <xm:f>'NIC industry'!$C$3:$C$4</xm:f>
          </x14:formula1>
          <xm:sqref>Z14:AC24 Z2:AC12 AF2:AF12 AF14:AF151</xm:sqref>
        </x14:dataValidation>
        <x14:dataValidation type="list" allowBlank="1" showInputMessage="1" showErrorMessage="1" xr:uid="{00000000-0002-0000-0300-000009000000}">
          <x14:formula1>
            <xm:f>'NIC industry'!$G$3:$G$13</xm:f>
          </x14:formula1>
          <xm:sqref>AG2:AG12 AG14:AG16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81"/>
  <sheetViews>
    <sheetView topLeftCell="F1" zoomScale="90" zoomScaleNormal="90" workbookViewId="0">
      <selection activeCell="J10" sqref="J10"/>
    </sheetView>
  </sheetViews>
  <sheetFormatPr defaultColWidth="10.59765625" defaultRowHeight="15.6"/>
  <cols>
    <col min="1" max="1" width="20.3984375" style="2" customWidth="1"/>
    <col min="2" max="2" width="22.5" style="2" customWidth="1"/>
    <col min="3" max="3" width="15" style="2" hidden="1" customWidth="1"/>
    <col min="4" max="4" width="10.59765625" style="2"/>
    <col min="5" max="5" width="30.09765625" style="2" customWidth="1"/>
    <col min="6" max="6" width="46.09765625" style="2" customWidth="1"/>
    <col min="7" max="7" width="10.59765625" style="2"/>
    <col min="8" max="8" width="20.09765625" style="2" customWidth="1"/>
    <col min="9" max="9" width="21.09765625" style="2" customWidth="1"/>
    <col min="10" max="10" width="28.09765625" style="2" customWidth="1"/>
    <col min="11" max="13" width="38" style="2" customWidth="1"/>
    <col min="14" max="16384" width="10.59765625" style="2"/>
  </cols>
  <sheetData>
    <row r="1" spans="1:12">
      <c r="A1" s="10" t="s">
        <v>3</v>
      </c>
      <c r="B1" s="10" t="s">
        <v>5</v>
      </c>
      <c r="C1" s="10" t="s">
        <v>6</v>
      </c>
      <c r="D1" s="10" t="s">
        <v>4</v>
      </c>
      <c r="E1" s="10" t="s">
        <v>0</v>
      </c>
      <c r="F1" s="9" t="s">
        <v>656</v>
      </c>
      <c r="G1" s="10" t="s">
        <v>7</v>
      </c>
      <c r="H1" s="10" t="s">
        <v>8</v>
      </c>
      <c r="I1" s="10" t="s">
        <v>669</v>
      </c>
      <c r="J1" s="37" t="s">
        <v>655</v>
      </c>
    </row>
    <row r="2" spans="1:12">
      <c r="A2" s="6" t="s">
        <v>13</v>
      </c>
      <c r="B2" s="4" t="s">
        <v>233</v>
      </c>
      <c r="C2" s="4" t="s">
        <v>241</v>
      </c>
      <c r="D2" s="3" t="s">
        <v>29</v>
      </c>
      <c r="E2" s="4" t="s">
        <v>256</v>
      </c>
      <c r="F2" s="15" t="s">
        <v>452</v>
      </c>
      <c r="G2" s="5" t="s">
        <v>627</v>
      </c>
      <c r="H2" s="5" t="s">
        <v>642</v>
      </c>
      <c r="I2" s="7" t="s">
        <v>670</v>
      </c>
      <c r="J2" s="55">
        <v>6</v>
      </c>
      <c r="K2" s="103">
        <v>43921</v>
      </c>
      <c r="L2" s="31"/>
    </row>
    <row r="3" spans="1:12" ht="28.8">
      <c r="A3" s="6" t="s">
        <v>13</v>
      </c>
      <c r="B3" s="4" t="s">
        <v>234</v>
      </c>
      <c r="C3" s="4" t="s">
        <v>241</v>
      </c>
      <c r="D3" s="3" t="s">
        <v>33</v>
      </c>
      <c r="E3" s="4" t="s">
        <v>260</v>
      </c>
      <c r="F3" s="4" t="s">
        <v>456</v>
      </c>
      <c r="G3" s="5" t="s">
        <v>627</v>
      </c>
      <c r="H3" s="5" t="s">
        <v>648</v>
      </c>
      <c r="I3" s="7" t="s">
        <v>670</v>
      </c>
      <c r="J3" s="55">
        <v>25464109.68</v>
      </c>
      <c r="K3" s="103">
        <v>43921</v>
      </c>
    </row>
    <row r="4" spans="1:12" ht="43.2">
      <c r="A4" s="6" t="s">
        <v>13</v>
      </c>
      <c r="B4" s="4" t="s">
        <v>234</v>
      </c>
      <c r="C4" s="4" t="s">
        <v>241</v>
      </c>
      <c r="D4" s="3" t="s">
        <v>35</v>
      </c>
      <c r="E4" s="4" t="s">
        <v>262</v>
      </c>
      <c r="F4" s="4" t="s">
        <v>458</v>
      </c>
      <c r="G4" s="5" t="s">
        <v>627</v>
      </c>
      <c r="H4" s="5" t="s">
        <v>648</v>
      </c>
      <c r="I4" s="7" t="s">
        <v>670</v>
      </c>
      <c r="J4" s="55">
        <v>1708563.65</v>
      </c>
      <c r="K4" s="103">
        <v>43921</v>
      </c>
    </row>
    <row r="5" spans="1:12">
      <c r="A5" s="6" t="s">
        <v>13</v>
      </c>
      <c r="B5" s="4" t="s">
        <v>234</v>
      </c>
      <c r="C5" s="4" t="s">
        <v>241</v>
      </c>
      <c r="D5" s="3" t="s">
        <v>37</v>
      </c>
      <c r="E5" s="4" t="s">
        <v>264</v>
      </c>
      <c r="F5" s="4" t="s">
        <v>460</v>
      </c>
      <c r="G5" s="5" t="s">
        <v>627</v>
      </c>
      <c r="H5" s="5" t="s">
        <v>648</v>
      </c>
      <c r="I5" s="7" t="s">
        <v>670</v>
      </c>
      <c r="J5" s="55">
        <v>1109753</v>
      </c>
      <c r="K5" s="103">
        <v>43921</v>
      </c>
    </row>
    <row r="6" spans="1:12">
      <c r="A6" s="6" t="s">
        <v>13</v>
      </c>
      <c r="B6" s="4" t="s">
        <v>234</v>
      </c>
      <c r="C6" s="4" t="s">
        <v>241</v>
      </c>
      <c r="D6" s="3" t="s">
        <v>39</v>
      </c>
      <c r="E6" s="4" t="s">
        <v>266</v>
      </c>
      <c r="F6" s="4" t="s">
        <v>462</v>
      </c>
      <c r="G6" s="5" t="s">
        <v>627</v>
      </c>
      <c r="H6" s="5" t="s">
        <v>648</v>
      </c>
      <c r="I6" s="7" t="s">
        <v>670</v>
      </c>
      <c r="J6" s="55">
        <v>0</v>
      </c>
      <c r="K6" s="103">
        <v>43921</v>
      </c>
    </row>
    <row r="7" spans="1:12" ht="28.8">
      <c r="A7" s="6" t="s">
        <v>13</v>
      </c>
      <c r="B7" s="4" t="s">
        <v>234</v>
      </c>
      <c r="C7" s="4" t="s">
        <v>241</v>
      </c>
      <c r="D7" s="3" t="s">
        <v>41</v>
      </c>
      <c r="E7" s="4" t="s">
        <v>268</v>
      </c>
      <c r="F7" s="4" t="s">
        <v>464</v>
      </c>
      <c r="G7" s="5" t="s">
        <v>627</v>
      </c>
      <c r="H7" s="5" t="s">
        <v>648</v>
      </c>
      <c r="I7" s="7" t="s">
        <v>670</v>
      </c>
      <c r="J7" s="55">
        <v>0</v>
      </c>
      <c r="K7" s="103">
        <v>43921</v>
      </c>
    </row>
    <row r="8" spans="1:12" ht="28.8">
      <c r="A8" s="6" t="s">
        <v>13</v>
      </c>
      <c r="B8" s="4" t="s">
        <v>234</v>
      </c>
      <c r="C8" s="4" t="s">
        <v>241</v>
      </c>
      <c r="D8" s="3" t="s">
        <v>43</v>
      </c>
      <c r="E8" s="4" t="s">
        <v>270</v>
      </c>
      <c r="F8" s="4" t="s">
        <v>466</v>
      </c>
      <c r="G8" s="5" t="s">
        <v>627</v>
      </c>
      <c r="H8" s="5" t="s">
        <v>648</v>
      </c>
      <c r="I8" s="7" t="s">
        <v>670</v>
      </c>
      <c r="J8" s="55">
        <v>28282426.329999998</v>
      </c>
      <c r="K8" s="103">
        <v>43921</v>
      </c>
    </row>
    <row r="9" spans="1:12" ht="28.8">
      <c r="A9" s="6" t="s">
        <v>13</v>
      </c>
      <c r="B9" s="4" t="s">
        <v>235</v>
      </c>
      <c r="C9" s="4" t="s">
        <v>241</v>
      </c>
      <c r="D9" s="3" t="s">
        <v>55</v>
      </c>
      <c r="E9" s="4" t="s">
        <v>277</v>
      </c>
      <c r="F9" s="4" t="s">
        <v>476</v>
      </c>
      <c r="G9" s="5" t="s">
        <v>627</v>
      </c>
      <c r="H9" s="5" t="s">
        <v>642</v>
      </c>
      <c r="I9" s="7" t="s">
        <v>670</v>
      </c>
      <c r="J9" s="55">
        <v>1</v>
      </c>
      <c r="K9" s="103">
        <v>43921</v>
      </c>
    </row>
    <row r="10" spans="1:12" ht="28.8">
      <c r="A10" s="6" t="s">
        <v>13</v>
      </c>
      <c r="B10" s="4" t="s">
        <v>235</v>
      </c>
      <c r="C10" s="4" t="s">
        <v>241</v>
      </c>
      <c r="D10" s="3" t="s">
        <v>56</v>
      </c>
      <c r="E10" s="4" t="s">
        <v>278</v>
      </c>
      <c r="F10" s="15" t="s">
        <v>477</v>
      </c>
      <c r="G10" s="5" t="s">
        <v>630</v>
      </c>
      <c r="H10" s="5" t="s">
        <v>643</v>
      </c>
      <c r="I10" s="7" t="s">
        <v>670</v>
      </c>
      <c r="J10" s="55">
        <v>7.1428571428571432</v>
      </c>
      <c r="K10" s="103">
        <v>43921</v>
      </c>
    </row>
    <row r="11" spans="1:12" ht="28.8">
      <c r="A11" s="6" t="s">
        <v>13</v>
      </c>
      <c r="B11" s="4" t="s">
        <v>235</v>
      </c>
      <c r="C11" s="4" t="s">
        <v>241</v>
      </c>
      <c r="D11" s="3" t="s">
        <v>57</v>
      </c>
      <c r="E11" s="4" t="s">
        <v>279</v>
      </c>
      <c r="F11" s="4" t="s">
        <v>478</v>
      </c>
      <c r="G11" s="5" t="s">
        <v>627</v>
      </c>
      <c r="H11" s="5" t="s">
        <v>642</v>
      </c>
      <c r="I11" s="7" t="s">
        <v>670</v>
      </c>
      <c r="J11" s="55">
        <v>0</v>
      </c>
      <c r="K11" s="103">
        <v>43921</v>
      </c>
    </row>
    <row r="12" spans="1:12" ht="43.2">
      <c r="A12" s="6" t="s">
        <v>13</v>
      </c>
      <c r="B12" s="4" t="s">
        <v>235</v>
      </c>
      <c r="C12" s="4" t="s">
        <v>241</v>
      </c>
      <c r="D12" s="3" t="s">
        <v>58</v>
      </c>
      <c r="E12" s="4" t="s">
        <v>280</v>
      </c>
      <c r="F12" s="15" t="s">
        <v>479</v>
      </c>
      <c r="G12" s="5" t="s">
        <v>630</v>
      </c>
      <c r="H12" s="5" t="s">
        <v>643</v>
      </c>
      <c r="I12" s="7" t="s">
        <v>670</v>
      </c>
      <c r="J12" s="55">
        <v>0</v>
      </c>
      <c r="K12" s="103">
        <v>43921</v>
      </c>
    </row>
    <row r="13" spans="1:12">
      <c r="A13" s="6" t="s">
        <v>13</v>
      </c>
      <c r="B13" s="4" t="s">
        <v>236</v>
      </c>
      <c r="C13" s="4" t="s">
        <v>241</v>
      </c>
      <c r="D13" s="3" t="s">
        <v>69</v>
      </c>
      <c r="E13" s="4" t="s">
        <v>285</v>
      </c>
      <c r="F13" s="4" t="s">
        <v>490</v>
      </c>
      <c r="G13" s="5" t="s">
        <v>627</v>
      </c>
      <c r="H13" s="8" t="s">
        <v>642</v>
      </c>
      <c r="I13" s="7" t="s">
        <v>670</v>
      </c>
      <c r="J13" s="55">
        <v>6</v>
      </c>
      <c r="K13" s="103">
        <v>43921</v>
      </c>
    </row>
    <row r="14" spans="1:12" ht="43.2">
      <c r="A14" s="6" t="s">
        <v>13</v>
      </c>
      <c r="B14" s="4" t="s">
        <v>236</v>
      </c>
      <c r="C14" s="4" t="s">
        <v>241</v>
      </c>
      <c r="D14" s="3" t="s">
        <v>70</v>
      </c>
      <c r="E14" s="4" t="s">
        <v>286</v>
      </c>
      <c r="F14" s="15" t="s">
        <v>491</v>
      </c>
      <c r="G14" s="5" t="s">
        <v>630</v>
      </c>
      <c r="H14" s="5" t="s">
        <v>643</v>
      </c>
      <c r="I14" s="7" t="s">
        <v>670</v>
      </c>
      <c r="J14" s="55">
        <v>42.857142857142854</v>
      </c>
      <c r="K14" s="103">
        <v>43921</v>
      </c>
    </row>
    <row r="15" spans="1:12">
      <c r="A15" s="6" t="s">
        <v>13</v>
      </c>
      <c r="B15" s="4" t="s">
        <v>236</v>
      </c>
      <c r="C15" s="4" t="s">
        <v>241</v>
      </c>
      <c r="D15" s="3" t="s">
        <v>71</v>
      </c>
      <c r="E15" s="4" t="s">
        <v>287</v>
      </c>
      <c r="F15" s="4" t="s">
        <v>287</v>
      </c>
      <c r="G15" s="5" t="s">
        <v>627</v>
      </c>
      <c r="H15" s="8" t="s">
        <v>642</v>
      </c>
      <c r="I15" s="7" t="s">
        <v>670</v>
      </c>
      <c r="J15" s="55">
        <v>7</v>
      </c>
      <c r="K15" s="103">
        <v>43921</v>
      </c>
    </row>
    <row r="16" spans="1:12" ht="28.8">
      <c r="A16" s="6" t="s">
        <v>13</v>
      </c>
      <c r="B16" s="4" t="s">
        <v>236</v>
      </c>
      <c r="C16" s="4" t="s">
        <v>241</v>
      </c>
      <c r="D16" s="3" t="s">
        <v>72</v>
      </c>
      <c r="E16" s="4" t="s">
        <v>288</v>
      </c>
      <c r="F16" s="15" t="s">
        <v>492</v>
      </c>
      <c r="G16" s="5" t="s">
        <v>630</v>
      </c>
      <c r="H16" s="5" t="s">
        <v>643</v>
      </c>
      <c r="I16" s="7" t="s">
        <v>670</v>
      </c>
      <c r="J16" s="55">
        <v>50</v>
      </c>
      <c r="K16" s="103">
        <v>43921</v>
      </c>
    </row>
    <row r="17" spans="1:11" ht="28.8">
      <c r="A17" s="6" t="s">
        <v>13</v>
      </c>
      <c r="B17" s="4" t="s">
        <v>236</v>
      </c>
      <c r="C17" s="4" t="s">
        <v>241</v>
      </c>
      <c r="D17" s="3" t="s">
        <v>73</v>
      </c>
      <c r="E17" s="4" t="s">
        <v>289</v>
      </c>
      <c r="F17" s="4" t="s">
        <v>289</v>
      </c>
      <c r="G17" s="5" t="s">
        <v>627</v>
      </c>
      <c r="H17" s="8" t="s">
        <v>642</v>
      </c>
      <c r="I17" s="7" t="s">
        <v>670</v>
      </c>
      <c r="J17" s="55">
        <v>0</v>
      </c>
      <c r="K17" s="103">
        <v>43921</v>
      </c>
    </row>
    <row r="18" spans="1:11" ht="28.8">
      <c r="A18" s="6" t="s">
        <v>13</v>
      </c>
      <c r="B18" s="4" t="s">
        <v>236</v>
      </c>
      <c r="C18" s="4" t="s">
        <v>241</v>
      </c>
      <c r="D18" s="3" t="s">
        <v>74</v>
      </c>
      <c r="E18" s="4" t="s">
        <v>290</v>
      </c>
      <c r="F18" s="4" t="s">
        <v>493</v>
      </c>
      <c r="G18" s="5" t="s">
        <v>630</v>
      </c>
      <c r="H18" s="5" t="s">
        <v>643</v>
      </c>
      <c r="I18" s="7" t="s">
        <v>670</v>
      </c>
      <c r="J18" s="55">
        <v>0</v>
      </c>
      <c r="K18" s="103">
        <v>43921</v>
      </c>
    </row>
    <row r="19" spans="1:11" ht="28.8">
      <c r="A19" s="6" t="s">
        <v>13</v>
      </c>
      <c r="B19" s="4" t="s">
        <v>236</v>
      </c>
      <c r="C19" s="4" t="s">
        <v>241</v>
      </c>
      <c r="D19" s="3" t="s">
        <v>75</v>
      </c>
      <c r="E19" s="4" t="s">
        <v>291</v>
      </c>
      <c r="F19" s="4" t="s">
        <v>291</v>
      </c>
      <c r="G19" s="5" t="s">
        <v>627</v>
      </c>
      <c r="H19" s="8" t="s">
        <v>642</v>
      </c>
      <c r="I19" s="7" t="s">
        <v>670</v>
      </c>
      <c r="J19" s="55">
        <v>7</v>
      </c>
      <c r="K19" s="103">
        <v>43921</v>
      </c>
    </row>
    <row r="20" spans="1:11" ht="28.8">
      <c r="A20" s="6" t="s">
        <v>13</v>
      </c>
      <c r="B20" s="4" t="s">
        <v>236</v>
      </c>
      <c r="C20" s="4" t="s">
        <v>241</v>
      </c>
      <c r="D20" s="3" t="s">
        <v>76</v>
      </c>
      <c r="E20" s="4" t="s">
        <v>292</v>
      </c>
      <c r="F20" s="4" t="s">
        <v>494</v>
      </c>
      <c r="G20" s="5" t="s">
        <v>630</v>
      </c>
      <c r="H20" s="5" t="s">
        <v>643</v>
      </c>
      <c r="I20" s="7" t="s">
        <v>670</v>
      </c>
      <c r="J20" s="55">
        <v>50</v>
      </c>
      <c r="K20" s="103">
        <v>43921</v>
      </c>
    </row>
    <row r="21" spans="1:11" ht="43.2">
      <c r="A21" s="6" t="s">
        <v>13</v>
      </c>
      <c r="B21" s="4" t="s">
        <v>236</v>
      </c>
      <c r="C21" s="4" t="s">
        <v>241</v>
      </c>
      <c r="D21" s="3" t="s">
        <v>77</v>
      </c>
      <c r="E21" s="4" t="s">
        <v>293</v>
      </c>
      <c r="F21" s="4" t="s">
        <v>495</v>
      </c>
      <c r="G21" s="5" t="s">
        <v>627</v>
      </c>
      <c r="H21" s="8" t="s">
        <v>642</v>
      </c>
      <c r="I21" s="7" t="s">
        <v>670</v>
      </c>
      <c r="J21" s="55">
        <v>0</v>
      </c>
      <c r="K21" s="103">
        <v>43921</v>
      </c>
    </row>
    <row r="22" spans="1:11" ht="43.2">
      <c r="A22" s="6" t="s">
        <v>13</v>
      </c>
      <c r="B22" s="4" t="s">
        <v>236</v>
      </c>
      <c r="C22" s="4" t="s">
        <v>241</v>
      </c>
      <c r="D22" s="3" t="s">
        <v>78</v>
      </c>
      <c r="E22" s="4" t="s">
        <v>294</v>
      </c>
      <c r="F22" s="4" t="s">
        <v>496</v>
      </c>
      <c r="G22" s="5" t="s">
        <v>630</v>
      </c>
      <c r="H22" s="5" t="s">
        <v>643</v>
      </c>
      <c r="I22" s="7" t="s">
        <v>670</v>
      </c>
      <c r="J22" s="55">
        <v>0</v>
      </c>
      <c r="K22" s="103">
        <v>43921</v>
      </c>
    </row>
    <row r="23" spans="1:11" ht="28.8">
      <c r="A23" s="6" t="s">
        <v>13</v>
      </c>
      <c r="B23" s="4" t="s">
        <v>236</v>
      </c>
      <c r="C23" s="4" t="s">
        <v>241</v>
      </c>
      <c r="D23" s="3" t="s">
        <v>79</v>
      </c>
      <c r="E23" s="4" t="s">
        <v>295</v>
      </c>
      <c r="F23" s="4" t="s">
        <v>497</v>
      </c>
      <c r="G23" s="5" t="s">
        <v>627</v>
      </c>
      <c r="H23" s="5" t="s">
        <v>639</v>
      </c>
      <c r="I23" s="7" t="s">
        <v>670</v>
      </c>
      <c r="J23" s="236">
        <v>48110</v>
      </c>
      <c r="K23" s="103">
        <v>43921</v>
      </c>
    </row>
    <row r="24" spans="1:11" ht="28.8">
      <c r="A24" s="6" t="s">
        <v>13</v>
      </c>
      <c r="B24" s="4" t="s">
        <v>236</v>
      </c>
      <c r="C24" s="4" t="s">
        <v>241</v>
      </c>
      <c r="D24" s="3" t="s">
        <v>83</v>
      </c>
      <c r="E24" s="4" t="s">
        <v>299</v>
      </c>
      <c r="F24" s="4" t="s">
        <v>500</v>
      </c>
      <c r="G24" s="5" t="s">
        <v>627</v>
      </c>
      <c r="H24" s="5" t="s">
        <v>650</v>
      </c>
      <c r="I24" s="7" t="s">
        <v>670</v>
      </c>
      <c r="J24" s="55">
        <v>0.21428571428571427</v>
      </c>
      <c r="K24" s="103">
        <v>43921</v>
      </c>
    </row>
    <row r="25" spans="1:11" ht="43.2">
      <c r="A25" s="6" t="s">
        <v>13</v>
      </c>
      <c r="B25" s="4" t="s">
        <v>236</v>
      </c>
      <c r="C25" s="4" t="s">
        <v>241</v>
      </c>
      <c r="D25" s="3" t="s">
        <v>84</v>
      </c>
      <c r="E25" s="4" t="s">
        <v>300</v>
      </c>
      <c r="F25" s="4" t="s">
        <v>501</v>
      </c>
      <c r="G25" s="5" t="s">
        <v>627</v>
      </c>
      <c r="H25" s="5" t="s">
        <v>651</v>
      </c>
      <c r="I25" s="7" t="s">
        <v>670</v>
      </c>
      <c r="J25" s="55">
        <v>0.42857142857142855</v>
      </c>
      <c r="K25" s="103">
        <v>43921</v>
      </c>
    </row>
    <row r="26" spans="1:11" ht="28.8">
      <c r="A26" s="6" t="s">
        <v>13</v>
      </c>
      <c r="B26" s="4" t="s">
        <v>237</v>
      </c>
      <c r="C26" s="4" t="s">
        <v>241</v>
      </c>
      <c r="D26" s="3" t="s">
        <v>103</v>
      </c>
      <c r="E26" s="4" t="s">
        <v>315</v>
      </c>
      <c r="F26" s="244" t="s">
        <v>523</v>
      </c>
      <c r="G26" s="5" t="s">
        <v>627</v>
      </c>
      <c r="H26" s="5" t="s">
        <v>642</v>
      </c>
      <c r="I26" s="7" t="s">
        <v>670</v>
      </c>
      <c r="J26" s="55">
        <v>14</v>
      </c>
      <c r="K26" s="103">
        <v>43921</v>
      </c>
    </row>
    <row r="27" spans="1:11" ht="28.8">
      <c r="A27" s="6" t="s">
        <v>13</v>
      </c>
      <c r="B27" s="4" t="s">
        <v>237</v>
      </c>
      <c r="C27" s="4" t="s">
        <v>241</v>
      </c>
      <c r="D27" s="3" t="s">
        <v>104</v>
      </c>
      <c r="E27" s="4" t="s">
        <v>316</v>
      </c>
      <c r="F27" s="244" t="s">
        <v>316</v>
      </c>
      <c r="G27" s="5" t="s">
        <v>627</v>
      </c>
      <c r="H27" s="5" t="s">
        <v>642</v>
      </c>
      <c r="I27" s="7" t="s">
        <v>670</v>
      </c>
      <c r="J27" s="55">
        <v>6</v>
      </c>
      <c r="K27" s="103">
        <v>43921</v>
      </c>
    </row>
    <row r="28" spans="1:11" ht="28.8">
      <c r="A28" s="6" t="s">
        <v>13</v>
      </c>
      <c r="B28" s="4" t="s">
        <v>237</v>
      </c>
      <c r="C28" s="4" t="s">
        <v>241</v>
      </c>
      <c r="D28" s="3" t="s">
        <v>105</v>
      </c>
      <c r="E28" s="4" t="s">
        <v>317</v>
      </c>
      <c r="F28" s="244" t="s">
        <v>524</v>
      </c>
      <c r="G28" s="5" t="s">
        <v>630</v>
      </c>
      <c r="H28" s="5" t="s">
        <v>643</v>
      </c>
      <c r="I28" s="7" t="s">
        <v>670</v>
      </c>
      <c r="J28" s="55">
        <v>42.857142857142854</v>
      </c>
      <c r="K28" s="103">
        <v>43921</v>
      </c>
    </row>
    <row r="29" spans="1:11" ht="28.8">
      <c r="A29" s="6" t="s">
        <v>13</v>
      </c>
      <c r="B29" s="4" t="s">
        <v>237</v>
      </c>
      <c r="C29" s="4" t="s">
        <v>241</v>
      </c>
      <c r="D29" s="3" t="s">
        <v>106</v>
      </c>
      <c r="E29" s="4" t="s">
        <v>318</v>
      </c>
      <c r="F29" s="244" t="s">
        <v>525</v>
      </c>
      <c r="G29" s="5" t="s">
        <v>627</v>
      </c>
      <c r="H29" s="5" t="s">
        <v>642</v>
      </c>
      <c r="I29" s="7" t="s">
        <v>670</v>
      </c>
      <c r="J29" s="55">
        <v>14</v>
      </c>
      <c r="K29" s="103">
        <v>43921</v>
      </c>
    </row>
    <row r="30" spans="1:11" ht="28.8">
      <c r="A30" s="6" t="s">
        <v>13</v>
      </c>
      <c r="B30" s="4" t="s">
        <v>237</v>
      </c>
      <c r="C30" s="4" t="s">
        <v>241</v>
      </c>
      <c r="D30" s="3" t="s">
        <v>107</v>
      </c>
      <c r="E30" s="4" t="s">
        <v>319</v>
      </c>
      <c r="F30" s="244" t="s">
        <v>526</v>
      </c>
      <c r="G30" s="5" t="s">
        <v>630</v>
      </c>
      <c r="H30" s="5" t="s">
        <v>643</v>
      </c>
      <c r="I30" s="7" t="s">
        <v>670</v>
      </c>
      <c r="J30" s="55">
        <v>100</v>
      </c>
      <c r="K30" s="103">
        <v>43921</v>
      </c>
    </row>
    <row r="31" spans="1:11" ht="28.8">
      <c r="A31" s="6" t="s">
        <v>13</v>
      </c>
      <c r="B31" s="4" t="s">
        <v>237</v>
      </c>
      <c r="C31" s="4" t="s">
        <v>241</v>
      </c>
      <c r="D31" s="3" t="s">
        <v>108</v>
      </c>
      <c r="E31" s="4" t="s">
        <v>320</v>
      </c>
      <c r="F31" s="4" t="s">
        <v>527</v>
      </c>
      <c r="G31" s="5" t="s">
        <v>627</v>
      </c>
      <c r="H31" s="5" t="s">
        <v>633</v>
      </c>
      <c r="I31" s="7" t="s">
        <v>670</v>
      </c>
      <c r="J31" s="55">
        <v>0</v>
      </c>
      <c r="K31" s="103">
        <v>43921</v>
      </c>
    </row>
    <row r="32" spans="1:11" ht="28.8">
      <c r="A32" s="6" t="s">
        <v>13</v>
      </c>
      <c r="B32" s="4" t="s">
        <v>239</v>
      </c>
      <c r="C32" s="4" t="s">
        <v>241</v>
      </c>
      <c r="D32" s="3" t="s">
        <v>178</v>
      </c>
      <c r="E32" s="4" t="s">
        <v>388</v>
      </c>
      <c r="F32" s="4" t="s">
        <v>590</v>
      </c>
      <c r="G32" s="7" t="s">
        <v>627</v>
      </c>
      <c r="H32" s="5" t="s">
        <v>648</v>
      </c>
      <c r="I32" s="7" t="s">
        <v>670</v>
      </c>
      <c r="J32" s="242">
        <v>11836109</v>
      </c>
      <c r="K32" s="103">
        <v>43921</v>
      </c>
    </row>
    <row r="33" spans="1:11" ht="57.6">
      <c r="A33" s="6" t="s">
        <v>13</v>
      </c>
      <c r="B33" s="4" t="s">
        <v>239</v>
      </c>
      <c r="C33" s="4" t="s">
        <v>241</v>
      </c>
      <c r="D33" s="3" t="s">
        <v>180</v>
      </c>
      <c r="E33" s="4" t="s">
        <v>390</v>
      </c>
      <c r="F33" s="4" t="s">
        <v>592</v>
      </c>
      <c r="G33" s="7" t="s">
        <v>627</v>
      </c>
      <c r="H33" s="5" t="s">
        <v>648</v>
      </c>
      <c r="I33" s="7" t="s">
        <v>670</v>
      </c>
      <c r="J33" s="55">
        <v>1831803</v>
      </c>
      <c r="K33" s="103">
        <v>43921</v>
      </c>
    </row>
    <row r="34" spans="1:11" ht="28.8">
      <c r="A34" s="6" t="s">
        <v>13</v>
      </c>
      <c r="B34" s="4" t="s">
        <v>239</v>
      </c>
      <c r="C34" s="4" t="s">
        <v>241</v>
      </c>
      <c r="D34" s="3" t="s">
        <v>182</v>
      </c>
      <c r="E34" s="4" t="s">
        <v>392</v>
      </c>
      <c r="F34" s="4" t="s">
        <v>594</v>
      </c>
      <c r="G34" s="5" t="s">
        <v>627</v>
      </c>
      <c r="H34" s="5" t="s">
        <v>648</v>
      </c>
      <c r="I34" s="7" t="s">
        <v>670</v>
      </c>
      <c r="J34" s="55">
        <v>4000</v>
      </c>
      <c r="K34" s="103">
        <v>43921</v>
      </c>
    </row>
    <row r="35" spans="1:11" ht="28.8">
      <c r="A35" s="6" t="s">
        <v>13</v>
      </c>
      <c r="B35" s="4" t="s">
        <v>239</v>
      </c>
      <c r="C35" s="4" t="s">
        <v>241</v>
      </c>
      <c r="D35" s="3" t="s">
        <v>184</v>
      </c>
      <c r="E35" s="4" t="s">
        <v>394</v>
      </c>
      <c r="F35" s="4" t="s">
        <v>596</v>
      </c>
      <c r="G35" s="5" t="s">
        <v>627</v>
      </c>
      <c r="H35" s="5" t="s">
        <v>648</v>
      </c>
      <c r="I35" s="7" t="s">
        <v>670</v>
      </c>
      <c r="J35" s="236">
        <v>0</v>
      </c>
      <c r="K35" s="103">
        <v>43921</v>
      </c>
    </row>
    <row r="36" spans="1:11" ht="28.8">
      <c r="A36" s="6" t="s">
        <v>13</v>
      </c>
      <c r="B36" s="4" t="s">
        <v>239</v>
      </c>
      <c r="C36" s="4" t="s">
        <v>241</v>
      </c>
      <c r="D36" s="3" t="s">
        <v>186</v>
      </c>
      <c r="E36" s="4" t="s">
        <v>396</v>
      </c>
      <c r="F36" s="4" t="s">
        <v>598</v>
      </c>
      <c r="G36" s="5" t="s">
        <v>627</v>
      </c>
      <c r="H36" s="5" t="s">
        <v>648</v>
      </c>
      <c r="I36" s="7" t="s">
        <v>670</v>
      </c>
      <c r="J36" s="236">
        <v>14777666</v>
      </c>
      <c r="K36" s="103">
        <v>43921</v>
      </c>
    </row>
    <row r="37" spans="1:11" ht="28.8">
      <c r="A37" s="6" t="s">
        <v>13</v>
      </c>
      <c r="B37" s="4" t="s">
        <v>240</v>
      </c>
      <c r="C37" s="4" t="s">
        <v>241</v>
      </c>
      <c r="D37" s="3" t="s">
        <v>196</v>
      </c>
      <c r="E37" s="4" t="s">
        <v>406</v>
      </c>
      <c r="F37" s="4" t="s">
        <v>602</v>
      </c>
      <c r="G37" s="5" t="s">
        <v>627</v>
      </c>
      <c r="H37" s="5" t="s">
        <v>639</v>
      </c>
      <c r="I37" s="7" t="s">
        <v>670</v>
      </c>
      <c r="J37" s="55">
        <v>12210</v>
      </c>
      <c r="K37" s="103">
        <v>43921</v>
      </c>
    </row>
    <row r="38" spans="1:11">
      <c r="A38" s="6" t="s">
        <v>13</v>
      </c>
      <c r="B38" s="4" t="s">
        <v>240</v>
      </c>
      <c r="C38" s="4" t="s">
        <v>241</v>
      </c>
      <c r="D38" s="3" t="s">
        <v>198</v>
      </c>
      <c r="E38" s="4" t="s">
        <v>408</v>
      </c>
      <c r="F38" s="4" t="s">
        <v>408</v>
      </c>
      <c r="G38" s="5" t="s">
        <v>627</v>
      </c>
      <c r="H38" s="5" t="s">
        <v>642</v>
      </c>
      <c r="I38" s="7" t="s">
        <v>670</v>
      </c>
      <c r="J38" s="55">
        <v>6</v>
      </c>
      <c r="K38" s="103">
        <v>43921</v>
      </c>
    </row>
    <row r="39" spans="1:11" ht="28.8">
      <c r="A39" s="6" t="s">
        <v>13</v>
      </c>
      <c r="B39" s="4" t="s">
        <v>240</v>
      </c>
      <c r="C39" s="4" t="s">
        <v>241</v>
      </c>
      <c r="D39" s="3" t="s">
        <v>199</v>
      </c>
      <c r="E39" s="4" t="s">
        <v>409</v>
      </c>
      <c r="F39" s="4" t="s">
        <v>604</v>
      </c>
      <c r="G39" s="5" t="s">
        <v>627</v>
      </c>
      <c r="H39" s="5" t="s">
        <v>642</v>
      </c>
      <c r="I39" s="7" t="s">
        <v>670</v>
      </c>
      <c r="J39" s="55">
        <v>1</v>
      </c>
      <c r="K39" s="103">
        <v>43921</v>
      </c>
    </row>
    <row r="40" spans="1:11" ht="43.2">
      <c r="A40" s="6" t="s">
        <v>13</v>
      </c>
      <c r="B40" s="4" t="s">
        <v>240</v>
      </c>
      <c r="C40" s="4" t="s">
        <v>241</v>
      </c>
      <c r="D40" s="3" t="s">
        <v>200</v>
      </c>
      <c r="E40" s="4" t="s">
        <v>410</v>
      </c>
      <c r="F40" s="4" t="s">
        <v>605</v>
      </c>
      <c r="G40" s="5" t="s">
        <v>630</v>
      </c>
      <c r="H40" s="5" t="s">
        <v>643</v>
      </c>
      <c r="I40" s="7" t="s">
        <v>670</v>
      </c>
      <c r="J40" s="55">
        <v>7.1428571428571432</v>
      </c>
      <c r="K40" s="103">
        <v>43921</v>
      </c>
    </row>
    <row r="41" spans="1:11" ht="28.8">
      <c r="A41" s="6" t="s">
        <v>13</v>
      </c>
      <c r="B41" s="4" t="s">
        <v>240</v>
      </c>
      <c r="C41" s="4" t="s">
        <v>241</v>
      </c>
      <c r="D41" s="3" t="s">
        <v>201</v>
      </c>
      <c r="E41" s="4" t="s">
        <v>411</v>
      </c>
      <c r="F41" s="4" t="s">
        <v>411</v>
      </c>
      <c r="G41" s="5" t="s">
        <v>627</v>
      </c>
      <c r="H41" s="5" t="s">
        <v>633</v>
      </c>
      <c r="I41" s="7" t="s">
        <v>670</v>
      </c>
      <c r="J41" s="55">
        <v>0</v>
      </c>
      <c r="K41" s="103">
        <v>43921</v>
      </c>
    </row>
    <row r="42" spans="1:11">
      <c r="A42" s="6" t="s">
        <v>13</v>
      </c>
      <c r="B42" s="4" t="s">
        <v>233</v>
      </c>
      <c r="C42" s="4" t="s">
        <v>241</v>
      </c>
      <c r="D42" s="3" t="s">
        <v>29</v>
      </c>
      <c r="E42" s="4" t="s">
        <v>256</v>
      </c>
      <c r="F42" s="15" t="s">
        <v>452</v>
      </c>
      <c r="G42" s="5" t="s">
        <v>627</v>
      </c>
      <c r="H42" s="5" t="s">
        <v>642</v>
      </c>
      <c r="I42" s="7" t="s">
        <v>671</v>
      </c>
      <c r="J42" s="55">
        <v>8</v>
      </c>
      <c r="K42" s="103">
        <v>43555</v>
      </c>
    </row>
    <row r="43" spans="1:11" ht="28.8">
      <c r="A43" s="6" t="s">
        <v>13</v>
      </c>
      <c r="B43" s="4" t="s">
        <v>234</v>
      </c>
      <c r="C43" s="4" t="s">
        <v>241</v>
      </c>
      <c r="D43" s="3" t="s">
        <v>33</v>
      </c>
      <c r="E43" s="4" t="s">
        <v>260</v>
      </c>
      <c r="F43" s="4" t="s">
        <v>456</v>
      </c>
      <c r="G43" s="5" t="s">
        <v>627</v>
      </c>
      <c r="H43" s="5" t="s">
        <v>648</v>
      </c>
      <c r="I43" s="7" t="s">
        <v>671</v>
      </c>
      <c r="J43" s="236">
        <v>17515400</v>
      </c>
      <c r="K43" s="103">
        <v>43555</v>
      </c>
    </row>
    <row r="44" spans="1:11" ht="43.2">
      <c r="A44" s="6" t="s">
        <v>13</v>
      </c>
      <c r="B44" s="4" t="s">
        <v>234</v>
      </c>
      <c r="C44" s="4" t="s">
        <v>241</v>
      </c>
      <c r="D44" s="3" t="s">
        <v>35</v>
      </c>
      <c r="E44" s="4" t="s">
        <v>262</v>
      </c>
      <c r="F44" s="4" t="s">
        <v>458</v>
      </c>
      <c r="G44" s="5" t="s">
        <v>627</v>
      </c>
      <c r="H44" s="5" t="s">
        <v>648</v>
      </c>
      <c r="I44" s="7" t="s">
        <v>671</v>
      </c>
      <c r="J44" s="240">
        <v>1058421.3999999999</v>
      </c>
      <c r="K44" s="103">
        <v>43555</v>
      </c>
    </row>
    <row r="45" spans="1:11">
      <c r="A45" s="6" t="s">
        <v>13</v>
      </c>
      <c r="B45" s="4" t="s">
        <v>234</v>
      </c>
      <c r="C45" s="4" t="s">
        <v>241</v>
      </c>
      <c r="D45" s="3" t="s">
        <v>37</v>
      </c>
      <c r="E45" s="4" t="s">
        <v>264</v>
      </c>
      <c r="F45" s="4" t="s">
        <v>460</v>
      </c>
      <c r="G45" s="5" t="s">
        <v>627</v>
      </c>
      <c r="H45" s="5" t="s">
        <v>648</v>
      </c>
      <c r="I45" s="7" t="s">
        <v>671</v>
      </c>
      <c r="J45" s="240">
        <v>4000</v>
      </c>
      <c r="K45" s="103">
        <v>43555</v>
      </c>
    </row>
    <row r="46" spans="1:11">
      <c r="A46" s="6" t="s">
        <v>13</v>
      </c>
      <c r="B46" s="4" t="s">
        <v>234</v>
      </c>
      <c r="C46" s="4" t="s">
        <v>241</v>
      </c>
      <c r="D46" s="3" t="s">
        <v>39</v>
      </c>
      <c r="E46" s="4" t="s">
        <v>266</v>
      </c>
      <c r="F46" s="4" t="s">
        <v>462</v>
      </c>
      <c r="G46" s="5" t="s">
        <v>627</v>
      </c>
      <c r="H46" s="5" t="s">
        <v>648</v>
      </c>
      <c r="I46" s="7" t="s">
        <v>671</v>
      </c>
      <c r="J46" s="240">
        <v>0</v>
      </c>
      <c r="K46" s="103">
        <v>43555</v>
      </c>
    </row>
    <row r="47" spans="1:11" ht="28.8">
      <c r="A47" s="6" t="s">
        <v>13</v>
      </c>
      <c r="B47" s="4" t="s">
        <v>234</v>
      </c>
      <c r="C47" s="4" t="s">
        <v>241</v>
      </c>
      <c r="D47" s="3" t="s">
        <v>41</v>
      </c>
      <c r="E47" s="4" t="s">
        <v>268</v>
      </c>
      <c r="F47" s="4" t="s">
        <v>464</v>
      </c>
      <c r="G47" s="5" t="s">
        <v>627</v>
      </c>
      <c r="H47" s="5" t="s">
        <v>648</v>
      </c>
      <c r="I47" s="7" t="s">
        <v>671</v>
      </c>
      <c r="J47" s="240">
        <v>0</v>
      </c>
      <c r="K47" s="103">
        <v>43555</v>
      </c>
    </row>
    <row r="48" spans="1:11" ht="28.8">
      <c r="A48" s="6" t="s">
        <v>13</v>
      </c>
      <c r="B48" s="4" t="s">
        <v>234</v>
      </c>
      <c r="C48" s="4" t="s">
        <v>241</v>
      </c>
      <c r="D48" s="3" t="s">
        <v>43</v>
      </c>
      <c r="E48" s="4" t="s">
        <v>270</v>
      </c>
      <c r="F48" s="4" t="s">
        <v>466</v>
      </c>
      <c r="G48" s="5" t="s">
        <v>627</v>
      </c>
      <c r="H48" s="5" t="s">
        <v>648</v>
      </c>
      <c r="I48" s="7" t="s">
        <v>671</v>
      </c>
      <c r="J48" s="236">
        <v>18740244.399999999</v>
      </c>
      <c r="K48" s="103">
        <v>43555</v>
      </c>
    </row>
    <row r="49" spans="1:11" ht="28.8">
      <c r="A49" s="6" t="s">
        <v>13</v>
      </c>
      <c r="B49" s="4" t="s">
        <v>235</v>
      </c>
      <c r="C49" s="4" t="s">
        <v>241</v>
      </c>
      <c r="D49" s="3" t="s">
        <v>55</v>
      </c>
      <c r="E49" s="4" t="s">
        <v>277</v>
      </c>
      <c r="F49" s="4" t="s">
        <v>476</v>
      </c>
      <c r="G49" s="5" t="s">
        <v>627</v>
      </c>
      <c r="H49" s="5" t="s">
        <v>642</v>
      </c>
      <c r="I49" s="7" t="s">
        <v>671</v>
      </c>
      <c r="J49" s="55">
        <v>2</v>
      </c>
      <c r="K49" s="103">
        <v>43555</v>
      </c>
    </row>
    <row r="50" spans="1:11" ht="28.8">
      <c r="A50" s="6" t="s">
        <v>13</v>
      </c>
      <c r="B50" s="4" t="s">
        <v>235</v>
      </c>
      <c r="C50" s="4" t="s">
        <v>241</v>
      </c>
      <c r="D50" s="3" t="s">
        <v>56</v>
      </c>
      <c r="E50" s="4" t="s">
        <v>278</v>
      </c>
      <c r="F50" s="15" t="s">
        <v>477</v>
      </c>
      <c r="G50" s="5" t="s">
        <v>630</v>
      </c>
      <c r="H50" s="5" t="s">
        <v>643</v>
      </c>
      <c r="I50" s="7" t="s">
        <v>671</v>
      </c>
      <c r="J50" s="55">
        <v>13.333333333333334</v>
      </c>
      <c r="K50" s="103">
        <v>43555</v>
      </c>
    </row>
    <row r="51" spans="1:11" ht="28.8">
      <c r="A51" s="6" t="s">
        <v>13</v>
      </c>
      <c r="B51" s="4" t="s">
        <v>235</v>
      </c>
      <c r="C51" s="4" t="s">
        <v>241</v>
      </c>
      <c r="D51" s="3" t="s">
        <v>57</v>
      </c>
      <c r="E51" s="4" t="s">
        <v>279</v>
      </c>
      <c r="F51" s="4" t="s">
        <v>478</v>
      </c>
      <c r="G51" s="5" t="s">
        <v>627</v>
      </c>
      <c r="H51" s="5" t="s">
        <v>642</v>
      </c>
      <c r="I51" s="7" t="s">
        <v>671</v>
      </c>
      <c r="J51" s="55">
        <v>0</v>
      </c>
      <c r="K51" s="103">
        <v>43555</v>
      </c>
    </row>
    <row r="52" spans="1:11" ht="43.2">
      <c r="A52" s="6" t="s">
        <v>13</v>
      </c>
      <c r="B52" s="4" t="s">
        <v>235</v>
      </c>
      <c r="C52" s="4" t="s">
        <v>241</v>
      </c>
      <c r="D52" s="3" t="s">
        <v>58</v>
      </c>
      <c r="E52" s="4" t="s">
        <v>280</v>
      </c>
      <c r="F52" s="15" t="s">
        <v>479</v>
      </c>
      <c r="G52" s="5" t="s">
        <v>630</v>
      </c>
      <c r="H52" s="5" t="s">
        <v>643</v>
      </c>
      <c r="I52" s="7" t="s">
        <v>671</v>
      </c>
      <c r="J52" s="55">
        <v>0</v>
      </c>
      <c r="K52" s="103">
        <v>43555</v>
      </c>
    </row>
    <row r="53" spans="1:11">
      <c r="A53" s="6" t="s">
        <v>13</v>
      </c>
      <c r="B53" s="4" t="s">
        <v>236</v>
      </c>
      <c r="C53" s="4" t="s">
        <v>241</v>
      </c>
      <c r="D53" s="3" t="s">
        <v>69</v>
      </c>
      <c r="E53" s="4" t="s">
        <v>285</v>
      </c>
      <c r="F53" s="4" t="s">
        <v>490</v>
      </c>
      <c r="G53" s="5" t="s">
        <v>627</v>
      </c>
      <c r="H53" s="8" t="s">
        <v>642</v>
      </c>
      <c r="I53" s="7" t="s">
        <v>671</v>
      </c>
      <c r="J53" s="55">
        <v>8</v>
      </c>
      <c r="K53" s="103">
        <v>43555</v>
      </c>
    </row>
    <row r="54" spans="1:11" ht="43.2">
      <c r="A54" s="6" t="s">
        <v>13</v>
      </c>
      <c r="B54" s="4" t="s">
        <v>236</v>
      </c>
      <c r="C54" s="4" t="s">
        <v>241</v>
      </c>
      <c r="D54" s="3" t="s">
        <v>70</v>
      </c>
      <c r="E54" s="4" t="s">
        <v>286</v>
      </c>
      <c r="F54" s="15" t="s">
        <v>491</v>
      </c>
      <c r="G54" s="5" t="s">
        <v>630</v>
      </c>
      <c r="H54" s="5" t="s">
        <v>643</v>
      </c>
      <c r="I54" s="7" t="s">
        <v>671</v>
      </c>
      <c r="J54" s="55">
        <v>53.333333333333336</v>
      </c>
      <c r="K54" s="103">
        <v>43555</v>
      </c>
    </row>
    <row r="55" spans="1:11">
      <c r="A55" s="6" t="s">
        <v>13</v>
      </c>
      <c r="B55" s="4" t="s">
        <v>236</v>
      </c>
      <c r="C55" s="4" t="s">
        <v>241</v>
      </c>
      <c r="D55" s="3" t="s">
        <v>71</v>
      </c>
      <c r="E55" s="4" t="s">
        <v>287</v>
      </c>
      <c r="F55" s="4" t="s">
        <v>287</v>
      </c>
      <c r="G55" s="5" t="s">
        <v>627</v>
      </c>
      <c r="H55" s="8" t="s">
        <v>642</v>
      </c>
      <c r="I55" s="7" t="s">
        <v>671</v>
      </c>
      <c r="J55" s="55">
        <v>9</v>
      </c>
      <c r="K55" s="103">
        <v>43555</v>
      </c>
    </row>
    <row r="56" spans="1:11" ht="28.8">
      <c r="A56" s="6" t="s">
        <v>13</v>
      </c>
      <c r="B56" s="4" t="s">
        <v>236</v>
      </c>
      <c r="C56" s="4" t="s">
        <v>241</v>
      </c>
      <c r="D56" s="3" t="s">
        <v>72</v>
      </c>
      <c r="E56" s="4" t="s">
        <v>288</v>
      </c>
      <c r="F56" s="15" t="s">
        <v>492</v>
      </c>
      <c r="G56" s="5" t="s">
        <v>630</v>
      </c>
      <c r="H56" s="5" t="s">
        <v>643</v>
      </c>
      <c r="I56" s="7" t="s">
        <v>671</v>
      </c>
      <c r="J56" s="55">
        <v>60</v>
      </c>
      <c r="K56" s="103">
        <v>43555</v>
      </c>
    </row>
    <row r="57" spans="1:11" ht="28.8">
      <c r="A57" s="6" t="s">
        <v>13</v>
      </c>
      <c r="B57" s="4" t="s">
        <v>236</v>
      </c>
      <c r="C57" s="4" t="s">
        <v>241</v>
      </c>
      <c r="D57" s="3" t="s">
        <v>73</v>
      </c>
      <c r="E57" s="4" t="s">
        <v>289</v>
      </c>
      <c r="F57" s="4" t="s">
        <v>289</v>
      </c>
      <c r="G57" s="5" t="s">
        <v>627</v>
      </c>
      <c r="H57" s="8" t="s">
        <v>642</v>
      </c>
      <c r="I57" s="7" t="s">
        <v>671</v>
      </c>
      <c r="J57" s="55">
        <v>0</v>
      </c>
      <c r="K57" s="103">
        <v>43555</v>
      </c>
    </row>
    <row r="58" spans="1:11" ht="28.8">
      <c r="A58" s="6" t="s">
        <v>13</v>
      </c>
      <c r="B58" s="4" t="s">
        <v>236</v>
      </c>
      <c r="C58" s="4" t="s">
        <v>241</v>
      </c>
      <c r="D58" s="3" t="s">
        <v>74</v>
      </c>
      <c r="E58" s="4" t="s">
        <v>290</v>
      </c>
      <c r="F58" s="4" t="s">
        <v>493</v>
      </c>
      <c r="G58" s="5" t="s">
        <v>630</v>
      </c>
      <c r="H58" s="5" t="s">
        <v>643</v>
      </c>
      <c r="I58" s="7" t="s">
        <v>671</v>
      </c>
      <c r="J58" s="55">
        <v>0</v>
      </c>
      <c r="K58" s="103">
        <v>43555</v>
      </c>
    </row>
    <row r="59" spans="1:11" ht="28.8">
      <c r="A59" s="6" t="s">
        <v>13</v>
      </c>
      <c r="B59" s="4" t="s">
        <v>236</v>
      </c>
      <c r="C59" s="4" t="s">
        <v>241</v>
      </c>
      <c r="D59" s="3" t="s">
        <v>75</v>
      </c>
      <c r="E59" s="4" t="s">
        <v>291</v>
      </c>
      <c r="F59" s="4" t="s">
        <v>291</v>
      </c>
      <c r="G59" s="5" t="s">
        <v>627</v>
      </c>
      <c r="H59" s="8" t="s">
        <v>642</v>
      </c>
      <c r="I59" s="7" t="s">
        <v>671</v>
      </c>
      <c r="J59" s="55">
        <v>5</v>
      </c>
      <c r="K59" s="103">
        <v>43555</v>
      </c>
    </row>
    <row r="60" spans="1:11" ht="28.8">
      <c r="A60" s="6" t="s">
        <v>13</v>
      </c>
      <c r="B60" s="4" t="s">
        <v>236</v>
      </c>
      <c r="C60" s="4" t="s">
        <v>241</v>
      </c>
      <c r="D60" s="3" t="s">
        <v>76</v>
      </c>
      <c r="E60" s="4" t="s">
        <v>292</v>
      </c>
      <c r="F60" s="4" t="s">
        <v>494</v>
      </c>
      <c r="G60" s="5" t="s">
        <v>630</v>
      </c>
      <c r="H60" s="5" t="s">
        <v>643</v>
      </c>
      <c r="I60" s="7" t="s">
        <v>671</v>
      </c>
      <c r="J60" s="55">
        <v>33.333333333333336</v>
      </c>
      <c r="K60" s="103">
        <v>43555</v>
      </c>
    </row>
    <row r="61" spans="1:11" ht="43.2">
      <c r="A61" s="6" t="s">
        <v>13</v>
      </c>
      <c r="B61" s="4" t="s">
        <v>236</v>
      </c>
      <c r="C61" s="4" t="s">
        <v>241</v>
      </c>
      <c r="D61" s="3" t="s">
        <v>77</v>
      </c>
      <c r="E61" s="4" t="s">
        <v>293</v>
      </c>
      <c r="F61" s="4" t="s">
        <v>495</v>
      </c>
      <c r="G61" s="5" t="s">
        <v>627</v>
      </c>
      <c r="H61" s="8" t="s">
        <v>642</v>
      </c>
      <c r="I61" s="7" t="s">
        <v>671</v>
      </c>
      <c r="J61" s="55">
        <v>0</v>
      </c>
      <c r="K61" s="103">
        <v>43555</v>
      </c>
    </row>
    <row r="62" spans="1:11" ht="43.2">
      <c r="A62" s="6" t="s">
        <v>13</v>
      </c>
      <c r="B62" s="4" t="s">
        <v>236</v>
      </c>
      <c r="C62" s="4" t="s">
        <v>241</v>
      </c>
      <c r="D62" s="3" t="s">
        <v>78</v>
      </c>
      <c r="E62" s="4" t="s">
        <v>294</v>
      </c>
      <c r="F62" s="4" t="s">
        <v>496</v>
      </c>
      <c r="G62" s="5" t="s">
        <v>630</v>
      </c>
      <c r="H62" s="5" t="s">
        <v>643</v>
      </c>
      <c r="I62" s="7" t="s">
        <v>671</v>
      </c>
      <c r="J62" s="55">
        <v>0</v>
      </c>
      <c r="K62" s="103">
        <v>43555</v>
      </c>
    </row>
    <row r="63" spans="1:11" ht="28.8">
      <c r="A63" s="6" t="s">
        <v>13</v>
      </c>
      <c r="B63" s="4" t="s">
        <v>236</v>
      </c>
      <c r="C63" s="4" t="s">
        <v>241</v>
      </c>
      <c r="D63" s="3" t="s">
        <v>79</v>
      </c>
      <c r="E63" s="4" t="s">
        <v>295</v>
      </c>
      <c r="F63" s="4" t="s">
        <v>497</v>
      </c>
      <c r="G63" s="5" t="s">
        <v>627</v>
      </c>
      <c r="H63" s="5" t="s">
        <v>639</v>
      </c>
      <c r="I63" s="7" t="s">
        <v>671</v>
      </c>
      <c r="J63" s="240">
        <v>58110</v>
      </c>
      <c r="K63" s="103">
        <v>43555</v>
      </c>
    </row>
    <row r="64" spans="1:11" ht="28.8">
      <c r="A64" s="6" t="s">
        <v>13</v>
      </c>
      <c r="B64" s="15" t="s">
        <v>236</v>
      </c>
      <c r="C64" s="15" t="s">
        <v>241</v>
      </c>
      <c r="D64" s="41" t="s">
        <v>83</v>
      </c>
      <c r="E64" s="15" t="s">
        <v>299</v>
      </c>
      <c r="F64" s="15" t="s">
        <v>500</v>
      </c>
      <c r="G64" s="5" t="s">
        <v>627</v>
      </c>
      <c r="H64" s="5" t="s">
        <v>650</v>
      </c>
      <c r="I64" s="7" t="s">
        <v>671</v>
      </c>
      <c r="J64" s="55">
        <v>2.805333333333333</v>
      </c>
      <c r="K64" s="103">
        <v>43555</v>
      </c>
    </row>
    <row r="65" spans="1:11" ht="43.2">
      <c r="A65" s="6" t="s">
        <v>13</v>
      </c>
      <c r="B65" s="4" t="s">
        <v>236</v>
      </c>
      <c r="C65" s="4" t="s">
        <v>241</v>
      </c>
      <c r="D65" s="3" t="s">
        <v>84</v>
      </c>
      <c r="E65" s="4" t="s">
        <v>300</v>
      </c>
      <c r="F65" s="4" t="s">
        <v>501</v>
      </c>
      <c r="G65" s="5" t="s">
        <v>627</v>
      </c>
      <c r="H65" s="5" t="s">
        <v>651</v>
      </c>
      <c r="I65" s="7" t="s">
        <v>671</v>
      </c>
      <c r="J65" s="55">
        <v>0.26666666666666666</v>
      </c>
      <c r="K65" s="103">
        <v>43555</v>
      </c>
    </row>
    <row r="66" spans="1:11" ht="28.8">
      <c r="A66" s="6" t="s">
        <v>13</v>
      </c>
      <c r="B66" s="4" t="s">
        <v>237</v>
      </c>
      <c r="C66" s="4" t="s">
        <v>241</v>
      </c>
      <c r="D66" s="3" t="s">
        <v>103</v>
      </c>
      <c r="E66" s="4" t="s">
        <v>315</v>
      </c>
      <c r="F66" s="244" t="s">
        <v>523</v>
      </c>
      <c r="G66" s="5" t="s">
        <v>627</v>
      </c>
      <c r="H66" s="5" t="s">
        <v>642</v>
      </c>
      <c r="I66" s="7" t="s">
        <v>671</v>
      </c>
      <c r="J66" s="55">
        <v>15</v>
      </c>
      <c r="K66" s="103">
        <v>43555</v>
      </c>
    </row>
    <row r="67" spans="1:11" ht="28.8">
      <c r="A67" s="6" t="s">
        <v>13</v>
      </c>
      <c r="B67" s="4" t="s">
        <v>237</v>
      </c>
      <c r="C67" s="4" t="s">
        <v>241</v>
      </c>
      <c r="D67" s="3" t="s">
        <v>104</v>
      </c>
      <c r="E67" s="4" t="s">
        <v>316</v>
      </c>
      <c r="F67" s="15" t="s">
        <v>316</v>
      </c>
      <c r="G67" s="5" t="s">
        <v>627</v>
      </c>
      <c r="H67" s="5" t="s">
        <v>642</v>
      </c>
      <c r="I67" s="7" t="s">
        <v>671</v>
      </c>
      <c r="J67" s="55">
        <v>6</v>
      </c>
      <c r="K67" s="103">
        <v>43555</v>
      </c>
    </row>
    <row r="68" spans="1:11" ht="28.8">
      <c r="A68" s="6" t="s">
        <v>13</v>
      </c>
      <c r="B68" s="4" t="s">
        <v>237</v>
      </c>
      <c r="C68" s="4" t="s">
        <v>241</v>
      </c>
      <c r="D68" s="3" t="s">
        <v>105</v>
      </c>
      <c r="E68" s="4" t="s">
        <v>317</v>
      </c>
      <c r="F68" s="4" t="s">
        <v>524</v>
      </c>
      <c r="G68" s="5" t="s">
        <v>630</v>
      </c>
      <c r="H68" s="5" t="s">
        <v>643</v>
      </c>
      <c r="I68" s="7" t="s">
        <v>671</v>
      </c>
      <c r="J68" s="55">
        <v>40</v>
      </c>
      <c r="K68" s="103">
        <v>43555</v>
      </c>
    </row>
    <row r="69" spans="1:11" ht="28.8">
      <c r="A69" s="6" t="s">
        <v>13</v>
      </c>
      <c r="B69" s="4" t="s">
        <v>237</v>
      </c>
      <c r="C69" s="4" t="s">
        <v>241</v>
      </c>
      <c r="D69" s="3" t="s">
        <v>106</v>
      </c>
      <c r="E69" s="4" t="s">
        <v>318</v>
      </c>
      <c r="F69" s="4" t="s">
        <v>525</v>
      </c>
      <c r="G69" s="5" t="s">
        <v>627</v>
      </c>
      <c r="H69" s="5" t="s">
        <v>642</v>
      </c>
      <c r="I69" s="7" t="s">
        <v>671</v>
      </c>
      <c r="J69" s="55">
        <v>7</v>
      </c>
      <c r="K69" s="103">
        <v>43555</v>
      </c>
    </row>
    <row r="70" spans="1:11" ht="28.8">
      <c r="A70" s="6" t="s">
        <v>13</v>
      </c>
      <c r="B70" s="4" t="s">
        <v>237</v>
      </c>
      <c r="C70" s="4" t="s">
        <v>241</v>
      </c>
      <c r="D70" s="3" t="s">
        <v>107</v>
      </c>
      <c r="E70" s="4" t="s">
        <v>319</v>
      </c>
      <c r="F70" s="4" t="s">
        <v>526</v>
      </c>
      <c r="G70" s="5" t="s">
        <v>630</v>
      </c>
      <c r="H70" s="5" t="s">
        <v>643</v>
      </c>
      <c r="I70" s="7" t="s">
        <v>671</v>
      </c>
      <c r="J70" s="55">
        <v>46.666666666666664</v>
      </c>
      <c r="K70" s="103">
        <v>43555</v>
      </c>
    </row>
    <row r="71" spans="1:11" ht="28.8">
      <c r="A71" s="6" t="s">
        <v>13</v>
      </c>
      <c r="B71" s="4" t="s">
        <v>237</v>
      </c>
      <c r="C71" s="4" t="s">
        <v>241</v>
      </c>
      <c r="D71" s="3" t="s">
        <v>108</v>
      </c>
      <c r="E71" s="4" t="s">
        <v>320</v>
      </c>
      <c r="F71" s="4" t="s">
        <v>527</v>
      </c>
      <c r="G71" s="5" t="s">
        <v>627</v>
      </c>
      <c r="H71" s="5" t="s">
        <v>633</v>
      </c>
      <c r="I71" s="7" t="s">
        <v>671</v>
      </c>
      <c r="J71" s="55">
        <v>0</v>
      </c>
      <c r="K71" s="103">
        <v>43555</v>
      </c>
    </row>
    <row r="72" spans="1:11" ht="28.8">
      <c r="A72" s="6" t="s">
        <v>13</v>
      </c>
      <c r="B72" s="4" t="s">
        <v>239</v>
      </c>
      <c r="C72" s="4" t="s">
        <v>241</v>
      </c>
      <c r="D72" s="3" t="s">
        <v>178</v>
      </c>
      <c r="E72" s="4" t="s">
        <v>388</v>
      </c>
      <c r="F72" s="244" t="s">
        <v>590</v>
      </c>
      <c r="G72" s="7" t="s">
        <v>627</v>
      </c>
      <c r="H72" s="5" t="s">
        <v>648</v>
      </c>
      <c r="I72" s="7" t="s">
        <v>671</v>
      </c>
      <c r="J72" s="236">
        <v>1105794</v>
      </c>
      <c r="K72" s="103">
        <v>43555</v>
      </c>
    </row>
    <row r="73" spans="1:11" ht="57.6">
      <c r="A73" s="6" t="s">
        <v>13</v>
      </c>
      <c r="B73" s="4" t="s">
        <v>239</v>
      </c>
      <c r="C73" s="4" t="s">
        <v>241</v>
      </c>
      <c r="D73" s="3" t="s">
        <v>180</v>
      </c>
      <c r="E73" s="4" t="s">
        <v>390</v>
      </c>
      <c r="F73" s="244" t="s">
        <v>592</v>
      </c>
      <c r="G73" s="7" t="s">
        <v>627</v>
      </c>
      <c r="H73" s="5" t="s">
        <v>648</v>
      </c>
      <c r="I73" s="7" t="s">
        <v>671</v>
      </c>
      <c r="J73" s="236">
        <v>11813600</v>
      </c>
      <c r="K73" s="103">
        <v>43555</v>
      </c>
    </row>
    <row r="74" spans="1:11" ht="28.8">
      <c r="A74" s="6" t="s">
        <v>13</v>
      </c>
      <c r="B74" s="4" t="s">
        <v>239</v>
      </c>
      <c r="C74" s="4" t="s">
        <v>241</v>
      </c>
      <c r="D74" s="3" t="s">
        <v>182</v>
      </c>
      <c r="E74" s="4" t="s">
        <v>392</v>
      </c>
      <c r="F74" s="244" t="s">
        <v>594</v>
      </c>
      <c r="G74" s="5" t="s">
        <v>627</v>
      </c>
      <c r="H74" s="5" t="s">
        <v>648</v>
      </c>
      <c r="I74" s="7" t="s">
        <v>671</v>
      </c>
      <c r="J74" s="236">
        <v>1105794</v>
      </c>
      <c r="K74" s="103">
        <v>43555</v>
      </c>
    </row>
    <row r="75" spans="1:11" ht="28.8">
      <c r="A75" s="6" t="s">
        <v>13</v>
      </c>
      <c r="B75" s="4" t="s">
        <v>239</v>
      </c>
      <c r="C75" s="4" t="s">
        <v>241</v>
      </c>
      <c r="D75" s="3" t="s">
        <v>184</v>
      </c>
      <c r="E75" s="4" t="s">
        <v>394</v>
      </c>
      <c r="F75" s="244" t="s">
        <v>596</v>
      </c>
      <c r="G75" s="5" t="s">
        <v>627</v>
      </c>
      <c r="H75" s="5" t="s">
        <v>648</v>
      </c>
      <c r="I75" s="7" t="s">
        <v>671</v>
      </c>
      <c r="J75" s="236">
        <v>4000</v>
      </c>
      <c r="K75" s="103">
        <v>43555</v>
      </c>
    </row>
    <row r="76" spans="1:11" ht="28.8">
      <c r="A76" s="6" t="s">
        <v>13</v>
      </c>
      <c r="B76" s="4" t="s">
        <v>239</v>
      </c>
      <c r="C76" s="4" t="s">
        <v>241</v>
      </c>
      <c r="D76" s="3" t="s">
        <v>186</v>
      </c>
      <c r="E76" s="4" t="s">
        <v>396</v>
      </c>
      <c r="F76" s="244" t="s">
        <v>598</v>
      </c>
      <c r="G76" s="5" t="s">
        <v>627</v>
      </c>
      <c r="H76" s="5" t="s">
        <v>648</v>
      </c>
      <c r="I76" s="7" t="s">
        <v>671</v>
      </c>
      <c r="J76" s="236">
        <v>13160456</v>
      </c>
      <c r="K76" s="103">
        <v>43555</v>
      </c>
    </row>
    <row r="77" spans="1:11" ht="28.8">
      <c r="A77" s="6" t="s">
        <v>13</v>
      </c>
      <c r="B77" s="4" t="s">
        <v>240</v>
      </c>
      <c r="C77" s="4" t="s">
        <v>241</v>
      </c>
      <c r="D77" s="3" t="s">
        <v>196</v>
      </c>
      <c r="E77" s="4" t="s">
        <v>406</v>
      </c>
      <c r="F77" s="4" t="s">
        <v>602</v>
      </c>
      <c r="G77" s="5" t="s">
        <v>627</v>
      </c>
      <c r="H77" s="5" t="s">
        <v>639</v>
      </c>
      <c r="I77" s="7" t="s">
        <v>671</v>
      </c>
      <c r="J77" s="236">
        <v>1.2560770804749742E-4</v>
      </c>
      <c r="K77" s="103">
        <v>43555</v>
      </c>
    </row>
    <row r="78" spans="1:11">
      <c r="A78" s="6" t="s">
        <v>13</v>
      </c>
      <c r="B78" s="4" t="s">
        <v>240</v>
      </c>
      <c r="C78" s="4" t="s">
        <v>241</v>
      </c>
      <c r="D78" s="3" t="s">
        <v>198</v>
      </c>
      <c r="E78" s="4" t="s">
        <v>408</v>
      </c>
      <c r="F78" s="4" t="s">
        <v>408</v>
      </c>
      <c r="G78" s="5" t="s">
        <v>627</v>
      </c>
      <c r="H78" s="5" t="s">
        <v>642</v>
      </c>
      <c r="I78" s="7" t="s">
        <v>671</v>
      </c>
      <c r="J78" s="55">
        <v>6</v>
      </c>
      <c r="K78" s="103">
        <v>43555</v>
      </c>
    </row>
    <row r="79" spans="1:11" ht="28.8">
      <c r="A79" s="6" t="s">
        <v>13</v>
      </c>
      <c r="B79" s="4" t="s">
        <v>240</v>
      </c>
      <c r="C79" s="4" t="s">
        <v>241</v>
      </c>
      <c r="D79" s="3" t="s">
        <v>199</v>
      </c>
      <c r="E79" s="4" t="s">
        <v>409</v>
      </c>
      <c r="F79" s="244" t="s">
        <v>604</v>
      </c>
      <c r="G79" s="5" t="s">
        <v>627</v>
      </c>
      <c r="H79" s="5" t="s">
        <v>642</v>
      </c>
      <c r="I79" s="7" t="s">
        <v>671</v>
      </c>
      <c r="J79" s="2">
        <v>1</v>
      </c>
      <c r="K79" s="103">
        <v>43555</v>
      </c>
    </row>
    <row r="80" spans="1:11" ht="43.2">
      <c r="A80" s="6" t="s">
        <v>13</v>
      </c>
      <c r="B80" s="4" t="s">
        <v>240</v>
      </c>
      <c r="C80" s="4" t="s">
        <v>241</v>
      </c>
      <c r="D80" s="3" t="s">
        <v>200</v>
      </c>
      <c r="E80" s="4" t="s">
        <v>410</v>
      </c>
      <c r="F80" s="4" t="s">
        <v>605</v>
      </c>
      <c r="G80" s="5" t="s">
        <v>630</v>
      </c>
      <c r="H80" s="5" t="s">
        <v>643</v>
      </c>
      <c r="I80" s="7" t="s">
        <v>671</v>
      </c>
      <c r="J80" s="55">
        <v>16.666666666666668</v>
      </c>
      <c r="K80" s="103">
        <v>43555</v>
      </c>
    </row>
    <row r="81" spans="1:11" ht="28.8">
      <c r="A81" s="6" t="s">
        <v>13</v>
      </c>
      <c r="B81" s="4" t="s">
        <v>240</v>
      </c>
      <c r="C81" s="4" t="s">
        <v>241</v>
      </c>
      <c r="D81" s="3" t="s">
        <v>201</v>
      </c>
      <c r="E81" s="4" t="s">
        <v>411</v>
      </c>
      <c r="F81" s="4" t="s">
        <v>411</v>
      </c>
      <c r="G81" s="5" t="s">
        <v>627</v>
      </c>
      <c r="H81" s="5" t="s">
        <v>633</v>
      </c>
      <c r="I81" s="7" t="s">
        <v>671</v>
      </c>
      <c r="J81" s="2">
        <v>0</v>
      </c>
      <c r="K81" s="103">
        <v>43555</v>
      </c>
    </row>
  </sheetData>
  <sheetProtection selectLockedCells="1" selectUnlockedCells="1"/>
  <phoneticPr fontId="1" type="noConversion"/>
  <conditionalFormatting sqref="D2:D41">
    <cfRule type="duplicateValues" dxfId="7" priority="242"/>
    <cfRule type="duplicateValues" dxfId="6" priority="243"/>
  </conditionalFormatting>
  <conditionalFormatting sqref="E2:E41">
    <cfRule type="duplicateValues" dxfId="5" priority="246"/>
  </conditionalFormatting>
  <conditionalFormatting sqref="F2:F41">
    <cfRule type="duplicateValues" dxfId="4" priority="248"/>
  </conditionalFormatting>
  <conditionalFormatting sqref="D42:D81">
    <cfRule type="duplicateValues" dxfId="3" priority="249"/>
    <cfRule type="duplicateValues" dxfId="2" priority="250"/>
  </conditionalFormatting>
  <conditionalFormatting sqref="F42:F81">
    <cfRule type="duplicateValues" dxfId="1" priority="253"/>
  </conditionalFormatting>
  <conditionalFormatting sqref="E42:E81">
    <cfRule type="duplicateValues" dxfId="0" priority="255"/>
  </conditionalFormatting>
  <dataValidations count="3">
    <dataValidation type="decimal" operator="greaterThanOrEqual" allowBlank="1" showInputMessage="1" showErrorMessage="1" sqref="J2 J9 J11 J26:J27 J13 J15 J17 J19 J21 J38:J39 J29" xr:uid="{00000000-0002-0000-0400-000000000000}">
      <formula1>0</formula1>
    </dataValidation>
    <dataValidation type="decimal" operator="greaterThanOrEqual" allowBlank="1" showInputMessage="1" showErrorMessage="1" prompt="In millions" sqref="J3:J8 J23 J32:J37" xr:uid="{00000000-0002-0000-0400-000001000000}">
      <formula1>0</formula1>
    </dataValidation>
    <dataValidation type="date" showInputMessage="1" showErrorMessage="1" sqref="D1:D1048576" xr:uid="{00000000-0002-0000-0400-000002000000}">
      <formula1>1</formula1>
      <formula2>43831</formula2>
    </dataValidation>
  </dataValidations>
  <pageMargins left="0.7" right="0.7" top="0.75" bottom="0.75" header="0.3" footer="0.3"/>
  <pageSetup paperSize="9"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Q81"/>
  <sheetViews>
    <sheetView zoomScale="85" zoomScaleNormal="85" workbookViewId="0">
      <selection activeCell="I10" sqref="I10"/>
    </sheetView>
  </sheetViews>
  <sheetFormatPr defaultColWidth="10.59765625" defaultRowHeight="15.6"/>
  <cols>
    <col min="1" max="1" width="27.59765625" style="2" customWidth="1"/>
    <col min="2" max="2" width="26.59765625" style="2" customWidth="1"/>
    <col min="3" max="3" width="17.59765625" style="2" customWidth="1"/>
    <col min="4" max="4" width="29.59765625" style="2" customWidth="1"/>
    <col min="5" max="5" width="42.59765625" style="2" customWidth="1"/>
    <col min="6" max="6" width="10.59765625" style="2"/>
    <col min="7" max="7" width="21.5" style="2" customWidth="1"/>
    <col min="8" max="8" width="21.09765625" style="2" customWidth="1"/>
    <col min="9" max="10" width="20.5" style="2" customWidth="1"/>
    <col min="11" max="11" width="24.09765625" style="66" customWidth="1"/>
    <col min="12" max="12" width="39.59765625" style="2" customWidth="1"/>
    <col min="13" max="14" width="35" style="2" customWidth="1"/>
    <col min="15" max="15" width="20.59765625" style="2" customWidth="1"/>
    <col min="16" max="16" width="21.59765625" style="2" customWidth="1"/>
    <col min="17" max="17" width="23.5" style="2" customWidth="1"/>
    <col min="18" max="16384" width="10.59765625" style="2"/>
  </cols>
  <sheetData>
    <row r="1" spans="1:17" s="12" customFormat="1">
      <c r="A1" s="12" t="s">
        <v>3</v>
      </c>
      <c r="B1" s="12" t="s">
        <v>5</v>
      </c>
      <c r="C1" s="12" t="s">
        <v>4</v>
      </c>
      <c r="D1" s="12" t="s">
        <v>0</v>
      </c>
      <c r="E1" s="12" t="s">
        <v>656</v>
      </c>
      <c r="F1" s="12" t="s">
        <v>7</v>
      </c>
      <c r="G1" s="12" t="s">
        <v>8</v>
      </c>
      <c r="H1" s="12" t="s">
        <v>669</v>
      </c>
      <c r="I1" s="37" t="s">
        <v>655</v>
      </c>
      <c r="J1" s="12" t="s">
        <v>929</v>
      </c>
      <c r="K1" s="67" t="s">
        <v>894</v>
      </c>
      <c r="L1" s="51" t="s">
        <v>895</v>
      </c>
      <c r="M1" s="51" t="s">
        <v>896</v>
      </c>
      <c r="N1" s="51" t="s">
        <v>897</v>
      </c>
      <c r="O1" s="48" t="s">
        <v>898</v>
      </c>
      <c r="P1" s="48" t="s">
        <v>899</v>
      </c>
      <c r="Q1" s="48" t="s">
        <v>900</v>
      </c>
    </row>
    <row r="2" spans="1:17" ht="28.8">
      <c r="A2" s="30" t="s">
        <v>13</v>
      </c>
      <c r="B2" s="30" t="s">
        <v>234</v>
      </c>
      <c r="C2" s="29" t="s">
        <v>34</v>
      </c>
      <c r="D2" s="30" t="s">
        <v>261</v>
      </c>
      <c r="E2" s="30" t="s">
        <v>457</v>
      </c>
      <c r="F2" s="20" t="s">
        <v>635</v>
      </c>
      <c r="G2" s="30" t="s">
        <v>646</v>
      </c>
      <c r="H2" s="20" t="s">
        <v>670</v>
      </c>
      <c r="I2" s="238">
        <v>8.5931760743440169</v>
      </c>
      <c r="J2" s="103">
        <v>43921</v>
      </c>
      <c r="K2" s="68"/>
      <c r="L2" s="42"/>
      <c r="M2" s="42"/>
      <c r="N2" s="42"/>
      <c r="O2" s="62"/>
      <c r="P2" s="62"/>
      <c r="Q2" s="62"/>
    </row>
    <row r="3" spans="1:17" ht="28.8">
      <c r="A3" s="30" t="s">
        <v>13</v>
      </c>
      <c r="B3" s="30" t="s">
        <v>234</v>
      </c>
      <c r="C3" s="29" t="s">
        <v>36</v>
      </c>
      <c r="D3" s="30" t="s">
        <v>263</v>
      </c>
      <c r="E3" s="30" t="s">
        <v>459</v>
      </c>
      <c r="F3" s="20" t="s">
        <v>635</v>
      </c>
      <c r="G3" s="30" t="s">
        <v>646</v>
      </c>
      <c r="H3" s="20" t="s">
        <v>670</v>
      </c>
      <c r="I3" s="238">
        <v>0.57657575557041363</v>
      </c>
      <c r="J3" s="103">
        <v>43921</v>
      </c>
      <c r="K3" s="68"/>
      <c r="L3" s="42"/>
      <c r="M3" s="42"/>
      <c r="N3" s="42"/>
      <c r="O3" s="62"/>
    </row>
    <row r="4" spans="1:17" ht="28.8">
      <c r="A4" s="30" t="s">
        <v>13</v>
      </c>
      <c r="B4" s="30" t="s">
        <v>234</v>
      </c>
      <c r="C4" s="29" t="s">
        <v>38</v>
      </c>
      <c r="D4" s="30" t="s">
        <v>265</v>
      </c>
      <c r="E4" s="30" t="s">
        <v>461</v>
      </c>
      <c r="F4" s="20" t="s">
        <v>635</v>
      </c>
      <c r="G4" s="30" t="s">
        <v>646</v>
      </c>
      <c r="H4" s="20" t="s">
        <v>670</v>
      </c>
      <c r="I4" s="238">
        <v>0.3744997585963703</v>
      </c>
      <c r="J4" s="103">
        <v>43921</v>
      </c>
      <c r="K4" s="68"/>
      <c r="L4" s="42"/>
      <c r="M4" s="42"/>
      <c r="N4" s="42"/>
      <c r="O4" s="62"/>
    </row>
    <row r="5" spans="1:17" ht="28.8">
      <c r="A5" s="30" t="s">
        <v>13</v>
      </c>
      <c r="B5" s="30" t="s">
        <v>234</v>
      </c>
      <c r="C5" s="29" t="s">
        <v>40</v>
      </c>
      <c r="D5" s="30" t="s">
        <v>267</v>
      </c>
      <c r="E5" s="30" t="s">
        <v>463</v>
      </c>
      <c r="F5" s="20" t="s">
        <v>635</v>
      </c>
      <c r="G5" s="30" t="s">
        <v>646</v>
      </c>
      <c r="H5" s="20" t="s">
        <v>670</v>
      </c>
      <c r="I5" s="238" t="s">
        <v>1056</v>
      </c>
      <c r="J5" s="103">
        <v>43921</v>
      </c>
      <c r="K5" s="68"/>
      <c r="L5" s="42"/>
      <c r="M5" s="42"/>
      <c r="N5" s="42"/>
      <c r="O5" s="62"/>
    </row>
    <row r="6" spans="1:17" ht="28.8">
      <c r="A6" s="30" t="s">
        <v>13</v>
      </c>
      <c r="B6" s="30" t="s">
        <v>234</v>
      </c>
      <c r="C6" s="29" t="s">
        <v>42</v>
      </c>
      <c r="D6" s="30" t="s">
        <v>269</v>
      </c>
      <c r="E6" s="30" t="s">
        <v>465</v>
      </c>
      <c r="F6" s="20" t="s">
        <v>635</v>
      </c>
      <c r="G6" s="30" t="s">
        <v>646</v>
      </c>
      <c r="H6" s="20" t="s">
        <v>670</v>
      </c>
      <c r="I6" s="238" t="s">
        <v>1056</v>
      </c>
      <c r="J6" s="103">
        <v>43921</v>
      </c>
      <c r="K6" s="68"/>
      <c r="L6" s="42"/>
      <c r="M6" s="42"/>
      <c r="N6" s="42"/>
      <c r="O6" s="62"/>
    </row>
    <row r="7" spans="1:17" ht="28.8">
      <c r="A7" s="30" t="s">
        <v>13</v>
      </c>
      <c r="B7" s="30" t="s">
        <v>234</v>
      </c>
      <c r="C7" s="29" t="s">
        <v>44</v>
      </c>
      <c r="D7" s="30" t="s">
        <v>271</v>
      </c>
      <c r="E7" s="30" t="s">
        <v>467</v>
      </c>
      <c r="F7" s="20" t="s">
        <v>635</v>
      </c>
      <c r="G7" s="30" t="s">
        <v>646</v>
      </c>
      <c r="H7" s="20" t="s">
        <v>670</v>
      </c>
      <c r="I7" s="238">
        <v>9.5442515885108001</v>
      </c>
      <c r="J7" s="103">
        <v>43921</v>
      </c>
      <c r="K7" s="68"/>
      <c r="L7" s="42"/>
      <c r="M7" s="42"/>
      <c r="N7" s="42"/>
      <c r="O7" s="62"/>
    </row>
    <row r="8" spans="1:17" ht="28.8">
      <c r="A8" s="30" t="s">
        <v>13</v>
      </c>
      <c r="B8" s="30" t="s">
        <v>239</v>
      </c>
      <c r="C8" s="29" t="s">
        <v>169</v>
      </c>
      <c r="D8" s="30" t="s">
        <v>379</v>
      </c>
      <c r="E8" s="30" t="s">
        <v>584</v>
      </c>
      <c r="F8" s="20" t="s">
        <v>635</v>
      </c>
      <c r="G8" s="30" t="s">
        <v>647</v>
      </c>
      <c r="H8" s="20" t="s">
        <v>670</v>
      </c>
      <c r="I8" s="28">
        <v>0.72531922925925929</v>
      </c>
      <c r="J8" s="103">
        <v>43921</v>
      </c>
      <c r="K8" s="68"/>
      <c r="L8" s="42"/>
      <c r="M8" s="42"/>
      <c r="N8" s="42"/>
      <c r="O8" s="62"/>
    </row>
    <row r="9" spans="1:17" ht="28.8">
      <c r="A9" s="30" t="s">
        <v>13</v>
      </c>
      <c r="B9" s="38" t="s">
        <v>239</v>
      </c>
      <c r="C9" s="29" t="s">
        <v>176</v>
      </c>
      <c r="D9" s="30" t="s">
        <v>386</v>
      </c>
      <c r="E9" s="30" t="s">
        <v>588</v>
      </c>
      <c r="F9" s="20" t="s">
        <v>635</v>
      </c>
      <c r="G9" s="30" t="s">
        <v>646</v>
      </c>
      <c r="H9" s="20" t="s">
        <v>670</v>
      </c>
      <c r="I9" s="241">
        <v>0.91114810972369509</v>
      </c>
      <c r="J9" s="103">
        <v>43921</v>
      </c>
      <c r="K9" s="68"/>
      <c r="L9" s="42"/>
      <c r="M9" s="42"/>
      <c r="N9" s="42"/>
      <c r="O9" s="62"/>
    </row>
    <row r="10" spans="1:17" ht="28.8">
      <c r="A10" s="30" t="s">
        <v>13</v>
      </c>
      <c r="B10" s="30" t="s">
        <v>239</v>
      </c>
      <c r="C10" s="29" t="s">
        <v>177</v>
      </c>
      <c r="D10" s="30" t="s">
        <v>387</v>
      </c>
      <c r="E10" s="30" t="s">
        <v>589</v>
      </c>
      <c r="F10" s="30" t="s">
        <v>635</v>
      </c>
      <c r="G10" s="30" t="s">
        <v>646</v>
      </c>
      <c r="H10" s="20" t="s">
        <v>670</v>
      </c>
      <c r="I10" s="238">
        <v>5.4804028799974409</v>
      </c>
      <c r="J10" s="103">
        <v>43921</v>
      </c>
      <c r="K10" s="68"/>
      <c r="L10" s="42"/>
      <c r="M10" s="42"/>
      <c r="N10" s="42"/>
      <c r="O10" s="62"/>
    </row>
    <row r="11" spans="1:17" ht="43.2">
      <c r="A11" s="30" t="s">
        <v>13</v>
      </c>
      <c r="B11" s="30" t="s">
        <v>239</v>
      </c>
      <c r="C11" s="29" t="s">
        <v>179</v>
      </c>
      <c r="D11" s="30" t="s">
        <v>389</v>
      </c>
      <c r="E11" s="30" t="s">
        <v>591</v>
      </c>
      <c r="F11" s="20" t="s">
        <v>635</v>
      </c>
      <c r="G11" s="30" t="s">
        <v>646</v>
      </c>
      <c r="H11" s="20" t="s">
        <v>670</v>
      </c>
      <c r="I11" s="238">
        <v>3.9942401266050425</v>
      </c>
      <c r="J11" s="103">
        <v>43921</v>
      </c>
      <c r="K11" s="68"/>
      <c r="L11" s="42"/>
      <c r="M11" s="42"/>
      <c r="N11" s="42"/>
      <c r="O11" s="62"/>
    </row>
    <row r="12" spans="1:17" ht="43.2">
      <c r="A12" s="30" t="s">
        <v>13</v>
      </c>
      <c r="B12" s="30" t="s">
        <v>239</v>
      </c>
      <c r="C12" s="29" t="s">
        <v>181</v>
      </c>
      <c r="D12" s="30" t="s">
        <v>391</v>
      </c>
      <c r="E12" s="30" t="s">
        <v>593</v>
      </c>
      <c r="F12" s="20" t="s">
        <v>635</v>
      </c>
      <c r="G12" s="30" t="s">
        <v>646</v>
      </c>
      <c r="H12" s="20" t="s">
        <v>670</v>
      </c>
      <c r="I12" s="238">
        <v>0.61816438549488661</v>
      </c>
      <c r="J12" s="103">
        <v>43921</v>
      </c>
      <c r="K12" s="68"/>
      <c r="L12" s="42"/>
      <c r="M12" s="42"/>
      <c r="N12" s="42"/>
      <c r="O12" s="62"/>
    </row>
    <row r="13" spans="1:17" ht="43.2">
      <c r="A13" s="30" t="s">
        <v>13</v>
      </c>
      <c r="B13" s="30" t="s">
        <v>239</v>
      </c>
      <c r="C13" s="29" t="s">
        <v>183</v>
      </c>
      <c r="D13" s="30" t="s">
        <v>393</v>
      </c>
      <c r="E13" s="30" t="s">
        <v>595</v>
      </c>
      <c r="F13" s="20" t="s">
        <v>635</v>
      </c>
      <c r="G13" s="30" t="s">
        <v>646</v>
      </c>
      <c r="H13" s="20" t="s">
        <v>670</v>
      </c>
      <c r="I13" s="238">
        <v>1.3498490514425112E-3</v>
      </c>
      <c r="J13" s="103">
        <v>43921</v>
      </c>
      <c r="K13" s="68"/>
      <c r="L13" s="42"/>
      <c r="M13" s="42"/>
      <c r="N13" s="42"/>
      <c r="O13" s="62"/>
    </row>
    <row r="14" spans="1:17" ht="43.2">
      <c r="A14" s="30" t="s">
        <v>13</v>
      </c>
      <c r="B14" s="30" t="s">
        <v>239</v>
      </c>
      <c r="C14" s="29" t="s">
        <v>185</v>
      </c>
      <c r="D14" s="30" t="s">
        <v>395</v>
      </c>
      <c r="E14" s="30" t="s">
        <v>597</v>
      </c>
      <c r="F14" s="20" t="s">
        <v>635</v>
      </c>
      <c r="G14" s="30" t="s">
        <v>646</v>
      </c>
      <c r="H14" s="20" t="s">
        <v>670</v>
      </c>
      <c r="I14" s="238" t="s">
        <v>1056</v>
      </c>
      <c r="J14" s="103">
        <v>43921</v>
      </c>
      <c r="K14" s="68"/>
      <c r="L14" s="42"/>
      <c r="M14" s="42"/>
      <c r="N14" s="42"/>
      <c r="O14" s="62"/>
    </row>
    <row r="15" spans="1:17" ht="43.2">
      <c r="A15" s="30" t="s">
        <v>13</v>
      </c>
      <c r="B15" s="30" t="s">
        <v>239</v>
      </c>
      <c r="C15" s="29" t="s">
        <v>187</v>
      </c>
      <c r="D15" s="30" t="s">
        <v>397</v>
      </c>
      <c r="E15" s="30" t="s">
        <v>599</v>
      </c>
      <c r="F15" s="20" t="s">
        <v>635</v>
      </c>
      <c r="G15" s="30" t="s">
        <v>646</v>
      </c>
      <c r="H15" s="20" t="s">
        <v>670</v>
      </c>
      <c r="I15" s="238">
        <v>4.9869046081585626</v>
      </c>
      <c r="J15" s="103">
        <v>43921</v>
      </c>
      <c r="K15" s="68"/>
      <c r="L15" s="42"/>
      <c r="M15" s="42"/>
      <c r="N15" s="42"/>
      <c r="O15" s="62"/>
    </row>
    <row r="16" spans="1:17" ht="28.8">
      <c r="A16" s="30" t="s">
        <v>13</v>
      </c>
      <c r="B16" s="30" t="s">
        <v>234</v>
      </c>
      <c r="C16" s="29" t="s">
        <v>34</v>
      </c>
      <c r="D16" s="30" t="s">
        <v>261</v>
      </c>
      <c r="E16" s="30" t="s">
        <v>457</v>
      </c>
      <c r="F16" s="20" t="s">
        <v>635</v>
      </c>
      <c r="G16" s="30" t="s">
        <v>646</v>
      </c>
      <c r="H16" s="20" t="s">
        <v>671</v>
      </c>
      <c r="I16" s="238">
        <v>6.2986232994689821</v>
      </c>
      <c r="J16" s="103">
        <v>43555</v>
      </c>
      <c r="K16" s="68"/>
      <c r="L16" s="42"/>
      <c r="M16" s="42"/>
      <c r="N16" s="42"/>
      <c r="O16" s="62"/>
    </row>
    <row r="17" spans="1:15" ht="28.8">
      <c r="A17" s="30" t="s">
        <v>13</v>
      </c>
      <c r="B17" s="30" t="s">
        <v>234</v>
      </c>
      <c r="C17" s="29" t="s">
        <v>36</v>
      </c>
      <c r="D17" s="30" t="s">
        <v>263</v>
      </c>
      <c r="E17" s="30" t="s">
        <v>459</v>
      </c>
      <c r="F17" s="20" t="s">
        <v>635</v>
      </c>
      <c r="G17" s="30" t="s">
        <v>646</v>
      </c>
      <c r="H17" s="20" t="s">
        <v>671</v>
      </c>
      <c r="I17" s="238">
        <v>0.38061349958873786</v>
      </c>
      <c r="J17" s="103">
        <v>43555</v>
      </c>
      <c r="K17" s="68"/>
      <c r="L17" s="42"/>
      <c r="M17"/>
      <c r="N17"/>
      <c r="O17" s="62"/>
    </row>
    <row r="18" spans="1:15" ht="28.8">
      <c r="A18" s="30" t="s">
        <v>13</v>
      </c>
      <c r="B18" s="30" t="s">
        <v>234</v>
      </c>
      <c r="C18" s="29" t="s">
        <v>38</v>
      </c>
      <c r="D18" s="30" t="s">
        <v>265</v>
      </c>
      <c r="E18" s="30" t="s">
        <v>461</v>
      </c>
      <c r="F18" s="20" t="s">
        <v>635</v>
      </c>
      <c r="G18" s="30" t="s">
        <v>646</v>
      </c>
      <c r="H18" s="20" t="s">
        <v>671</v>
      </c>
      <c r="I18" s="238">
        <v>1.4384195164184621E-3</v>
      </c>
      <c r="J18" s="103">
        <v>43555</v>
      </c>
      <c r="K18" s="68"/>
      <c r="L18" s="42"/>
      <c r="O18" s="62"/>
    </row>
    <row r="19" spans="1:15" ht="28.8">
      <c r="A19" s="30" t="s">
        <v>13</v>
      </c>
      <c r="B19" s="30" t="s">
        <v>234</v>
      </c>
      <c r="C19" s="29" t="s">
        <v>40</v>
      </c>
      <c r="D19" s="30" t="s">
        <v>267</v>
      </c>
      <c r="E19" s="30" t="s">
        <v>463</v>
      </c>
      <c r="F19" s="20" t="s">
        <v>635</v>
      </c>
      <c r="G19" s="30" t="s">
        <v>646</v>
      </c>
      <c r="H19" s="20" t="s">
        <v>671</v>
      </c>
      <c r="I19" s="238" t="s">
        <v>1056</v>
      </c>
      <c r="J19" s="103">
        <v>43555</v>
      </c>
      <c r="K19" s="68"/>
      <c r="L19" s="42"/>
      <c r="O19" s="62"/>
    </row>
    <row r="20" spans="1:15" ht="28.8">
      <c r="A20" s="30" t="s">
        <v>13</v>
      </c>
      <c r="B20" s="30" t="s">
        <v>234</v>
      </c>
      <c r="C20" s="29" t="s">
        <v>42</v>
      </c>
      <c r="D20" s="30" t="s">
        <v>269</v>
      </c>
      <c r="E20" s="30" t="s">
        <v>465</v>
      </c>
      <c r="F20" s="20" t="s">
        <v>635</v>
      </c>
      <c r="G20" s="30" t="s">
        <v>646</v>
      </c>
      <c r="H20" s="20" t="s">
        <v>671</v>
      </c>
      <c r="I20" s="238" t="s">
        <v>1056</v>
      </c>
      <c r="J20" s="103">
        <v>43555</v>
      </c>
      <c r="K20" s="68"/>
      <c r="L20" s="42"/>
      <c r="O20" s="62"/>
    </row>
    <row r="21" spans="1:15" ht="28.8">
      <c r="A21" s="30" t="s">
        <v>13</v>
      </c>
      <c r="B21" s="30" t="s">
        <v>234</v>
      </c>
      <c r="C21" s="29" t="s">
        <v>44</v>
      </c>
      <c r="D21" s="30" t="s">
        <v>271</v>
      </c>
      <c r="E21" s="30" t="s">
        <v>467</v>
      </c>
      <c r="F21" s="20" t="s">
        <v>635</v>
      </c>
      <c r="G21" s="30" t="s">
        <v>646</v>
      </c>
      <c r="H21" s="20" t="s">
        <v>671</v>
      </c>
      <c r="I21" s="238">
        <v>6.7390833218529469</v>
      </c>
      <c r="J21" s="103">
        <v>43555</v>
      </c>
      <c r="K21" s="68"/>
      <c r="L21" s="42"/>
      <c r="O21" s="62"/>
    </row>
    <row r="22" spans="1:15" ht="28.8">
      <c r="A22" s="30" t="s">
        <v>13</v>
      </c>
      <c r="B22" s="30" t="s">
        <v>239</v>
      </c>
      <c r="C22" s="29" t="s">
        <v>169</v>
      </c>
      <c r="D22" s="30" t="s">
        <v>379</v>
      </c>
      <c r="E22" s="30" t="s">
        <v>584</v>
      </c>
      <c r="F22" s="20" t="s">
        <v>635</v>
      </c>
      <c r="G22" s="30" t="s">
        <v>647</v>
      </c>
      <c r="H22" s="20" t="s">
        <v>671</v>
      </c>
      <c r="I22" s="238">
        <v>0.59107206037037041</v>
      </c>
      <c r="J22" s="103">
        <v>43555</v>
      </c>
      <c r="K22" s="68"/>
      <c r="L22" s="42"/>
      <c r="O22" s="62"/>
    </row>
    <row r="23" spans="1:15" ht="28.8">
      <c r="A23" s="30" t="s">
        <v>13</v>
      </c>
      <c r="B23" s="30" t="s">
        <v>239</v>
      </c>
      <c r="C23" s="29" t="s">
        <v>176</v>
      </c>
      <c r="D23" s="30" t="s">
        <v>386</v>
      </c>
      <c r="E23" s="30" t="s">
        <v>588</v>
      </c>
      <c r="F23" s="20" t="s">
        <v>635</v>
      </c>
      <c r="G23" s="30" t="s">
        <v>646</v>
      </c>
      <c r="H23" s="20" t="s">
        <v>671</v>
      </c>
      <c r="I23" s="238">
        <v>0.97093317358246189</v>
      </c>
      <c r="J23" s="103">
        <v>43555</v>
      </c>
      <c r="K23" s="68"/>
      <c r="L23" s="42"/>
      <c r="O23" s="62"/>
    </row>
    <row r="24" spans="1:15" ht="28.8">
      <c r="A24" s="30" t="s">
        <v>13</v>
      </c>
      <c r="B24" s="30" t="s">
        <v>239</v>
      </c>
      <c r="C24" s="29" t="s">
        <v>177</v>
      </c>
      <c r="D24" s="30" t="s">
        <v>387</v>
      </c>
      <c r="E24" s="30" t="s">
        <v>589</v>
      </c>
      <c r="F24" s="30" t="s">
        <v>635</v>
      </c>
      <c r="G24" s="30" t="s">
        <v>646</v>
      </c>
      <c r="H24" s="20" t="s">
        <v>671</v>
      </c>
      <c r="I24" s="238">
        <v>1.8761923809392</v>
      </c>
      <c r="J24" s="103">
        <v>43555</v>
      </c>
      <c r="K24" s="68"/>
      <c r="L24" s="42"/>
      <c r="O24" s="62"/>
    </row>
    <row r="25" spans="1:15" ht="43.2">
      <c r="A25" s="30" t="s">
        <v>13</v>
      </c>
      <c r="B25" s="30" t="s">
        <v>239</v>
      </c>
      <c r="C25" s="29" t="s">
        <v>179</v>
      </c>
      <c r="D25" s="30" t="s">
        <v>389</v>
      </c>
      <c r="E25" s="30" t="s">
        <v>591</v>
      </c>
      <c r="F25" s="20" t="s">
        <v>635</v>
      </c>
      <c r="G25" s="30" t="s">
        <v>646</v>
      </c>
      <c r="H25" s="20" t="s">
        <v>671</v>
      </c>
      <c r="I25" s="238">
        <v>0.39764891768460919</v>
      </c>
      <c r="J25" s="103">
        <v>43555</v>
      </c>
      <c r="K25" s="68"/>
      <c r="L25" s="42"/>
      <c r="O25" s="62"/>
    </row>
    <row r="26" spans="1:15" ht="43.2">
      <c r="A26" s="30" t="s">
        <v>13</v>
      </c>
      <c r="B26" s="30" t="s">
        <v>239</v>
      </c>
      <c r="C26" s="29" t="s">
        <v>181</v>
      </c>
      <c r="D26" s="30" t="s">
        <v>391</v>
      </c>
      <c r="E26" s="30" t="s">
        <v>593</v>
      </c>
      <c r="F26" s="20" t="s">
        <v>635</v>
      </c>
      <c r="G26" s="30" t="s">
        <v>646</v>
      </c>
      <c r="H26" s="20" t="s">
        <v>671</v>
      </c>
      <c r="I26" s="238">
        <v>4.2482281997902858</v>
      </c>
      <c r="J26" s="103">
        <v>43555</v>
      </c>
      <c r="K26" s="68"/>
      <c r="L26" s="42"/>
      <c r="O26" s="62"/>
    </row>
    <row r="27" spans="1:15" ht="43.2">
      <c r="A27" s="30" t="s">
        <v>13</v>
      </c>
      <c r="B27" s="30" t="s">
        <v>239</v>
      </c>
      <c r="C27" s="29" t="s">
        <v>183</v>
      </c>
      <c r="D27" s="30" t="s">
        <v>393</v>
      </c>
      <c r="E27" s="30" t="s">
        <v>595</v>
      </c>
      <c r="F27" s="20" t="s">
        <v>635</v>
      </c>
      <c r="G27" s="30" t="s">
        <v>646</v>
      </c>
      <c r="H27" s="20" t="s">
        <v>671</v>
      </c>
      <c r="I27" s="238">
        <v>0.39764891768460919</v>
      </c>
      <c r="J27" s="103">
        <v>43555</v>
      </c>
      <c r="K27" s="68"/>
      <c r="L27" s="42"/>
      <c r="O27" s="62"/>
    </row>
    <row r="28" spans="1:15" ht="43.2">
      <c r="A28" s="30" t="s">
        <v>13</v>
      </c>
      <c r="B28" s="30" t="s">
        <v>239</v>
      </c>
      <c r="C28" s="29" t="s">
        <v>185</v>
      </c>
      <c r="D28" s="30" t="s">
        <v>395</v>
      </c>
      <c r="E28" s="30" t="s">
        <v>597</v>
      </c>
      <c r="F28" s="20" t="s">
        <v>635</v>
      </c>
      <c r="G28" s="30" t="s">
        <v>646</v>
      </c>
      <c r="H28" s="20" t="s">
        <v>671</v>
      </c>
      <c r="I28" s="238">
        <v>1.4384195164184621E-3</v>
      </c>
      <c r="J28" s="103">
        <v>43555</v>
      </c>
      <c r="K28" s="68"/>
      <c r="L28" s="42"/>
      <c r="O28" s="62"/>
    </row>
    <row r="29" spans="1:15" ht="43.2">
      <c r="A29" s="30" t="s">
        <v>13</v>
      </c>
      <c r="B29" s="30" t="s">
        <v>239</v>
      </c>
      <c r="C29" s="29" t="s">
        <v>187</v>
      </c>
      <c r="D29" s="30" t="s">
        <v>397</v>
      </c>
      <c r="E29" s="30" t="s">
        <v>599</v>
      </c>
      <c r="F29" s="20" t="s">
        <v>635</v>
      </c>
      <c r="G29" s="30" t="s">
        <v>646</v>
      </c>
      <c r="H29" s="20" t="s">
        <v>671</v>
      </c>
      <c r="I29" s="238">
        <v>4.7325641888416117</v>
      </c>
      <c r="J29" s="103">
        <v>43555</v>
      </c>
      <c r="K29" s="68"/>
      <c r="L29" s="42"/>
      <c r="O29" s="62"/>
    </row>
    <row r="30" spans="1:15">
      <c r="I30" s="55"/>
    </row>
    <row r="31" spans="1:15">
      <c r="I31" s="237"/>
    </row>
    <row r="32" spans="1:15">
      <c r="I32" s="237"/>
    </row>
    <row r="33" spans="9:9">
      <c r="I33" s="237"/>
    </row>
    <row r="34" spans="9:9">
      <c r="I34" s="237"/>
    </row>
    <row r="35" spans="9:9">
      <c r="I35" s="236"/>
    </row>
    <row r="36" spans="9:9">
      <c r="I36" s="236"/>
    </row>
    <row r="37" spans="9:9">
      <c r="I37" s="237"/>
    </row>
    <row r="38" spans="9:9">
      <c r="I38" s="55"/>
    </row>
    <row r="39" spans="9:9">
      <c r="I39" s="55"/>
    </row>
    <row r="40" spans="9:9">
      <c r="I40" s="55"/>
    </row>
    <row r="41" spans="9:9">
      <c r="I41" s="55"/>
    </row>
    <row r="42" spans="9:9">
      <c r="I42" s="55"/>
    </row>
    <row r="43" spans="9:9">
      <c r="I43" s="237"/>
    </row>
    <row r="44" spans="9:9">
      <c r="I44" s="237"/>
    </row>
    <row r="45" spans="9:9">
      <c r="I45" s="237"/>
    </row>
    <row r="46" spans="9:9">
      <c r="I46" s="237"/>
    </row>
    <row r="47" spans="9:9">
      <c r="I47" s="237"/>
    </row>
    <row r="48" spans="9:9">
      <c r="I48" s="237"/>
    </row>
    <row r="49" spans="9:9">
      <c r="I49" s="55"/>
    </row>
    <row r="50" spans="9:9">
      <c r="I50" s="55"/>
    </row>
    <row r="51" spans="9:9">
      <c r="I51" s="55"/>
    </row>
    <row r="52" spans="9:9">
      <c r="I52" s="55"/>
    </row>
    <row r="53" spans="9:9">
      <c r="I53" s="55"/>
    </row>
    <row r="54" spans="9:9">
      <c r="I54" s="55"/>
    </row>
    <row r="55" spans="9:9">
      <c r="I55" s="55"/>
    </row>
    <row r="56" spans="9:9">
      <c r="I56" s="55"/>
    </row>
    <row r="57" spans="9:9">
      <c r="I57" s="55"/>
    </row>
    <row r="58" spans="9:9">
      <c r="I58" s="55"/>
    </row>
    <row r="59" spans="9:9">
      <c r="I59" s="55"/>
    </row>
    <row r="60" spans="9:9">
      <c r="I60" s="55"/>
    </row>
    <row r="61" spans="9:9">
      <c r="I61" s="55"/>
    </row>
    <row r="62" spans="9:9">
      <c r="I62" s="55"/>
    </row>
    <row r="63" spans="9:9">
      <c r="I63" s="237"/>
    </row>
    <row r="64" spans="9:9">
      <c r="I64" s="55"/>
    </row>
    <row r="65" spans="9:9">
      <c r="I65" s="55"/>
    </row>
    <row r="66" spans="9:9">
      <c r="I66" s="55"/>
    </row>
    <row r="67" spans="9:9">
      <c r="I67" s="55"/>
    </row>
    <row r="68" spans="9:9">
      <c r="I68" s="55"/>
    </row>
    <row r="69" spans="9:9">
      <c r="I69" s="55"/>
    </row>
    <row r="70" spans="9:9">
      <c r="I70" s="55"/>
    </row>
    <row r="71" spans="9:9">
      <c r="I71" s="237"/>
    </row>
    <row r="72" spans="9:9">
      <c r="I72" s="237"/>
    </row>
    <row r="73" spans="9:9">
      <c r="I73" s="237"/>
    </row>
    <row r="74" spans="9:9">
      <c r="I74" s="237"/>
    </row>
    <row r="75" spans="9:9">
      <c r="I75" s="236"/>
    </row>
    <row r="76" spans="9:9">
      <c r="I76" s="236"/>
    </row>
    <row r="77" spans="9:9">
      <c r="I77" s="236"/>
    </row>
    <row r="78" spans="9:9">
      <c r="I78" s="55"/>
    </row>
    <row r="79" spans="9:9">
      <c r="I79" s="55"/>
    </row>
    <row r="80" spans="9:9">
      <c r="I80" s="55"/>
    </row>
    <row r="81" spans="9:9">
      <c r="I81" s="55"/>
    </row>
  </sheetData>
  <dataValidations count="3">
    <dataValidation type="list" allowBlank="1" showInputMessage="1" showErrorMessage="1" sqref="O2:O29" xr:uid="{00000000-0002-0000-0500-000000000000}">
      <formula1>"Error accepted, Error not accepted"</formula1>
    </dataValidation>
    <dataValidation type="decimal" operator="greaterThanOrEqual" allowBlank="1" showInputMessage="1" showErrorMessage="1" prompt="In millions" sqref="I32:I37" xr:uid="{00000000-0002-0000-0500-000001000000}">
      <formula1>0</formula1>
    </dataValidation>
    <dataValidation type="decimal" operator="greaterThanOrEqual" allowBlank="1" showInputMessage="1" showErrorMessage="1" sqref="I38:I39" xr:uid="{00000000-0002-0000-0500-000002000000}">
      <formula1>0</formula1>
    </dataValidation>
  </dataValidations>
  <pageMargins left="0.7" right="0.7" top="0.75" bottom="0.75" header="0.3" footer="0.3"/>
  <pageSetup paperSize="9" orientation="portrait" horizontalDpi="0" verticalDpi="0" r:id="rId1"/>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500-000003000000}">
          <x14:formula1>
            <xm:f>'NIC industry'!$G$3:$G$13</xm:f>
          </x14:formula1>
          <xm:sqref>L2:L29</xm:sqref>
        </x14:dataValidation>
        <x14:dataValidation type="list" allowBlank="1" showInputMessage="1" showErrorMessage="1" xr:uid="{00000000-0002-0000-0500-000004000000}">
          <x14:formula1>
            <xm:f>'NIC industry'!$C$3:$C$4</xm:f>
          </x14:formula1>
          <xm:sqref>K2:K29</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502"/>
  <sheetViews>
    <sheetView workbookViewId="0">
      <selection activeCell="G14" sqref="G14"/>
    </sheetView>
  </sheetViews>
  <sheetFormatPr defaultColWidth="10.59765625" defaultRowHeight="15.6"/>
  <cols>
    <col min="1" max="1" width="99" style="24" customWidth="1"/>
    <col min="2" max="2" width="22" customWidth="1"/>
  </cols>
  <sheetData>
    <row r="1" spans="1:7">
      <c r="A1" s="25" t="s">
        <v>872</v>
      </c>
    </row>
    <row r="2" spans="1:7">
      <c r="A2" s="23" t="s">
        <v>676</v>
      </c>
    </row>
    <row r="3" spans="1:7" ht="57.6">
      <c r="A3" s="23" t="s">
        <v>677</v>
      </c>
      <c r="C3" t="s">
        <v>873</v>
      </c>
      <c r="E3" t="s">
        <v>874</v>
      </c>
      <c r="G3" s="45" t="s">
        <v>901</v>
      </c>
    </row>
    <row r="4" spans="1:7" ht="28.8">
      <c r="A4" s="23" t="s">
        <v>678</v>
      </c>
      <c r="C4" t="s">
        <v>874</v>
      </c>
      <c r="E4" t="s">
        <v>876</v>
      </c>
      <c r="G4" s="45" t="s">
        <v>902</v>
      </c>
    </row>
    <row r="5" spans="1:7">
      <c r="A5" s="23" t="s">
        <v>679</v>
      </c>
      <c r="E5" t="s">
        <v>877</v>
      </c>
      <c r="G5" s="45" t="s">
        <v>903</v>
      </c>
    </row>
    <row r="6" spans="1:7">
      <c r="A6" s="23" t="s">
        <v>680</v>
      </c>
      <c r="E6" t="s">
        <v>878</v>
      </c>
      <c r="G6" s="45" t="s">
        <v>904</v>
      </c>
    </row>
    <row r="7" spans="1:7">
      <c r="A7" s="23" t="s">
        <v>681</v>
      </c>
      <c r="G7" s="45" t="s">
        <v>905</v>
      </c>
    </row>
    <row r="8" spans="1:7">
      <c r="A8" s="23" t="s">
        <v>682</v>
      </c>
      <c r="G8" s="45" t="s">
        <v>906</v>
      </c>
    </row>
    <row r="9" spans="1:7">
      <c r="A9" s="23" t="s">
        <v>683</v>
      </c>
      <c r="G9" s="45" t="s">
        <v>907</v>
      </c>
    </row>
    <row r="10" spans="1:7" ht="43.2">
      <c r="A10" s="23" t="s">
        <v>684</v>
      </c>
      <c r="G10" s="45" t="s">
        <v>908</v>
      </c>
    </row>
    <row r="11" spans="1:7">
      <c r="A11" s="23" t="s">
        <v>685</v>
      </c>
      <c r="G11" s="45" t="s">
        <v>909</v>
      </c>
    </row>
    <row r="12" spans="1:7">
      <c r="A12" s="23" t="s">
        <v>686</v>
      </c>
      <c r="G12" s="45" t="s">
        <v>910</v>
      </c>
    </row>
    <row r="13" spans="1:7">
      <c r="A13" s="23" t="s">
        <v>687</v>
      </c>
      <c r="G13" s="45" t="s">
        <v>911</v>
      </c>
    </row>
    <row r="14" spans="1:7">
      <c r="A14" s="23" t="s">
        <v>688</v>
      </c>
    </row>
    <row r="15" spans="1:7">
      <c r="A15" s="23" t="s">
        <v>689</v>
      </c>
    </row>
    <row r="16" spans="1:7" ht="28.8">
      <c r="A16" s="23" t="s">
        <v>690</v>
      </c>
    </row>
    <row r="17" spans="1:1">
      <c r="A17" s="23" t="s">
        <v>691</v>
      </c>
    </row>
    <row r="18" spans="1:1">
      <c r="A18" s="23" t="s">
        <v>692</v>
      </c>
    </row>
    <row r="19" spans="1:1">
      <c r="A19" s="23" t="s">
        <v>693</v>
      </c>
    </row>
    <row r="20" spans="1:1">
      <c r="A20" s="23" t="s">
        <v>694</v>
      </c>
    </row>
    <row r="21" spans="1:1" ht="28.8">
      <c r="A21" s="23" t="s">
        <v>690</v>
      </c>
    </row>
    <row r="22" spans="1:1">
      <c r="A22" s="23" t="s">
        <v>695</v>
      </c>
    </row>
    <row r="23" spans="1:1">
      <c r="A23" s="23" t="s">
        <v>686</v>
      </c>
    </row>
    <row r="24" spans="1:1">
      <c r="A24" s="23" t="s">
        <v>696</v>
      </c>
    </row>
    <row r="25" spans="1:1">
      <c r="A25" s="23" t="s">
        <v>692</v>
      </c>
    </row>
    <row r="26" spans="1:1">
      <c r="A26" s="23" t="s">
        <v>697</v>
      </c>
    </row>
    <row r="27" spans="1:1">
      <c r="A27" s="23" t="s">
        <v>686</v>
      </c>
    </row>
    <row r="28" spans="1:1">
      <c r="A28" s="23" t="s">
        <v>698</v>
      </c>
    </row>
    <row r="29" spans="1:1">
      <c r="A29" s="23" t="s">
        <v>699</v>
      </c>
    </row>
    <row r="30" spans="1:1" ht="28.8">
      <c r="A30" s="23" t="s">
        <v>700</v>
      </c>
    </row>
    <row r="31" spans="1:1" ht="57.6">
      <c r="A31" s="23" t="s">
        <v>677</v>
      </c>
    </row>
    <row r="32" spans="1:1">
      <c r="A32" s="23" t="s">
        <v>679</v>
      </c>
    </row>
    <row r="33" spans="1:1">
      <c r="A33" s="23" t="s">
        <v>701</v>
      </c>
    </row>
    <row r="34" spans="1:1">
      <c r="A34" s="23" t="s">
        <v>702</v>
      </c>
    </row>
    <row r="35" spans="1:1">
      <c r="A35" s="23" t="s">
        <v>703</v>
      </c>
    </row>
    <row r="36" spans="1:1" ht="28.8">
      <c r="A36" s="23" t="s">
        <v>704</v>
      </c>
    </row>
    <row r="37" spans="1:1">
      <c r="A37" s="23" t="s">
        <v>696</v>
      </c>
    </row>
    <row r="38" spans="1:1">
      <c r="A38" s="23" t="s">
        <v>701</v>
      </c>
    </row>
    <row r="39" spans="1:1">
      <c r="A39" s="23" t="s">
        <v>705</v>
      </c>
    </row>
    <row r="40" spans="1:1">
      <c r="A40" s="23" t="s">
        <v>676</v>
      </c>
    </row>
    <row r="41" spans="1:1">
      <c r="A41" s="23" t="s">
        <v>706</v>
      </c>
    </row>
    <row r="42" spans="1:1">
      <c r="A42" s="23" t="s">
        <v>686</v>
      </c>
    </row>
    <row r="43" spans="1:1">
      <c r="A43" s="23" t="s">
        <v>707</v>
      </c>
    </row>
    <row r="44" spans="1:1">
      <c r="A44" s="23" t="s">
        <v>708</v>
      </c>
    </row>
    <row r="45" spans="1:1">
      <c r="A45" s="23" t="s">
        <v>682</v>
      </c>
    </row>
    <row r="46" spans="1:1">
      <c r="A46" s="23" t="s">
        <v>709</v>
      </c>
    </row>
    <row r="47" spans="1:1" ht="28.8">
      <c r="A47" s="23" t="s">
        <v>710</v>
      </c>
    </row>
    <row r="48" spans="1:1">
      <c r="A48" s="23" t="s">
        <v>682</v>
      </c>
    </row>
    <row r="49" spans="1:1">
      <c r="A49" s="23" t="s">
        <v>711</v>
      </c>
    </row>
    <row r="50" spans="1:1" ht="28.8">
      <c r="A50" s="23" t="s">
        <v>712</v>
      </c>
    </row>
    <row r="51" spans="1:1">
      <c r="A51" s="23" t="s">
        <v>713</v>
      </c>
    </row>
    <row r="52" spans="1:1">
      <c r="A52" s="23" t="s">
        <v>714</v>
      </c>
    </row>
    <row r="53" spans="1:1">
      <c r="A53" s="23" t="s">
        <v>692</v>
      </c>
    </row>
    <row r="54" spans="1:1">
      <c r="A54" s="23" t="s">
        <v>692</v>
      </c>
    </row>
    <row r="55" spans="1:1">
      <c r="A55" s="23" t="s">
        <v>702</v>
      </c>
    </row>
    <row r="56" spans="1:1">
      <c r="A56" s="23" t="s">
        <v>709</v>
      </c>
    </row>
    <row r="57" spans="1:1">
      <c r="A57" s="23" t="s">
        <v>715</v>
      </c>
    </row>
    <row r="58" spans="1:1">
      <c r="A58" s="23" t="s">
        <v>682</v>
      </c>
    </row>
    <row r="59" spans="1:1">
      <c r="A59" s="23" t="s">
        <v>682</v>
      </c>
    </row>
    <row r="60" spans="1:1">
      <c r="A60" s="23" t="s">
        <v>682</v>
      </c>
    </row>
    <row r="61" spans="1:1">
      <c r="A61" s="23" t="s">
        <v>682</v>
      </c>
    </row>
    <row r="62" spans="1:1">
      <c r="A62" s="23" t="s">
        <v>716</v>
      </c>
    </row>
    <row r="63" spans="1:1">
      <c r="A63" s="23" t="s">
        <v>717</v>
      </c>
    </row>
    <row r="64" spans="1:1">
      <c r="A64" s="23" t="s">
        <v>696</v>
      </c>
    </row>
    <row r="65" spans="1:1">
      <c r="A65" s="23" t="s">
        <v>718</v>
      </c>
    </row>
    <row r="66" spans="1:1">
      <c r="A66" s="23" t="s">
        <v>719</v>
      </c>
    </row>
    <row r="67" spans="1:1">
      <c r="A67" s="23" t="s">
        <v>720</v>
      </c>
    </row>
    <row r="68" spans="1:1">
      <c r="A68" s="23" t="s">
        <v>721</v>
      </c>
    </row>
    <row r="69" spans="1:1" ht="43.2">
      <c r="A69" s="23" t="s">
        <v>722</v>
      </c>
    </row>
    <row r="70" spans="1:1">
      <c r="A70" s="23" t="s">
        <v>723</v>
      </c>
    </row>
    <row r="71" spans="1:1">
      <c r="A71" s="23" t="s">
        <v>724</v>
      </c>
    </row>
    <row r="72" spans="1:1">
      <c r="A72" s="23" t="s">
        <v>697</v>
      </c>
    </row>
    <row r="73" spans="1:1">
      <c r="A73" s="23" t="s">
        <v>679</v>
      </c>
    </row>
    <row r="74" spans="1:1">
      <c r="A74" s="23" t="s">
        <v>725</v>
      </c>
    </row>
    <row r="75" spans="1:1">
      <c r="A75" s="23" t="s">
        <v>683</v>
      </c>
    </row>
    <row r="76" spans="1:1">
      <c r="A76" s="23" t="s">
        <v>726</v>
      </c>
    </row>
    <row r="77" spans="1:1">
      <c r="A77" s="23" t="s">
        <v>727</v>
      </c>
    </row>
    <row r="78" spans="1:1">
      <c r="A78" s="23" t="s">
        <v>709</v>
      </c>
    </row>
    <row r="79" spans="1:1">
      <c r="A79" s="23" t="s">
        <v>728</v>
      </c>
    </row>
    <row r="80" spans="1:1">
      <c r="A80" s="23" t="s">
        <v>729</v>
      </c>
    </row>
    <row r="81" spans="1:1">
      <c r="A81" s="23" t="s">
        <v>730</v>
      </c>
    </row>
    <row r="82" spans="1:1">
      <c r="A82" s="23" t="s">
        <v>731</v>
      </c>
    </row>
    <row r="83" spans="1:1">
      <c r="A83" s="23" t="s">
        <v>732</v>
      </c>
    </row>
    <row r="84" spans="1:1">
      <c r="A84" s="23" t="s">
        <v>733</v>
      </c>
    </row>
    <row r="85" spans="1:1">
      <c r="A85" s="23" t="s">
        <v>734</v>
      </c>
    </row>
    <row r="86" spans="1:1">
      <c r="A86" s="23" t="s">
        <v>732</v>
      </c>
    </row>
    <row r="87" spans="1:1">
      <c r="A87" s="23" t="s">
        <v>682</v>
      </c>
    </row>
    <row r="88" spans="1:1">
      <c r="A88" s="23" t="s">
        <v>686</v>
      </c>
    </row>
    <row r="89" spans="1:1">
      <c r="A89" s="23" t="s">
        <v>685</v>
      </c>
    </row>
    <row r="90" spans="1:1">
      <c r="A90" s="23" t="s">
        <v>682</v>
      </c>
    </row>
    <row r="91" spans="1:1">
      <c r="A91" s="23" t="s">
        <v>705</v>
      </c>
    </row>
    <row r="92" spans="1:1">
      <c r="A92" s="23" t="s">
        <v>735</v>
      </c>
    </row>
    <row r="93" spans="1:1">
      <c r="A93" s="23" t="s">
        <v>736</v>
      </c>
    </row>
    <row r="94" spans="1:1" ht="28.8">
      <c r="A94" s="23" t="s">
        <v>737</v>
      </c>
    </row>
    <row r="95" spans="1:1">
      <c r="A95" s="23" t="s">
        <v>702</v>
      </c>
    </row>
    <row r="96" spans="1:1">
      <c r="A96" s="23" t="s">
        <v>682</v>
      </c>
    </row>
    <row r="97" spans="1:1">
      <c r="A97" s="23" t="s">
        <v>682</v>
      </c>
    </row>
    <row r="98" spans="1:1">
      <c r="A98" s="23" t="s">
        <v>738</v>
      </c>
    </row>
    <row r="99" spans="1:1">
      <c r="A99" s="23" t="s">
        <v>739</v>
      </c>
    </row>
    <row r="100" spans="1:1" ht="28.8">
      <c r="A100" s="23" t="s">
        <v>740</v>
      </c>
    </row>
    <row r="101" spans="1:1">
      <c r="A101" s="23" t="s">
        <v>741</v>
      </c>
    </row>
    <row r="102" spans="1:1">
      <c r="A102" s="23" t="s">
        <v>742</v>
      </c>
    </row>
    <row r="103" spans="1:1" ht="43.2">
      <c r="A103" s="23" t="s">
        <v>722</v>
      </c>
    </row>
    <row r="104" spans="1:1">
      <c r="A104" s="23" t="s">
        <v>692</v>
      </c>
    </row>
    <row r="105" spans="1:1">
      <c r="A105" s="23" t="s">
        <v>714</v>
      </c>
    </row>
    <row r="106" spans="1:1">
      <c r="A106" s="23" t="s">
        <v>686</v>
      </c>
    </row>
    <row r="107" spans="1:1">
      <c r="A107" s="23" t="s">
        <v>682</v>
      </c>
    </row>
    <row r="108" spans="1:1">
      <c r="A108" s="23" t="s">
        <v>692</v>
      </c>
    </row>
    <row r="109" spans="1:1">
      <c r="A109" s="23" t="s">
        <v>743</v>
      </c>
    </row>
    <row r="110" spans="1:1">
      <c r="A110" s="23" t="s">
        <v>725</v>
      </c>
    </row>
    <row r="111" spans="1:1" ht="28.8">
      <c r="A111" s="23" t="s">
        <v>744</v>
      </c>
    </row>
    <row r="112" spans="1:1">
      <c r="A112" s="23" t="s">
        <v>745</v>
      </c>
    </row>
    <row r="113" spans="1:1">
      <c r="A113" s="23" t="s">
        <v>746</v>
      </c>
    </row>
    <row r="114" spans="1:1">
      <c r="A114" s="23" t="s">
        <v>682</v>
      </c>
    </row>
    <row r="115" spans="1:1">
      <c r="A115" s="23" t="s">
        <v>747</v>
      </c>
    </row>
    <row r="116" spans="1:1">
      <c r="A116" s="23" t="s">
        <v>729</v>
      </c>
    </row>
    <row r="117" spans="1:1">
      <c r="A117" s="23" t="s">
        <v>725</v>
      </c>
    </row>
    <row r="118" spans="1:1">
      <c r="A118" s="23" t="s">
        <v>748</v>
      </c>
    </row>
    <row r="119" spans="1:1">
      <c r="A119" s="23" t="s">
        <v>682</v>
      </c>
    </row>
    <row r="120" spans="1:1">
      <c r="A120" s="23" t="s">
        <v>709</v>
      </c>
    </row>
    <row r="121" spans="1:1">
      <c r="A121" s="23" t="s">
        <v>730</v>
      </c>
    </row>
    <row r="122" spans="1:1" ht="28.8">
      <c r="A122" s="23" t="s">
        <v>712</v>
      </c>
    </row>
    <row r="123" spans="1:1">
      <c r="A123" s="23" t="s">
        <v>682</v>
      </c>
    </row>
    <row r="124" spans="1:1">
      <c r="A124" s="23" t="s">
        <v>706</v>
      </c>
    </row>
    <row r="125" spans="1:1">
      <c r="A125" s="23" t="s">
        <v>749</v>
      </c>
    </row>
    <row r="126" spans="1:1">
      <c r="A126" s="23" t="s">
        <v>692</v>
      </c>
    </row>
    <row r="127" spans="1:1">
      <c r="A127" s="23" t="s">
        <v>717</v>
      </c>
    </row>
    <row r="128" spans="1:1">
      <c r="A128" s="23" t="s">
        <v>750</v>
      </c>
    </row>
    <row r="129" spans="1:1">
      <c r="A129" s="23" t="s">
        <v>751</v>
      </c>
    </row>
    <row r="130" spans="1:1">
      <c r="A130" s="23" t="s">
        <v>706</v>
      </c>
    </row>
    <row r="131" spans="1:1">
      <c r="A131" s="23" t="s">
        <v>683</v>
      </c>
    </row>
    <row r="132" spans="1:1">
      <c r="A132" s="23" t="s">
        <v>752</v>
      </c>
    </row>
    <row r="133" spans="1:1">
      <c r="A133" s="23" t="s">
        <v>701</v>
      </c>
    </row>
    <row r="134" spans="1:1">
      <c r="A134" s="23" t="s">
        <v>686</v>
      </c>
    </row>
    <row r="135" spans="1:1">
      <c r="A135" s="23" t="s">
        <v>715</v>
      </c>
    </row>
    <row r="136" spans="1:1">
      <c r="A136" s="23" t="s">
        <v>741</v>
      </c>
    </row>
    <row r="137" spans="1:1">
      <c r="A137" s="23" t="s">
        <v>753</v>
      </c>
    </row>
    <row r="138" spans="1:1">
      <c r="A138" s="23" t="s">
        <v>754</v>
      </c>
    </row>
    <row r="139" spans="1:1">
      <c r="A139" s="23" t="s">
        <v>755</v>
      </c>
    </row>
    <row r="140" spans="1:1">
      <c r="A140" s="23" t="s">
        <v>711</v>
      </c>
    </row>
    <row r="141" spans="1:1">
      <c r="A141" s="23" t="s">
        <v>756</v>
      </c>
    </row>
    <row r="142" spans="1:1" ht="43.2">
      <c r="A142" s="23" t="s">
        <v>757</v>
      </c>
    </row>
    <row r="143" spans="1:1">
      <c r="A143" s="23" t="s">
        <v>758</v>
      </c>
    </row>
    <row r="144" spans="1:1">
      <c r="A144" s="23" t="s">
        <v>709</v>
      </c>
    </row>
    <row r="145" spans="1:1">
      <c r="A145" s="23" t="s">
        <v>735</v>
      </c>
    </row>
    <row r="146" spans="1:1">
      <c r="A146" s="23" t="s">
        <v>697</v>
      </c>
    </row>
    <row r="147" spans="1:1">
      <c r="A147" s="23" t="s">
        <v>759</v>
      </c>
    </row>
    <row r="148" spans="1:1" ht="28.8">
      <c r="A148" s="23" t="s">
        <v>700</v>
      </c>
    </row>
    <row r="149" spans="1:1">
      <c r="A149" s="23" t="s">
        <v>686</v>
      </c>
    </row>
    <row r="150" spans="1:1">
      <c r="A150" s="23" t="s">
        <v>682</v>
      </c>
    </row>
    <row r="151" spans="1:1">
      <c r="A151" s="23" t="s">
        <v>706</v>
      </c>
    </row>
    <row r="152" spans="1:1">
      <c r="A152" s="23" t="s">
        <v>760</v>
      </c>
    </row>
    <row r="153" spans="1:1">
      <c r="A153" s="23" t="s">
        <v>676</v>
      </c>
    </row>
    <row r="154" spans="1:1">
      <c r="A154" s="23" t="s">
        <v>761</v>
      </c>
    </row>
    <row r="155" spans="1:1">
      <c r="A155" s="23" t="s">
        <v>682</v>
      </c>
    </row>
    <row r="156" spans="1:1">
      <c r="A156" s="23" t="s">
        <v>734</v>
      </c>
    </row>
    <row r="157" spans="1:1">
      <c r="A157" s="23" t="s">
        <v>708</v>
      </c>
    </row>
    <row r="158" spans="1:1" ht="28.8">
      <c r="A158" s="23" t="s">
        <v>690</v>
      </c>
    </row>
    <row r="159" spans="1:1">
      <c r="A159" s="23" t="s">
        <v>762</v>
      </c>
    </row>
    <row r="160" spans="1:1">
      <c r="A160" s="23" t="s">
        <v>698</v>
      </c>
    </row>
    <row r="161" spans="1:1">
      <c r="A161" s="23" t="s">
        <v>763</v>
      </c>
    </row>
    <row r="162" spans="1:1">
      <c r="A162" s="23" t="s">
        <v>750</v>
      </c>
    </row>
    <row r="163" spans="1:1">
      <c r="A163" s="23" t="s">
        <v>764</v>
      </c>
    </row>
    <row r="164" spans="1:1">
      <c r="A164" s="23" t="s">
        <v>743</v>
      </c>
    </row>
    <row r="165" spans="1:1">
      <c r="A165" s="23" t="s">
        <v>765</v>
      </c>
    </row>
    <row r="166" spans="1:1">
      <c r="A166" s="23" t="s">
        <v>766</v>
      </c>
    </row>
    <row r="167" spans="1:1">
      <c r="A167" s="23" t="s">
        <v>767</v>
      </c>
    </row>
    <row r="168" spans="1:1">
      <c r="A168" s="23" t="s">
        <v>686</v>
      </c>
    </row>
    <row r="169" spans="1:1">
      <c r="A169" s="23" t="s">
        <v>686</v>
      </c>
    </row>
    <row r="170" spans="1:1">
      <c r="A170" s="23" t="s">
        <v>768</v>
      </c>
    </row>
    <row r="171" spans="1:1">
      <c r="A171" s="23" t="s">
        <v>707</v>
      </c>
    </row>
    <row r="172" spans="1:1">
      <c r="A172" s="23" t="s">
        <v>709</v>
      </c>
    </row>
    <row r="173" spans="1:1">
      <c r="A173" s="23" t="s">
        <v>698</v>
      </c>
    </row>
    <row r="174" spans="1:1">
      <c r="A174" s="23" t="s">
        <v>730</v>
      </c>
    </row>
    <row r="175" spans="1:1">
      <c r="A175" s="23" t="s">
        <v>686</v>
      </c>
    </row>
    <row r="176" spans="1:1">
      <c r="A176" s="23" t="s">
        <v>769</v>
      </c>
    </row>
    <row r="177" spans="1:1">
      <c r="A177" s="23" t="s">
        <v>728</v>
      </c>
    </row>
    <row r="178" spans="1:1">
      <c r="A178" s="23" t="s">
        <v>770</v>
      </c>
    </row>
    <row r="179" spans="1:1">
      <c r="A179" s="23" t="s">
        <v>729</v>
      </c>
    </row>
    <row r="180" spans="1:1" ht="28.8">
      <c r="A180" s="23" t="s">
        <v>771</v>
      </c>
    </row>
    <row r="181" spans="1:1">
      <c r="A181" s="23" t="s">
        <v>698</v>
      </c>
    </row>
    <row r="182" spans="1:1">
      <c r="A182" s="23" t="s">
        <v>772</v>
      </c>
    </row>
    <row r="183" spans="1:1">
      <c r="A183" s="23" t="s">
        <v>706</v>
      </c>
    </row>
    <row r="184" spans="1:1" ht="28.8">
      <c r="A184" s="23" t="s">
        <v>690</v>
      </c>
    </row>
    <row r="185" spans="1:1">
      <c r="A185" s="23" t="s">
        <v>773</v>
      </c>
    </row>
    <row r="186" spans="1:1">
      <c r="A186" s="23" t="s">
        <v>706</v>
      </c>
    </row>
    <row r="187" spans="1:1">
      <c r="A187" s="23" t="s">
        <v>689</v>
      </c>
    </row>
    <row r="188" spans="1:1">
      <c r="A188" s="23" t="s">
        <v>746</v>
      </c>
    </row>
    <row r="189" spans="1:1">
      <c r="A189" s="23" t="s">
        <v>774</v>
      </c>
    </row>
    <row r="190" spans="1:1" ht="28.8">
      <c r="A190" s="23" t="s">
        <v>737</v>
      </c>
    </row>
    <row r="191" spans="1:1">
      <c r="A191" s="23" t="s">
        <v>769</v>
      </c>
    </row>
    <row r="192" spans="1:1">
      <c r="A192" s="23" t="s">
        <v>725</v>
      </c>
    </row>
    <row r="193" spans="1:1">
      <c r="A193" s="23" t="s">
        <v>775</v>
      </c>
    </row>
    <row r="194" spans="1:1">
      <c r="A194" s="23" t="s">
        <v>682</v>
      </c>
    </row>
    <row r="195" spans="1:1">
      <c r="A195" s="23" t="s">
        <v>766</v>
      </c>
    </row>
    <row r="196" spans="1:1">
      <c r="A196" s="23" t="s">
        <v>762</v>
      </c>
    </row>
    <row r="197" spans="1:1">
      <c r="A197" s="23" t="s">
        <v>751</v>
      </c>
    </row>
    <row r="198" spans="1:1">
      <c r="A198" s="23" t="s">
        <v>776</v>
      </c>
    </row>
    <row r="199" spans="1:1">
      <c r="A199" s="23" t="s">
        <v>777</v>
      </c>
    </row>
    <row r="200" spans="1:1">
      <c r="A200" s="23" t="s">
        <v>679</v>
      </c>
    </row>
    <row r="201" spans="1:1">
      <c r="A201" s="23" t="s">
        <v>776</v>
      </c>
    </row>
    <row r="202" spans="1:1">
      <c r="A202" s="23" t="s">
        <v>711</v>
      </c>
    </row>
    <row r="203" spans="1:1" ht="72">
      <c r="A203" s="23" t="s">
        <v>778</v>
      </c>
    </row>
    <row r="204" spans="1:1">
      <c r="A204" s="23" t="s">
        <v>779</v>
      </c>
    </row>
    <row r="205" spans="1:1">
      <c r="A205" s="23" t="s">
        <v>709</v>
      </c>
    </row>
    <row r="206" spans="1:1">
      <c r="A206" s="23" t="s">
        <v>780</v>
      </c>
    </row>
    <row r="207" spans="1:1" ht="43.2">
      <c r="A207" s="23" t="s">
        <v>722</v>
      </c>
    </row>
    <row r="208" spans="1:1">
      <c r="A208" s="23" t="s">
        <v>781</v>
      </c>
    </row>
    <row r="209" spans="1:1">
      <c r="A209" s="23" t="s">
        <v>782</v>
      </c>
    </row>
    <row r="210" spans="1:1">
      <c r="A210" s="23" t="s">
        <v>783</v>
      </c>
    </row>
    <row r="211" spans="1:1">
      <c r="A211" s="23" t="s">
        <v>784</v>
      </c>
    </row>
    <row r="212" spans="1:1">
      <c r="A212" s="23" t="s">
        <v>685</v>
      </c>
    </row>
    <row r="213" spans="1:1">
      <c r="A213" s="23" t="s">
        <v>785</v>
      </c>
    </row>
    <row r="214" spans="1:1">
      <c r="A214" s="23" t="s">
        <v>682</v>
      </c>
    </row>
    <row r="215" spans="1:1">
      <c r="A215" s="23" t="s">
        <v>786</v>
      </c>
    </row>
    <row r="216" spans="1:1">
      <c r="A216" s="23" t="s">
        <v>766</v>
      </c>
    </row>
    <row r="217" spans="1:1">
      <c r="A217" s="23" t="s">
        <v>787</v>
      </c>
    </row>
    <row r="218" spans="1:1">
      <c r="A218" s="23" t="s">
        <v>732</v>
      </c>
    </row>
    <row r="219" spans="1:1">
      <c r="A219" s="23" t="s">
        <v>682</v>
      </c>
    </row>
    <row r="220" spans="1:1">
      <c r="A220" s="23" t="s">
        <v>682</v>
      </c>
    </row>
    <row r="221" spans="1:1">
      <c r="A221" s="23" t="s">
        <v>692</v>
      </c>
    </row>
    <row r="222" spans="1:1">
      <c r="A222" s="23" t="s">
        <v>727</v>
      </c>
    </row>
    <row r="223" spans="1:1">
      <c r="A223" s="23" t="s">
        <v>682</v>
      </c>
    </row>
    <row r="224" spans="1:1">
      <c r="A224" s="23" t="s">
        <v>709</v>
      </c>
    </row>
    <row r="225" spans="1:1">
      <c r="A225" s="23" t="s">
        <v>686</v>
      </c>
    </row>
    <row r="226" spans="1:1" ht="28.8">
      <c r="A226" s="23" t="s">
        <v>704</v>
      </c>
    </row>
    <row r="227" spans="1:1">
      <c r="A227" s="23" t="s">
        <v>762</v>
      </c>
    </row>
    <row r="228" spans="1:1">
      <c r="A228" s="23" t="s">
        <v>768</v>
      </c>
    </row>
    <row r="229" spans="1:1">
      <c r="A229" s="23" t="s">
        <v>732</v>
      </c>
    </row>
    <row r="230" spans="1:1">
      <c r="A230" s="23" t="s">
        <v>679</v>
      </c>
    </row>
    <row r="231" spans="1:1">
      <c r="A231" s="23" t="s">
        <v>685</v>
      </c>
    </row>
    <row r="232" spans="1:1">
      <c r="A232" s="23" t="s">
        <v>682</v>
      </c>
    </row>
    <row r="233" spans="1:1">
      <c r="A233" s="23" t="s">
        <v>788</v>
      </c>
    </row>
    <row r="234" spans="1:1">
      <c r="A234" s="23" t="s">
        <v>682</v>
      </c>
    </row>
    <row r="235" spans="1:1">
      <c r="A235" s="23" t="s">
        <v>682</v>
      </c>
    </row>
    <row r="236" spans="1:1">
      <c r="A236" s="23" t="s">
        <v>741</v>
      </c>
    </row>
    <row r="237" spans="1:1" ht="43.2">
      <c r="A237" s="23" t="s">
        <v>722</v>
      </c>
    </row>
    <row r="238" spans="1:1">
      <c r="A238" s="23" t="s">
        <v>682</v>
      </c>
    </row>
    <row r="239" spans="1:1">
      <c r="A239" s="23" t="s">
        <v>734</v>
      </c>
    </row>
    <row r="240" spans="1:1">
      <c r="A240" s="23" t="s">
        <v>686</v>
      </c>
    </row>
    <row r="241" spans="1:1" ht="28.8">
      <c r="A241" s="23" t="s">
        <v>690</v>
      </c>
    </row>
    <row r="242" spans="1:1">
      <c r="A242" s="23" t="s">
        <v>789</v>
      </c>
    </row>
    <row r="243" spans="1:1">
      <c r="A243" s="23" t="s">
        <v>682</v>
      </c>
    </row>
    <row r="244" spans="1:1">
      <c r="A244" s="23" t="s">
        <v>790</v>
      </c>
    </row>
    <row r="245" spans="1:1">
      <c r="A245" s="23" t="s">
        <v>725</v>
      </c>
    </row>
    <row r="246" spans="1:1">
      <c r="A246" s="23" t="s">
        <v>756</v>
      </c>
    </row>
    <row r="247" spans="1:1">
      <c r="A247" s="23" t="s">
        <v>791</v>
      </c>
    </row>
    <row r="248" spans="1:1">
      <c r="A248" s="23" t="s">
        <v>792</v>
      </c>
    </row>
    <row r="249" spans="1:1">
      <c r="A249" s="23" t="s">
        <v>686</v>
      </c>
    </row>
    <row r="250" spans="1:1">
      <c r="A250" s="23" t="s">
        <v>686</v>
      </c>
    </row>
    <row r="251" spans="1:1">
      <c r="A251" s="23" t="s">
        <v>793</v>
      </c>
    </row>
    <row r="252" spans="1:1">
      <c r="A252" s="23" t="s">
        <v>679</v>
      </c>
    </row>
    <row r="253" spans="1:1">
      <c r="A253" s="23" t="s">
        <v>739</v>
      </c>
    </row>
    <row r="254" spans="1:1">
      <c r="A254" s="23" t="s">
        <v>702</v>
      </c>
    </row>
    <row r="255" spans="1:1">
      <c r="A255" s="23" t="s">
        <v>732</v>
      </c>
    </row>
    <row r="256" spans="1:1">
      <c r="A256" s="23" t="s">
        <v>794</v>
      </c>
    </row>
    <row r="257" spans="1:1">
      <c r="A257" s="23" t="s">
        <v>795</v>
      </c>
    </row>
    <row r="258" spans="1:1" ht="28.8">
      <c r="A258" s="23" t="s">
        <v>796</v>
      </c>
    </row>
    <row r="259" spans="1:1">
      <c r="A259" s="23" t="s">
        <v>748</v>
      </c>
    </row>
    <row r="260" spans="1:1">
      <c r="A260" s="23" t="s">
        <v>753</v>
      </c>
    </row>
    <row r="261" spans="1:1">
      <c r="A261" s="23" t="s">
        <v>682</v>
      </c>
    </row>
    <row r="262" spans="1:1" ht="28.8">
      <c r="A262" s="23" t="s">
        <v>796</v>
      </c>
    </row>
    <row r="263" spans="1:1">
      <c r="A263" s="23" t="s">
        <v>681</v>
      </c>
    </row>
    <row r="264" spans="1:1">
      <c r="A264" s="23" t="s">
        <v>797</v>
      </c>
    </row>
    <row r="265" spans="1:1">
      <c r="A265" s="23" t="s">
        <v>795</v>
      </c>
    </row>
    <row r="266" spans="1:1">
      <c r="A266" s="23" t="s">
        <v>798</v>
      </c>
    </row>
    <row r="267" spans="1:1">
      <c r="A267" s="23" t="s">
        <v>799</v>
      </c>
    </row>
    <row r="268" spans="1:1">
      <c r="A268" s="23" t="s">
        <v>800</v>
      </c>
    </row>
    <row r="269" spans="1:1">
      <c r="A269" s="23" t="s">
        <v>732</v>
      </c>
    </row>
    <row r="270" spans="1:1">
      <c r="A270" s="23" t="s">
        <v>781</v>
      </c>
    </row>
    <row r="271" spans="1:1">
      <c r="A271" s="23" t="s">
        <v>760</v>
      </c>
    </row>
    <row r="272" spans="1:1" ht="28.8">
      <c r="A272" s="23" t="s">
        <v>704</v>
      </c>
    </row>
    <row r="273" spans="1:1">
      <c r="A273" s="23" t="s">
        <v>801</v>
      </c>
    </row>
    <row r="274" spans="1:1">
      <c r="A274" s="23" t="s">
        <v>756</v>
      </c>
    </row>
    <row r="275" spans="1:1">
      <c r="A275" s="23" t="s">
        <v>802</v>
      </c>
    </row>
    <row r="276" spans="1:1">
      <c r="A276" s="23" t="s">
        <v>750</v>
      </c>
    </row>
    <row r="277" spans="1:1">
      <c r="A277" s="23" t="s">
        <v>696</v>
      </c>
    </row>
    <row r="278" spans="1:1">
      <c r="A278" s="23" t="s">
        <v>682</v>
      </c>
    </row>
    <row r="279" spans="1:1">
      <c r="A279" s="23" t="s">
        <v>682</v>
      </c>
    </row>
    <row r="280" spans="1:1">
      <c r="A280" s="23" t="s">
        <v>803</v>
      </c>
    </row>
    <row r="281" spans="1:1">
      <c r="A281" s="23" t="s">
        <v>750</v>
      </c>
    </row>
    <row r="282" spans="1:1">
      <c r="A282" s="23" t="s">
        <v>730</v>
      </c>
    </row>
    <row r="283" spans="1:1">
      <c r="A283" s="23" t="s">
        <v>682</v>
      </c>
    </row>
    <row r="284" spans="1:1">
      <c r="A284" s="23" t="s">
        <v>692</v>
      </c>
    </row>
    <row r="285" spans="1:1">
      <c r="A285" s="23" t="s">
        <v>804</v>
      </c>
    </row>
    <row r="286" spans="1:1">
      <c r="A286" s="23" t="s">
        <v>685</v>
      </c>
    </row>
    <row r="287" spans="1:1">
      <c r="A287" s="23" t="s">
        <v>805</v>
      </c>
    </row>
    <row r="288" spans="1:1" ht="28.8">
      <c r="A288" s="23" t="s">
        <v>806</v>
      </c>
    </row>
    <row r="289" spans="1:1">
      <c r="A289" s="23" t="s">
        <v>725</v>
      </c>
    </row>
    <row r="290" spans="1:1">
      <c r="A290" s="23" t="s">
        <v>762</v>
      </c>
    </row>
    <row r="291" spans="1:1">
      <c r="A291" s="23" t="s">
        <v>683</v>
      </c>
    </row>
    <row r="292" spans="1:1">
      <c r="A292" s="23" t="s">
        <v>741</v>
      </c>
    </row>
    <row r="293" spans="1:1">
      <c r="A293" s="23" t="s">
        <v>807</v>
      </c>
    </row>
    <row r="294" spans="1:1">
      <c r="A294" s="23" t="s">
        <v>686</v>
      </c>
    </row>
    <row r="295" spans="1:1">
      <c r="A295" s="23" t="s">
        <v>808</v>
      </c>
    </row>
    <row r="296" spans="1:1">
      <c r="A296" s="23" t="s">
        <v>735</v>
      </c>
    </row>
    <row r="297" spans="1:1">
      <c r="A297" s="23" t="s">
        <v>809</v>
      </c>
    </row>
    <row r="298" spans="1:1">
      <c r="A298" s="23" t="s">
        <v>810</v>
      </c>
    </row>
    <row r="299" spans="1:1">
      <c r="A299" s="23" t="s">
        <v>702</v>
      </c>
    </row>
    <row r="300" spans="1:1" ht="28.8">
      <c r="A300" s="23" t="s">
        <v>690</v>
      </c>
    </row>
    <row r="301" spans="1:1">
      <c r="A301" s="23" t="s">
        <v>692</v>
      </c>
    </row>
    <row r="302" spans="1:1">
      <c r="A302" s="23" t="s">
        <v>681</v>
      </c>
    </row>
    <row r="303" spans="1:1">
      <c r="A303" s="23" t="s">
        <v>714</v>
      </c>
    </row>
    <row r="304" spans="1:1">
      <c r="A304" s="23" t="s">
        <v>811</v>
      </c>
    </row>
    <row r="305" spans="1:1">
      <c r="A305" s="23" t="s">
        <v>758</v>
      </c>
    </row>
    <row r="306" spans="1:1">
      <c r="A306" s="23" t="s">
        <v>741</v>
      </c>
    </row>
    <row r="307" spans="1:1">
      <c r="A307" s="23" t="s">
        <v>812</v>
      </c>
    </row>
    <row r="308" spans="1:1">
      <c r="A308" s="23" t="s">
        <v>714</v>
      </c>
    </row>
    <row r="309" spans="1:1" ht="43.2">
      <c r="A309" s="23" t="s">
        <v>722</v>
      </c>
    </row>
    <row r="310" spans="1:1">
      <c r="A310" s="23" t="s">
        <v>813</v>
      </c>
    </row>
    <row r="311" spans="1:1">
      <c r="A311" s="23" t="s">
        <v>814</v>
      </c>
    </row>
    <row r="312" spans="1:1">
      <c r="A312" s="23" t="s">
        <v>692</v>
      </c>
    </row>
    <row r="313" spans="1:1">
      <c r="A313" s="23" t="s">
        <v>815</v>
      </c>
    </row>
    <row r="314" spans="1:1">
      <c r="A314" s="23" t="s">
        <v>725</v>
      </c>
    </row>
    <row r="315" spans="1:1">
      <c r="A315" s="23" t="s">
        <v>720</v>
      </c>
    </row>
    <row r="316" spans="1:1">
      <c r="A316" s="23" t="s">
        <v>720</v>
      </c>
    </row>
    <row r="317" spans="1:1">
      <c r="A317" s="23" t="s">
        <v>816</v>
      </c>
    </row>
    <row r="318" spans="1:1" ht="28.8">
      <c r="A318" s="23" t="s">
        <v>817</v>
      </c>
    </row>
    <row r="319" spans="1:1">
      <c r="A319" s="23" t="s">
        <v>787</v>
      </c>
    </row>
    <row r="320" spans="1:1">
      <c r="A320" s="23" t="s">
        <v>725</v>
      </c>
    </row>
    <row r="321" spans="1:1">
      <c r="A321" s="23" t="s">
        <v>682</v>
      </c>
    </row>
    <row r="322" spans="1:1">
      <c r="A322" s="23" t="s">
        <v>714</v>
      </c>
    </row>
    <row r="323" spans="1:1">
      <c r="A323" s="23" t="s">
        <v>683</v>
      </c>
    </row>
    <row r="324" spans="1:1">
      <c r="A324" s="23" t="s">
        <v>730</v>
      </c>
    </row>
    <row r="325" spans="1:1">
      <c r="A325" s="23" t="s">
        <v>750</v>
      </c>
    </row>
    <row r="326" spans="1:1">
      <c r="A326" s="23" t="s">
        <v>818</v>
      </c>
    </row>
    <row r="327" spans="1:1">
      <c r="A327" s="23" t="s">
        <v>819</v>
      </c>
    </row>
    <row r="328" spans="1:1">
      <c r="A328" s="23" t="s">
        <v>820</v>
      </c>
    </row>
    <row r="329" spans="1:1">
      <c r="A329" s="23" t="s">
        <v>821</v>
      </c>
    </row>
    <row r="330" spans="1:1" ht="43.2">
      <c r="A330" s="23" t="s">
        <v>684</v>
      </c>
    </row>
    <row r="331" spans="1:1">
      <c r="A331" s="23" t="s">
        <v>820</v>
      </c>
    </row>
    <row r="332" spans="1:1">
      <c r="A332" s="23" t="s">
        <v>701</v>
      </c>
    </row>
    <row r="333" spans="1:1">
      <c r="A333" s="23" t="s">
        <v>779</v>
      </c>
    </row>
    <row r="334" spans="1:1">
      <c r="A334" s="23" t="s">
        <v>822</v>
      </c>
    </row>
    <row r="335" spans="1:1">
      <c r="A335" s="23" t="s">
        <v>698</v>
      </c>
    </row>
    <row r="336" spans="1:1">
      <c r="A336" s="23" t="s">
        <v>823</v>
      </c>
    </row>
    <row r="337" spans="1:1">
      <c r="A337" s="23" t="s">
        <v>824</v>
      </c>
    </row>
    <row r="338" spans="1:1">
      <c r="A338" s="23" t="s">
        <v>695</v>
      </c>
    </row>
    <row r="339" spans="1:1">
      <c r="A339" s="23" t="s">
        <v>676</v>
      </c>
    </row>
    <row r="340" spans="1:1">
      <c r="A340" s="23" t="s">
        <v>775</v>
      </c>
    </row>
    <row r="341" spans="1:1">
      <c r="A341" s="23" t="s">
        <v>730</v>
      </c>
    </row>
    <row r="342" spans="1:1">
      <c r="A342" s="23" t="s">
        <v>825</v>
      </c>
    </row>
    <row r="343" spans="1:1">
      <c r="A343" s="23" t="s">
        <v>825</v>
      </c>
    </row>
    <row r="344" spans="1:1">
      <c r="A344" s="23" t="s">
        <v>730</v>
      </c>
    </row>
    <row r="345" spans="1:1">
      <c r="A345" s="23" t="s">
        <v>725</v>
      </c>
    </row>
    <row r="346" spans="1:1">
      <c r="A346" s="23" t="s">
        <v>793</v>
      </c>
    </row>
    <row r="347" spans="1:1">
      <c r="A347" s="23" t="s">
        <v>826</v>
      </c>
    </row>
    <row r="348" spans="1:1">
      <c r="A348" s="23" t="s">
        <v>827</v>
      </c>
    </row>
    <row r="349" spans="1:1">
      <c r="A349" s="23" t="s">
        <v>717</v>
      </c>
    </row>
    <row r="350" spans="1:1">
      <c r="A350" s="23" t="s">
        <v>685</v>
      </c>
    </row>
    <row r="351" spans="1:1" ht="28.8">
      <c r="A351" s="23" t="s">
        <v>704</v>
      </c>
    </row>
    <row r="352" spans="1:1">
      <c r="A352" s="23" t="s">
        <v>730</v>
      </c>
    </row>
    <row r="353" spans="1:1">
      <c r="A353" s="23" t="s">
        <v>734</v>
      </c>
    </row>
    <row r="354" spans="1:1">
      <c r="A354" s="23" t="s">
        <v>791</v>
      </c>
    </row>
    <row r="355" spans="1:1">
      <c r="A355" s="23" t="s">
        <v>828</v>
      </c>
    </row>
    <row r="356" spans="1:1">
      <c r="A356" s="23" t="s">
        <v>725</v>
      </c>
    </row>
    <row r="357" spans="1:1" ht="28.8">
      <c r="A357" s="23" t="s">
        <v>690</v>
      </c>
    </row>
    <row r="358" spans="1:1">
      <c r="A358" s="23" t="s">
        <v>709</v>
      </c>
    </row>
    <row r="359" spans="1:1">
      <c r="A359" s="23" t="s">
        <v>698</v>
      </c>
    </row>
    <row r="360" spans="1:1">
      <c r="A360" s="23" t="s">
        <v>730</v>
      </c>
    </row>
    <row r="361" spans="1:1">
      <c r="A361" s="23" t="s">
        <v>706</v>
      </c>
    </row>
    <row r="362" spans="1:1">
      <c r="A362" s="23" t="s">
        <v>709</v>
      </c>
    </row>
    <row r="363" spans="1:1">
      <c r="A363" s="23" t="s">
        <v>829</v>
      </c>
    </row>
    <row r="364" spans="1:1">
      <c r="A364" s="23" t="s">
        <v>760</v>
      </c>
    </row>
    <row r="365" spans="1:1">
      <c r="A365" s="23" t="s">
        <v>830</v>
      </c>
    </row>
    <row r="366" spans="1:1">
      <c r="A366" s="23" t="s">
        <v>714</v>
      </c>
    </row>
    <row r="367" spans="1:1">
      <c r="A367" s="23" t="s">
        <v>831</v>
      </c>
    </row>
    <row r="368" spans="1:1">
      <c r="A368" s="23" t="s">
        <v>832</v>
      </c>
    </row>
    <row r="369" spans="1:1">
      <c r="A369" s="23" t="s">
        <v>730</v>
      </c>
    </row>
    <row r="370" spans="1:1">
      <c r="A370" s="23" t="s">
        <v>679</v>
      </c>
    </row>
    <row r="371" spans="1:1">
      <c r="A371" s="23" t="s">
        <v>686</v>
      </c>
    </row>
    <row r="372" spans="1:1">
      <c r="A372" s="23" t="s">
        <v>781</v>
      </c>
    </row>
    <row r="373" spans="1:1">
      <c r="A373" s="23" t="s">
        <v>682</v>
      </c>
    </row>
    <row r="374" spans="1:1">
      <c r="A374" s="23" t="s">
        <v>833</v>
      </c>
    </row>
    <row r="375" spans="1:1">
      <c r="A375" s="23" t="s">
        <v>682</v>
      </c>
    </row>
    <row r="376" spans="1:1">
      <c r="A376" s="23" t="s">
        <v>714</v>
      </c>
    </row>
    <row r="377" spans="1:1">
      <c r="A377" s="23" t="s">
        <v>734</v>
      </c>
    </row>
    <row r="378" spans="1:1">
      <c r="A378" s="23" t="s">
        <v>834</v>
      </c>
    </row>
    <row r="379" spans="1:1">
      <c r="A379" s="23" t="s">
        <v>835</v>
      </c>
    </row>
    <row r="380" spans="1:1">
      <c r="A380" s="23" t="s">
        <v>734</v>
      </c>
    </row>
    <row r="381" spans="1:1" ht="28.8">
      <c r="A381" s="23" t="s">
        <v>836</v>
      </c>
    </row>
    <row r="382" spans="1:1">
      <c r="A382" s="23" t="s">
        <v>717</v>
      </c>
    </row>
    <row r="383" spans="1:1">
      <c r="A383" s="23" t="s">
        <v>837</v>
      </c>
    </row>
    <row r="384" spans="1:1">
      <c r="A384" s="23" t="s">
        <v>681</v>
      </c>
    </row>
    <row r="385" spans="1:1">
      <c r="A385" s="23" t="s">
        <v>838</v>
      </c>
    </row>
    <row r="386" spans="1:1">
      <c r="A386" s="23" t="s">
        <v>839</v>
      </c>
    </row>
    <row r="387" spans="1:1">
      <c r="A387" s="23" t="s">
        <v>840</v>
      </c>
    </row>
    <row r="388" spans="1:1" ht="43.2">
      <c r="A388" s="23" t="s">
        <v>722</v>
      </c>
    </row>
    <row r="389" spans="1:1">
      <c r="A389" s="23" t="s">
        <v>735</v>
      </c>
    </row>
    <row r="390" spans="1:1">
      <c r="A390" s="23" t="s">
        <v>766</v>
      </c>
    </row>
    <row r="391" spans="1:1">
      <c r="A391" s="23" t="s">
        <v>819</v>
      </c>
    </row>
    <row r="392" spans="1:1">
      <c r="A392" s="23" t="s">
        <v>841</v>
      </c>
    </row>
    <row r="393" spans="1:1">
      <c r="A393" s="23" t="s">
        <v>706</v>
      </c>
    </row>
    <row r="394" spans="1:1">
      <c r="A394" s="23" t="s">
        <v>686</v>
      </c>
    </row>
    <row r="395" spans="1:1">
      <c r="A395" s="23" t="s">
        <v>841</v>
      </c>
    </row>
    <row r="396" spans="1:1">
      <c r="A396" s="23" t="s">
        <v>777</v>
      </c>
    </row>
    <row r="397" spans="1:1">
      <c r="A397" s="23" t="s">
        <v>842</v>
      </c>
    </row>
    <row r="398" spans="1:1">
      <c r="A398" s="23" t="s">
        <v>683</v>
      </c>
    </row>
    <row r="399" spans="1:1">
      <c r="A399" s="23" t="s">
        <v>843</v>
      </c>
    </row>
    <row r="400" spans="1:1">
      <c r="A400" s="23" t="s">
        <v>683</v>
      </c>
    </row>
    <row r="401" spans="1:1">
      <c r="A401" s="23" t="s">
        <v>770</v>
      </c>
    </row>
    <row r="402" spans="1:1">
      <c r="A402" s="23" t="s">
        <v>708</v>
      </c>
    </row>
    <row r="403" spans="1:1">
      <c r="A403" s="23" t="s">
        <v>679</v>
      </c>
    </row>
    <row r="404" spans="1:1">
      <c r="A404" s="23" t="s">
        <v>735</v>
      </c>
    </row>
    <row r="405" spans="1:1">
      <c r="A405" s="23" t="s">
        <v>714</v>
      </c>
    </row>
    <row r="406" spans="1:1" ht="57.6">
      <c r="A406" s="23" t="s">
        <v>677</v>
      </c>
    </row>
    <row r="407" spans="1:1">
      <c r="A407" s="23" t="s">
        <v>730</v>
      </c>
    </row>
    <row r="408" spans="1:1">
      <c r="A408" s="23" t="s">
        <v>844</v>
      </c>
    </row>
    <row r="409" spans="1:1">
      <c r="A409" s="23" t="s">
        <v>686</v>
      </c>
    </row>
    <row r="410" spans="1:1">
      <c r="A410" s="23" t="s">
        <v>725</v>
      </c>
    </row>
    <row r="411" spans="1:1">
      <c r="A411" s="23" t="s">
        <v>682</v>
      </c>
    </row>
    <row r="412" spans="1:1">
      <c r="A412" s="23" t="s">
        <v>792</v>
      </c>
    </row>
    <row r="413" spans="1:1">
      <c r="A413" s="23" t="s">
        <v>679</v>
      </c>
    </row>
    <row r="414" spans="1:1">
      <c r="A414" s="23" t="s">
        <v>682</v>
      </c>
    </row>
    <row r="415" spans="1:1">
      <c r="A415" s="23" t="s">
        <v>795</v>
      </c>
    </row>
    <row r="416" spans="1:1">
      <c r="A416" s="23" t="s">
        <v>845</v>
      </c>
    </row>
    <row r="417" spans="1:1">
      <c r="A417" s="23" t="s">
        <v>846</v>
      </c>
    </row>
    <row r="418" spans="1:1">
      <c r="A418" s="23" t="s">
        <v>686</v>
      </c>
    </row>
    <row r="419" spans="1:1">
      <c r="A419" s="23" t="s">
        <v>847</v>
      </c>
    </row>
    <row r="420" spans="1:1">
      <c r="A420" s="23" t="s">
        <v>723</v>
      </c>
    </row>
    <row r="421" spans="1:1">
      <c r="A421" s="23" t="s">
        <v>848</v>
      </c>
    </row>
    <row r="422" spans="1:1">
      <c r="A422" s="23" t="s">
        <v>686</v>
      </c>
    </row>
    <row r="423" spans="1:1">
      <c r="A423" s="23" t="s">
        <v>849</v>
      </c>
    </row>
    <row r="424" spans="1:1">
      <c r="A424" s="23" t="s">
        <v>714</v>
      </c>
    </row>
    <row r="425" spans="1:1">
      <c r="A425" s="23" t="s">
        <v>758</v>
      </c>
    </row>
    <row r="426" spans="1:1">
      <c r="A426" s="23" t="s">
        <v>692</v>
      </c>
    </row>
    <row r="427" spans="1:1">
      <c r="A427" s="23" t="s">
        <v>720</v>
      </c>
    </row>
    <row r="428" spans="1:1">
      <c r="A428" s="23" t="s">
        <v>850</v>
      </c>
    </row>
    <row r="429" spans="1:1">
      <c r="A429" s="23" t="s">
        <v>851</v>
      </c>
    </row>
    <row r="430" spans="1:1">
      <c r="A430" s="23" t="s">
        <v>697</v>
      </c>
    </row>
    <row r="431" spans="1:1">
      <c r="A431" s="23" t="s">
        <v>729</v>
      </c>
    </row>
    <row r="432" spans="1:1">
      <c r="A432" s="23" t="s">
        <v>852</v>
      </c>
    </row>
    <row r="433" spans="1:1">
      <c r="A433" s="23" t="s">
        <v>729</v>
      </c>
    </row>
    <row r="434" spans="1:1">
      <c r="A434" s="23" t="s">
        <v>713</v>
      </c>
    </row>
    <row r="435" spans="1:1" ht="43.2">
      <c r="A435" s="23" t="s">
        <v>853</v>
      </c>
    </row>
    <row r="436" spans="1:1">
      <c r="A436" s="23" t="s">
        <v>854</v>
      </c>
    </row>
    <row r="437" spans="1:1">
      <c r="A437" s="23" t="s">
        <v>828</v>
      </c>
    </row>
    <row r="438" spans="1:1">
      <c r="A438" s="23" t="s">
        <v>709</v>
      </c>
    </row>
    <row r="439" spans="1:1">
      <c r="A439" s="23" t="s">
        <v>849</v>
      </c>
    </row>
    <row r="440" spans="1:1">
      <c r="A440" s="23" t="s">
        <v>849</v>
      </c>
    </row>
    <row r="441" spans="1:1">
      <c r="A441" s="23" t="s">
        <v>711</v>
      </c>
    </row>
    <row r="442" spans="1:1" ht="28.8">
      <c r="A442" s="23" t="s">
        <v>855</v>
      </c>
    </row>
    <row r="443" spans="1:1">
      <c r="A443" s="23" t="s">
        <v>709</v>
      </c>
    </row>
    <row r="444" spans="1:1">
      <c r="A444" s="23" t="s">
        <v>733</v>
      </c>
    </row>
    <row r="445" spans="1:1">
      <c r="A445" s="23" t="s">
        <v>856</v>
      </c>
    </row>
    <row r="446" spans="1:1">
      <c r="A446" s="23" t="s">
        <v>725</v>
      </c>
    </row>
    <row r="447" spans="1:1">
      <c r="A447" s="23" t="s">
        <v>857</v>
      </c>
    </row>
    <row r="448" spans="1:1">
      <c r="A448" s="23" t="s">
        <v>725</v>
      </c>
    </row>
    <row r="449" spans="1:1">
      <c r="A449" s="23" t="s">
        <v>692</v>
      </c>
    </row>
    <row r="450" spans="1:1">
      <c r="A450" s="23" t="s">
        <v>703</v>
      </c>
    </row>
    <row r="451" spans="1:1">
      <c r="A451" s="23" t="s">
        <v>703</v>
      </c>
    </row>
    <row r="452" spans="1:1">
      <c r="A452" s="23" t="s">
        <v>820</v>
      </c>
    </row>
    <row r="453" spans="1:1">
      <c r="A453" s="23" t="s">
        <v>795</v>
      </c>
    </row>
    <row r="454" spans="1:1">
      <c r="A454" s="23" t="s">
        <v>795</v>
      </c>
    </row>
    <row r="455" spans="1:1">
      <c r="A455" s="23" t="s">
        <v>833</v>
      </c>
    </row>
    <row r="456" spans="1:1">
      <c r="A456" s="23" t="s">
        <v>725</v>
      </c>
    </row>
    <row r="457" spans="1:1">
      <c r="A457" s="23" t="s">
        <v>766</v>
      </c>
    </row>
    <row r="458" spans="1:1">
      <c r="A458" s="23" t="s">
        <v>679</v>
      </c>
    </row>
    <row r="459" spans="1:1">
      <c r="A459" s="23" t="s">
        <v>858</v>
      </c>
    </row>
    <row r="460" spans="1:1">
      <c r="A460" s="23" t="s">
        <v>701</v>
      </c>
    </row>
    <row r="461" spans="1:1">
      <c r="A461" s="23" t="s">
        <v>841</v>
      </c>
    </row>
    <row r="462" spans="1:1" ht="28.8">
      <c r="A462" s="23" t="s">
        <v>836</v>
      </c>
    </row>
    <row r="463" spans="1:1">
      <c r="A463" s="23" t="s">
        <v>686</v>
      </c>
    </row>
    <row r="464" spans="1:1">
      <c r="A464" s="23" t="s">
        <v>820</v>
      </c>
    </row>
    <row r="465" spans="1:1" ht="28.8">
      <c r="A465" s="23" t="s">
        <v>693</v>
      </c>
    </row>
    <row r="466" spans="1:1">
      <c r="A466" s="23" t="s">
        <v>859</v>
      </c>
    </row>
    <row r="467" spans="1:1">
      <c r="A467" s="23" t="s">
        <v>860</v>
      </c>
    </row>
    <row r="468" spans="1:1">
      <c r="A468" s="23" t="s">
        <v>682</v>
      </c>
    </row>
    <row r="469" spans="1:1">
      <c r="A469" s="23" t="s">
        <v>676</v>
      </c>
    </row>
    <row r="470" spans="1:1">
      <c r="A470" s="23" t="s">
        <v>717</v>
      </c>
    </row>
    <row r="471" spans="1:1">
      <c r="A471" s="23" t="s">
        <v>692</v>
      </c>
    </row>
    <row r="472" spans="1:1">
      <c r="A472" s="23" t="s">
        <v>682</v>
      </c>
    </row>
    <row r="473" spans="1:1">
      <c r="A473" s="23" t="s">
        <v>679</v>
      </c>
    </row>
    <row r="474" spans="1:1">
      <c r="A474" s="23" t="s">
        <v>682</v>
      </c>
    </row>
    <row r="475" spans="1:1">
      <c r="A475" s="23" t="s">
        <v>861</v>
      </c>
    </row>
    <row r="476" spans="1:1">
      <c r="A476" s="23" t="s">
        <v>862</v>
      </c>
    </row>
    <row r="477" spans="1:1">
      <c r="A477" s="23" t="s">
        <v>863</v>
      </c>
    </row>
    <row r="478" spans="1:1" ht="28.8">
      <c r="A478" s="23" t="s">
        <v>693</v>
      </c>
    </row>
    <row r="479" spans="1:1">
      <c r="A479" s="23" t="s">
        <v>734</v>
      </c>
    </row>
    <row r="480" spans="1:1">
      <c r="A480" s="23" t="s">
        <v>864</v>
      </c>
    </row>
    <row r="481" spans="1:1">
      <c r="A481" s="23" t="s">
        <v>768</v>
      </c>
    </row>
    <row r="482" spans="1:1" ht="28.8">
      <c r="A482" s="23" t="s">
        <v>865</v>
      </c>
    </row>
    <row r="483" spans="1:1">
      <c r="A483" s="23" t="s">
        <v>725</v>
      </c>
    </row>
    <row r="484" spans="1:1">
      <c r="A484" s="23" t="s">
        <v>859</v>
      </c>
    </row>
    <row r="485" spans="1:1" ht="28.8">
      <c r="A485" s="23" t="s">
        <v>817</v>
      </c>
    </row>
    <row r="486" spans="1:1">
      <c r="A486" s="23" t="s">
        <v>824</v>
      </c>
    </row>
    <row r="487" spans="1:1">
      <c r="A487" s="23" t="s">
        <v>772</v>
      </c>
    </row>
    <row r="488" spans="1:1">
      <c r="A488" s="23" t="s">
        <v>698</v>
      </c>
    </row>
    <row r="489" spans="1:1">
      <c r="A489" s="23" t="s">
        <v>724</v>
      </c>
    </row>
    <row r="490" spans="1:1">
      <c r="A490" s="23" t="s">
        <v>799</v>
      </c>
    </row>
    <row r="491" spans="1:1" ht="28.8">
      <c r="A491" s="23" t="s">
        <v>796</v>
      </c>
    </row>
    <row r="492" spans="1:1">
      <c r="A492" s="23" t="s">
        <v>681</v>
      </c>
    </row>
    <row r="493" spans="1:1">
      <c r="A493" s="23" t="s">
        <v>866</v>
      </c>
    </row>
    <row r="494" spans="1:1">
      <c r="A494" s="23" t="s">
        <v>692</v>
      </c>
    </row>
    <row r="495" spans="1:1">
      <c r="A495" s="23" t="s">
        <v>727</v>
      </c>
    </row>
    <row r="496" spans="1:1">
      <c r="A496" s="23" t="s">
        <v>725</v>
      </c>
    </row>
    <row r="497" spans="1:1">
      <c r="A497" s="23" t="s">
        <v>686</v>
      </c>
    </row>
    <row r="498" spans="1:1">
      <c r="A498" s="23" t="s">
        <v>682</v>
      </c>
    </row>
    <row r="499" spans="1:1">
      <c r="A499" s="23" t="s">
        <v>849</v>
      </c>
    </row>
    <row r="500" spans="1:1">
      <c r="A500" s="23" t="s">
        <v>725</v>
      </c>
    </row>
    <row r="501" spans="1:1">
      <c r="A501" s="23" t="s">
        <v>867</v>
      </c>
    </row>
    <row r="502" spans="1:1">
      <c r="A502" s="23" t="s">
        <v>761</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5BE819A40291324CBD16147273926174" ma:contentTypeVersion="4" ma:contentTypeDescription="Create a new document." ma:contentTypeScope="" ma:versionID="a7c4f5845a2c4a25b76c36f95deacf85">
  <xsd:schema xmlns:xsd="http://www.w3.org/2001/XMLSchema" xmlns:xs="http://www.w3.org/2001/XMLSchema" xmlns:p="http://schemas.microsoft.com/office/2006/metadata/properties" xmlns:ns2="0a282b2a-a7fb-4e44-9f6d-45c7d1be93c8" targetNamespace="http://schemas.microsoft.com/office/2006/metadata/properties" ma:root="true" ma:fieldsID="fc744919c4d1488aa3ad3e956be3f3da" ns2:_="">
    <xsd:import namespace="0a282b2a-a7fb-4e44-9f6d-45c7d1be93c8"/>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a282b2a-a7fb-4e44-9f6d-45c7d1be93c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89BC1A6-1CB1-4443-96B9-FDAF7E0B31E8}">
  <ds:schemaRefs>
    <ds:schemaRef ds:uri="http://purl.org/dc/elements/1.1/"/>
    <ds:schemaRef ds:uri="0a282b2a-a7fb-4e44-9f6d-45c7d1be93c8"/>
    <ds:schemaRef ds:uri="http://purl.org/dc/dcmitype/"/>
    <ds:schemaRef ds:uri="http://schemas.microsoft.com/office/2006/documentManagement/types"/>
    <ds:schemaRef ds:uri="http://schemas.microsoft.com/office/infopath/2007/PartnerControls"/>
    <ds:schemaRef ds:uri="http://www.w3.org/XML/1998/namespace"/>
    <ds:schemaRef ds:uri="http://schemas.openxmlformats.org/package/2006/metadata/core-properties"/>
    <ds:schemaRef ds:uri="http://schemas.microsoft.com/office/2006/metadata/properties"/>
    <ds:schemaRef ds:uri="http://purl.org/dc/terms/"/>
  </ds:schemaRefs>
</ds:datastoreItem>
</file>

<file path=customXml/itemProps2.xml><?xml version="1.0" encoding="utf-8"?>
<ds:datastoreItem xmlns:ds="http://schemas.openxmlformats.org/officeDocument/2006/customXml" ds:itemID="{0CDB55D6-3C07-49C6-A270-F46E084768B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a282b2a-a7fb-4e44-9f6d-45c7d1be93c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BA7588CD-7BEE-48A7-ABF6-CA6865920F0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Company Information</vt:lpstr>
      <vt:lpstr>Standalone datapoints</vt:lpstr>
      <vt:lpstr>Matrix datapoints - Direc</vt:lpstr>
      <vt:lpstr>Matrix datapoints - KMP</vt:lpstr>
      <vt:lpstr>Data derived from matrix DP</vt:lpstr>
      <vt:lpstr>Data derived from standalone DP</vt:lpstr>
      <vt:lpstr>NIC industry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Anmol Piplani</cp:lastModifiedBy>
  <dcterms:created xsi:type="dcterms:W3CDTF">2021-01-19T13:34:03Z</dcterms:created>
  <dcterms:modified xsi:type="dcterms:W3CDTF">2021-03-16T07:11:41Z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0x0101005BE819A40291324CBD16147273926174</vt:lpwstr>
  </property>
</Properties>
</file>