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4855" windowHeight="117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0" i="1"/>
  <c r="J10" s="1"/>
  <c r="I11"/>
  <c r="J11" s="1"/>
  <c r="I12"/>
  <c r="J12" s="1"/>
  <c r="I9"/>
  <c r="J9" s="1"/>
  <c r="F11"/>
  <c r="F12"/>
  <c r="D12"/>
  <c r="D11"/>
  <c r="D10"/>
  <c r="D9"/>
  <c r="D5"/>
  <c r="G5" s="1"/>
  <c r="K12" l="1"/>
  <c r="L12" s="1"/>
  <c r="K10"/>
  <c r="L10" s="1"/>
  <c r="K9"/>
  <c r="L9" s="1"/>
  <c r="K11"/>
  <c r="L11" s="1"/>
</calcChain>
</file>

<file path=xl/sharedStrings.xml><?xml version="1.0" encoding="utf-8"?>
<sst xmlns="http://schemas.openxmlformats.org/spreadsheetml/2006/main" count="26" uniqueCount="19">
  <si>
    <t>Center of glass</t>
  </si>
  <si>
    <t>Al w/ thm brk</t>
  </si>
  <si>
    <t>Al w/o thm brk</t>
  </si>
  <si>
    <t>U (W/m^2K)</t>
  </si>
  <si>
    <t>Wood/Vinyl w/o insul</t>
  </si>
  <si>
    <t>Wood/Vinyl w/ insul</t>
  </si>
  <si>
    <t>Glass only</t>
  </si>
  <si>
    <t>With Frame</t>
  </si>
  <si>
    <t>R (RSI)</t>
  </si>
  <si>
    <t>Double Glazed, Clear, 12 mm air gap</t>
  </si>
  <si>
    <t>R outside</t>
  </si>
  <si>
    <t>R gap</t>
  </si>
  <si>
    <t>R inside</t>
  </si>
  <si>
    <t>rA</t>
  </si>
  <si>
    <t>RF</t>
  </si>
  <si>
    <t>Rf</t>
  </si>
  <si>
    <t>t</t>
  </si>
  <si>
    <t>kf</t>
  </si>
  <si>
    <t>UF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</si>
</sst>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2"/>
  <sheetViews>
    <sheetView tabSelected="1" workbookViewId="0">
      <selection activeCell="F11" sqref="F11"/>
    </sheetView>
  </sheetViews>
  <sheetFormatPr defaultRowHeight="15"/>
  <cols>
    <col min="1" max="1" width="11.28515625" bestFit="1" customWidth="1"/>
    <col min="2" max="2" width="30.7109375" bestFit="1" customWidth="1"/>
    <col min="3" max="3" width="11.7109375" bestFit="1" customWidth="1"/>
    <col min="4" max="4" width="6.7109375" bestFit="1" customWidth="1"/>
    <col min="8" max="8" width="2.7109375" customWidth="1"/>
  </cols>
  <sheetData>
    <row r="2" spans="1:12">
      <c r="B2" s="1" t="s">
        <v>9</v>
      </c>
      <c r="I2" t="s">
        <v>13</v>
      </c>
      <c r="L2" t="s">
        <v>16</v>
      </c>
    </row>
    <row r="3" spans="1:12">
      <c r="I3">
        <v>0.75</v>
      </c>
      <c r="L3">
        <v>0.05</v>
      </c>
    </row>
    <row r="4" spans="1:12">
      <c r="C4" t="s">
        <v>3</v>
      </c>
      <c r="D4" t="s">
        <v>8</v>
      </c>
      <c r="E4" t="s">
        <v>11</v>
      </c>
      <c r="F4" t="s">
        <v>10</v>
      </c>
      <c r="G4" t="s">
        <v>12</v>
      </c>
    </row>
    <row r="5" spans="1:12">
      <c r="A5" t="s">
        <v>6</v>
      </c>
      <c r="B5" t="s">
        <v>0</v>
      </c>
      <c r="C5" s="2">
        <v>2.73</v>
      </c>
      <c r="D5" s="2">
        <f>1/C5</f>
        <v>0.36630036630036628</v>
      </c>
      <c r="E5">
        <v>0.19</v>
      </c>
      <c r="F5">
        <v>0</v>
      </c>
      <c r="G5" s="2">
        <f>D5-SUM(E5:F5)</f>
        <v>0.17630036630036627</v>
      </c>
    </row>
    <row r="6" spans="1:12">
      <c r="C6" s="2"/>
      <c r="D6" s="2"/>
    </row>
    <row r="7" spans="1:12">
      <c r="C7" s="2"/>
      <c r="D7" s="2"/>
    </row>
    <row r="8" spans="1:12">
      <c r="C8" t="s">
        <v>3</v>
      </c>
      <c r="D8" t="s">
        <v>8</v>
      </c>
      <c r="E8" t="s">
        <v>10</v>
      </c>
      <c r="F8" t="s">
        <v>12</v>
      </c>
      <c r="I8" t="s">
        <v>14</v>
      </c>
      <c r="J8" t="s">
        <v>18</v>
      </c>
      <c r="K8" t="s">
        <v>15</v>
      </c>
      <c r="L8" t="s">
        <v>17</v>
      </c>
    </row>
    <row r="9" spans="1:12">
      <c r="A9" t="s">
        <v>7</v>
      </c>
      <c r="B9" t="s">
        <v>2</v>
      </c>
      <c r="C9" s="2">
        <v>4.62</v>
      </c>
      <c r="D9" s="2">
        <f t="shared" ref="D9:D12" si="0">1/C9</f>
        <v>0.21645021645021645</v>
      </c>
      <c r="E9">
        <v>0</v>
      </c>
      <c r="F9" s="2">
        <v>0.12</v>
      </c>
      <c r="G9" s="2"/>
      <c r="I9" s="2">
        <f>(1-I$3)/(C9-C$5*I$3)</f>
        <v>9.718172983479105E-2</v>
      </c>
      <c r="J9" s="3">
        <f>1/I9</f>
        <v>10.290000000000001</v>
      </c>
      <c r="K9" s="2">
        <f>I9-E9-F9</f>
        <v>-2.2818270165208945E-2</v>
      </c>
      <c r="L9" s="2">
        <f>L$3/K9</f>
        <v>-2.1912265758091989</v>
      </c>
    </row>
    <row r="10" spans="1:12">
      <c r="A10" t="s">
        <v>7</v>
      </c>
      <c r="B10" t="s">
        <v>1</v>
      </c>
      <c r="C10" s="2">
        <v>3.42</v>
      </c>
      <c r="D10" s="2">
        <f t="shared" si="0"/>
        <v>0.29239766081871343</v>
      </c>
      <c r="E10">
        <v>0</v>
      </c>
      <c r="F10" s="2">
        <v>0.14000000000000001</v>
      </c>
      <c r="G10" s="2"/>
      <c r="I10" s="2">
        <f t="shared" ref="I10:I12" si="1">(1-I$3)/(C10-C$5*I$3)</f>
        <v>0.18214936247723132</v>
      </c>
      <c r="J10" s="3">
        <f t="shared" ref="J10:J12" si="2">1/I10</f>
        <v>5.49</v>
      </c>
      <c r="K10" s="2">
        <f t="shared" ref="K10:K12" si="3">I10-E10-F10</f>
        <v>4.2149362477231306E-2</v>
      </c>
      <c r="L10" s="2">
        <f t="shared" ref="L10:L12" si="4">L$3/K10</f>
        <v>1.1862575626620577</v>
      </c>
    </row>
    <row r="11" spans="1:12">
      <c r="A11" t="s">
        <v>7</v>
      </c>
      <c r="B11" t="s">
        <v>4</v>
      </c>
      <c r="C11" s="2">
        <v>2.87</v>
      </c>
      <c r="D11" s="2">
        <f t="shared" si="0"/>
        <v>0.34843205574912889</v>
      </c>
      <c r="E11">
        <v>0</v>
      </c>
      <c r="F11" s="2">
        <f t="shared" ref="F10:F12" si="5">G$5</f>
        <v>0.17630036630036627</v>
      </c>
      <c r="G11" s="2"/>
      <c r="I11" s="2">
        <f t="shared" si="1"/>
        <v>0.30395136778115495</v>
      </c>
      <c r="J11" s="3">
        <f t="shared" si="2"/>
        <v>3.2900000000000009</v>
      </c>
      <c r="K11" s="2">
        <f t="shared" si="3"/>
        <v>0.12765100148078867</v>
      </c>
      <c r="L11" s="2">
        <f t="shared" si="4"/>
        <v>0.39169297083442739</v>
      </c>
    </row>
    <row r="12" spans="1:12">
      <c r="A12" t="s">
        <v>7</v>
      </c>
      <c r="B12" t="s">
        <v>5</v>
      </c>
      <c r="C12" s="2">
        <v>2.5299999999999998</v>
      </c>
      <c r="D12" s="2">
        <f t="shared" si="0"/>
        <v>0.39525691699604748</v>
      </c>
      <c r="E12">
        <v>0</v>
      </c>
      <c r="F12" s="2">
        <f t="shared" si="5"/>
        <v>0.17630036630036627</v>
      </c>
      <c r="G12" s="2"/>
      <c r="I12" s="2">
        <f t="shared" si="1"/>
        <v>0.5181347150259068</v>
      </c>
      <c r="J12" s="3">
        <f t="shared" si="2"/>
        <v>1.9299999999999997</v>
      </c>
      <c r="K12" s="2">
        <f t="shared" si="3"/>
        <v>0.34183434872554053</v>
      </c>
      <c r="L12" s="2">
        <f t="shared" si="4"/>
        <v>0.14626967765648707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lswan</dc:creator>
  <cp:lastModifiedBy>lswan</cp:lastModifiedBy>
  <dcterms:created xsi:type="dcterms:W3CDTF">2009-11-05T16:59:09Z</dcterms:created>
  <dcterms:modified xsi:type="dcterms:W3CDTF">2009-11-05T19:06:33Z</dcterms:modified>
</cp:coreProperties>
</file>