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Environmental Health\Health\Genomic and Metagenomic Resources\NextSeq\Runs\LibraryPrep_20200602_KD\"/>
    </mc:Choice>
  </mc:AlternateContent>
  <xr:revisionPtr revIDLastSave="0" documentId="13_ncr:1_{8F797F3E-95EC-4CF5-8469-194F234DF48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J18" i="2"/>
  <c r="J17" i="2"/>
  <c r="J16" i="2"/>
  <c r="J15" i="2"/>
  <c r="E8" i="2" s="1"/>
  <c r="F8" i="2" s="1"/>
  <c r="G8" i="2" s="1"/>
  <c r="E32" i="2" l="1"/>
  <c r="F32" i="2" s="1"/>
  <c r="G32" i="2" s="1"/>
  <c r="E10" i="2"/>
  <c r="F10" i="2" s="1"/>
  <c r="G10" i="2" s="1"/>
  <c r="E48" i="2"/>
  <c r="F48" i="2" s="1"/>
  <c r="G48" i="2" s="1"/>
  <c r="E64" i="2"/>
  <c r="F64" i="2" s="1"/>
  <c r="G64" i="2" s="1"/>
  <c r="E36" i="2"/>
  <c r="F36" i="2" s="1"/>
  <c r="G36" i="2" s="1"/>
  <c r="E12" i="2"/>
  <c r="F12" i="2" s="1"/>
  <c r="G12" i="2" s="1"/>
  <c r="E52" i="2"/>
  <c r="F52" i="2" s="1"/>
  <c r="G52" i="2" s="1"/>
  <c r="E89" i="2"/>
  <c r="F89" i="2" s="1"/>
  <c r="G89" i="2" s="1"/>
  <c r="E85" i="2"/>
  <c r="F85" i="2" s="1"/>
  <c r="G85" i="2" s="1"/>
  <c r="E81" i="2"/>
  <c r="F81" i="2" s="1"/>
  <c r="G81" i="2" s="1"/>
  <c r="E77" i="2"/>
  <c r="F77" i="2" s="1"/>
  <c r="G77" i="2" s="1"/>
  <c r="E73" i="2"/>
  <c r="F73" i="2" s="1"/>
  <c r="G73" i="2" s="1"/>
  <c r="E69" i="2"/>
  <c r="F69" i="2" s="1"/>
  <c r="G69" i="2" s="1"/>
  <c r="E65" i="2"/>
  <c r="F65" i="2" s="1"/>
  <c r="G65" i="2" s="1"/>
  <c r="E61" i="2"/>
  <c r="F61" i="2" s="1"/>
  <c r="G61" i="2" s="1"/>
  <c r="E57" i="2"/>
  <c r="F57" i="2" s="1"/>
  <c r="G57" i="2" s="1"/>
  <c r="E53" i="2"/>
  <c r="F53" i="2" s="1"/>
  <c r="G53" i="2" s="1"/>
  <c r="E49" i="2"/>
  <c r="F49" i="2" s="1"/>
  <c r="G49" i="2" s="1"/>
  <c r="E45" i="2"/>
  <c r="F45" i="2" s="1"/>
  <c r="G45" i="2" s="1"/>
  <c r="E41" i="2"/>
  <c r="F41" i="2" s="1"/>
  <c r="G41" i="2" s="1"/>
  <c r="E37" i="2"/>
  <c r="F37" i="2" s="1"/>
  <c r="G37" i="2" s="1"/>
  <c r="E33" i="2"/>
  <c r="F33" i="2" s="1"/>
  <c r="G33" i="2" s="1"/>
  <c r="E29" i="2"/>
  <c r="F29" i="2" s="1"/>
  <c r="G29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1" i="2"/>
  <c r="F11" i="2" s="1"/>
  <c r="G11" i="2" s="1"/>
  <c r="E30" i="2"/>
  <c r="F30" i="2" s="1"/>
  <c r="G30" i="2" s="1"/>
  <c r="E90" i="2"/>
  <c r="F90" i="2" s="1"/>
  <c r="G90" i="2" s="1"/>
  <c r="E86" i="2"/>
  <c r="F86" i="2" s="1"/>
  <c r="G86" i="2" s="1"/>
  <c r="E82" i="2"/>
  <c r="F82" i="2" s="1"/>
  <c r="G82" i="2" s="1"/>
  <c r="E78" i="2"/>
  <c r="F78" i="2" s="1"/>
  <c r="G78" i="2" s="1"/>
  <c r="E74" i="2"/>
  <c r="F74" i="2" s="1"/>
  <c r="G74" i="2" s="1"/>
  <c r="E70" i="2"/>
  <c r="F70" i="2" s="1"/>
  <c r="G70" i="2" s="1"/>
  <c r="E66" i="2"/>
  <c r="F66" i="2" s="1"/>
  <c r="G66" i="2" s="1"/>
  <c r="E62" i="2"/>
  <c r="F62" i="2" s="1"/>
  <c r="G62" i="2" s="1"/>
  <c r="E58" i="2"/>
  <c r="F58" i="2" s="1"/>
  <c r="G58" i="2" s="1"/>
  <c r="E54" i="2"/>
  <c r="F54" i="2" s="1"/>
  <c r="G54" i="2" s="1"/>
  <c r="E50" i="2"/>
  <c r="F50" i="2" s="1"/>
  <c r="G50" i="2" s="1"/>
  <c r="E46" i="2"/>
  <c r="F46" i="2" s="1"/>
  <c r="G46" i="2" s="1"/>
  <c r="E42" i="2"/>
  <c r="F42" i="2" s="1"/>
  <c r="G42" i="2" s="1"/>
  <c r="E38" i="2"/>
  <c r="F38" i="2" s="1"/>
  <c r="G38" i="2" s="1"/>
  <c r="E34" i="2"/>
  <c r="F34" i="2" s="1"/>
  <c r="G34" i="2" s="1"/>
  <c r="E21" i="2"/>
  <c r="F21" i="2" s="1"/>
  <c r="G21" i="2" s="1"/>
  <c r="E91" i="2"/>
  <c r="F91" i="2" s="1"/>
  <c r="G91" i="2" s="1"/>
  <c r="E87" i="2"/>
  <c r="F87" i="2" s="1"/>
  <c r="G87" i="2" s="1"/>
  <c r="E83" i="2"/>
  <c r="F83" i="2" s="1"/>
  <c r="G83" i="2" s="1"/>
  <c r="E79" i="2"/>
  <c r="F79" i="2" s="1"/>
  <c r="G79" i="2" s="1"/>
  <c r="E75" i="2"/>
  <c r="F75" i="2" s="1"/>
  <c r="G75" i="2" s="1"/>
  <c r="E71" i="2"/>
  <c r="F71" i="2" s="1"/>
  <c r="G71" i="2" s="1"/>
  <c r="E67" i="2"/>
  <c r="F67" i="2" s="1"/>
  <c r="G67" i="2" s="1"/>
  <c r="E63" i="2"/>
  <c r="F63" i="2" s="1"/>
  <c r="G63" i="2" s="1"/>
  <c r="E59" i="2"/>
  <c r="F59" i="2" s="1"/>
  <c r="G59" i="2" s="1"/>
  <c r="E55" i="2"/>
  <c r="F55" i="2" s="1"/>
  <c r="G55" i="2" s="1"/>
  <c r="E51" i="2"/>
  <c r="F51" i="2" s="1"/>
  <c r="G51" i="2" s="1"/>
  <c r="E47" i="2"/>
  <c r="F47" i="2" s="1"/>
  <c r="G47" i="2" s="1"/>
  <c r="E43" i="2"/>
  <c r="F43" i="2" s="1"/>
  <c r="G43" i="2" s="1"/>
  <c r="E39" i="2"/>
  <c r="F39" i="2" s="1"/>
  <c r="G39" i="2" s="1"/>
  <c r="E35" i="2"/>
  <c r="F35" i="2" s="1"/>
  <c r="G35" i="2" s="1"/>
  <c r="E31" i="2"/>
  <c r="F31" i="2" s="1"/>
  <c r="G31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13" i="2"/>
  <c r="F13" i="2" s="1"/>
  <c r="G13" i="2" s="1"/>
  <c r="E9" i="2"/>
  <c r="F9" i="2" s="1"/>
  <c r="G9" i="2" s="1"/>
  <c r="E88" i="2"/>
  <c r="F88" i="2" s="1"/>
  <c r="G88" i="2" s="1"/>
  <c r="E84" i="2"/>
  <c r="F84" i="2" s="1"/>
  <c r="G84" i="2" s="1"/>
  <c r="E80" i="2"/>
  <c r="F80" i="2" s="1"/>
  <c r="G80" i="2" s="1"/>
  <c r="E76" i="2"/>
  <c r="F76" i="2" s="1"/>
  <c r="G76" i="2" s="1"/>
  <c r="E72" i="2"/>
  <c r="F72" i="2" s="1"/>
  <c r="G72" i="2" s="1"/>
  <c r="E68" i="2"/>
  <c r="F68" i="2" s="1"/>
  <c r="G68" i="2" s="1"/>
  <c r="E28" i="2"/>
  <c r="F28" i="2" s="1"/>
  <c r="G28" i="2" s="1"/>
  <c r="E44" i="2"/>
  <c r="F44" i="2" s="1"/>
  <c r="G44" i="2" s="1"/>
  <c r="E60" i="2"/>
  <c r="F60" i="2" s="1"/>
  <c r="G60" i="2" s="1"/>
  <c r="E14" i="2"/>
  <c r="F14" i="2" s="1"/>
  <c r="G14" i="2" s="1"/>
  <c r="E40" i="2"/>
  <c r="F40" i="2" s="1"/>
  <c r="G40" i="2" s="1"/>
  <c r="E56" i="2"/>
  <c r="F56" i="2" s="1"/>
  <c r="G56" i="2" s="1"/>
</calcChain>
</file>

<file path=xl/sharedStrings.xml><?xml version="1.0" encoding="utf-8"?>
<sst xmlns="http://schemas.openxmlformats.org/spreadsheetml/2006/main" count="58" uniqueCount="49">
  <si>
    <t>User: USER</t>
  </si>
  <si>
    <t>Path: C:\Program Files (x86)\BMG\OPTIMA\User\Data\</t>
  </si>
  <si>
    <t>Test ID: 1501</t>
  </si>
  <si>
    <t>Test Name: PICO GREEN</t>
  </si>
  <si>
    <t>Date: 4/06/2020</t>
  </si>
  <si>
    <t>Time: 1:01:31 PM</t>
  </si>
  <si>
    <t>ID1: picogreen_20200602LP_KD_CAN+4nM+4nMrpt</t>
  </si>
  <si>
    <t>Fluorescence (FI)</t>
  </si>
  <si>
    <t>Raw Data (485-12/EM520)</t>
  </si>
  <si>
    <t>A</t>
  </si>
  <si>
    <t>B</t>
  </si>
  <si>
    <t>C</t>
  </si>
  <si>
    <t>D</t>
  </si>
  <si>
    <t>E</t>
  </si>
  <si>
    <t>F</t>
  </si>
  <si>
    <t>G</t>
  </si>
  <si>
    <t>H</t>
  </si>
  <si>
    <t>Content</t>
  </si>
  <si>
    <t>Sample ID</t>
  </si>
  <si>
    <t>Dilution factor</t>
  </si>
  <si>
    <t>Raw data</t>
  </si>
  <si>
    <t>ng/ml (for diluted)</t>
  </si>
  <si>
    <t>ng/ml (in sample)</t>
  </si>
  <si>
    <t>ng/uL</t>
  </si>
  <si>
    <t>Fluorometer reading</t>
  </si>
  <si>
    <t>Std1</t>
  </si>
  <si>
    <t>Std2</t>
  </si>
  <si>
    <t>Std3</t>
  </si>
  <si>
    <t>Std4</t>
  </si>
  <si>
    <t xml:space="preserve"> </t>
  </si>
  <si>
    <t>Paste raw data in here</t>
  </si>
  <si>
    <t>Enter the gradient value here:</t>
  </si>
  <si>
    <t>blank</t>
  </si>
  <si>
    <t>Adjusted for  background</t>
  </si>
  <si>
    <t xml:space="preserve"> A1 - CAN</t>
  </si>
  <si>
    <t xml:space="preserve"> B1 - CAN</t>
  </si>
  <si>
    <t xml:space="preserve"> C1 - CAN</t>
  </si>
  <si>
    <t xml:space="preserve"> D1 - CAN</t>
  </si>
  <si>
    <t xml:space="preserve"> E1 - CAN</t>
  </si>
  <si>
    <t xml:space="preserve"> A1 - 4nM -Robot</t>
  </si>
  <si>
    <t xml:space="preserve"> B1 - 4nM -Robot</t>
  </si>
  <si>
    <t xml:space="preserve"> C1 - 4nM -Robot</t>
  </si>
  <si>
    <t xml:space="preserve"> D1 -4nM -Robot</t>
  </si>
  <si>
    <t xml:space="preserve"> E1 - 4nM -Robot</t>
  </si>
  <si>
    <t xml:space="preserve"> A1 - 4nM - Manual</t>
  </si>
  <si>
    <t xml:space="preserve"> B1 - 4nM - Manual</t>
  </si>
  <si>
    <t xml:space="preserve"> C1 - 4nM - Manual</t>
  </si>
  <si>
    <t xml:space="preserve"> D1 -4nM - Manual</t>
  </si>
  <si>
    <t xml:space="preserve"> E1 - 4nM -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</si>
</sst>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8"/>
      <color indexed="46"/>
      <name val="Arial"/>
      <family val="2"/>
    </font>
    <font>
      <sz val="10"/>
      <color rgb="FFFF0000"/>
      <name val="Arial"/>
      <family val="2"/>
    </font>
    <font>
      <sz val="8"/>
      <color indexed="8"/>
      <name val="Arial"/>
      <family val="2"/>
    </font>
    <font>
      <sz val="10"/>
      <color indexed="46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9" xfId="0" applyFont="1" applyFill="1" applyBorder="1" applyAlignment="1">
      <alignment horizontal="center" vertical="top" wrapText="1"/>
    </xf>
    <xf numFmtId="0" fontId="3" fillId="0" borderId="9" xfId="0" applyFont="1" applyFill="1" applyBorder="1"/>
    <xf numFmtId="49" fontId="3" fillId="2" borderId="9" xfId="0" applyNumberFormat="1" applyFont="1" applyFill="1" applyBorder="1" applyAlignment="1">
      <alignment horizontal="left"/>
    </xf>
    <xf numFmtId="164" fontId="3" fillId="0" borderId="9" xfId="0" applyNumberFormat="1" applyFont="1" applyFill="1" applyBorder="1" applyAlignment="1">
      <alignment horizontal="right"/>
    </xf>
    <xf numFmtId="1" fontId="4" fillId="3" borderId="12" xfId="0" applyNumberFormat="1" applyFont="1" applyFill="1" applyBorder="1" applyAlignment="1">
      <alignment horizontal="right"/>
    </xf>
    <xf numFmtId="0" fontId="0" fillId="2" borderId="9" xfId="0" applyFill="1" applyBorder="1"/>
    <xf numFmtId="0" fontId="5" fillId="0" borderId="9" xfId="0" applyFont="1" applyFill="1" applyBorder="1"/>
    <xf numFmtId="0" fontId="6" fillId="2" borderId="9" xfId="0" applyFont="1" applyFill="1" applyBorder="1"/>
    <xf numFmtId="0" fontId="7" fillId="0" borderId="0" xfId="0" applyFont="1"/>
    <xf numFmtId="1" fontId="8" fillId="3" borderId="13" xfId="0" applyNumberFormat="1" applyFont="1" applyFill="1" applyBorder="1" applyAlignment="1">
      <alignment horizontal="right"/>
    </xf>
    <xf numFmtId="0" fontId="9" fillId="0" borderId="0" xfId="0" applyFont="1"/>
    <xf numFmtId="0" fontId="9" fillId="4" borderId="9" xfId="0" applyFont="1" applyFill="1" applyBorder="1"/>
    <xf numFmtId="0" fontId="0" fillId="4" borderId="9" xfId="0" applyFont="1" applyFill="1" applyBorder="1"/>
    <xf numFmtId="164" fontId="3" fillId="4" borderId="9" xfId="0" applyNumberFormat="1" applyFont="1" applyFill="1" applyBorder="1" applyAlignment="1">
      <alignment horizontal="right"/>
    </xf>
    <xf numFmtId="0" fontId="5" fillId="4" borderId="9" xfId="0" applyFont="1" applyFill="1" applyBorder="1"/>
    <xf numFmtId="0" fontId="0" fillId="0" borderId="9" xfId="0" applyFill="1" applyBorder="1" applyAlignment="1">
      <alignment horizontal="center"/>
    </xf>
    <xf numFmtId="0" fontId="6" fillId="0" borderId="9" xfId="0" applyFont="1" applyBorder="1" applyProtection="1">
      <protection locked="0"/>
    </xf>
    <xf numFmtId="1" fontId="10" fillId="3" borderId="9" xfId="0" applyNumberFormat="1" applyFont="1" applyFill="1" applyBorder="1" applyAlignment="1">
      <alignment horizontal="right"/>
    </xf>
    <xf numFmtId="0" fontId="6" fillId="0" borderId="9" xfId="1" applyNumberFormat="1" applyFont="1" applyFill="1" applyBorder="1" applyAlignment="1" applyProtection="1">
      <protection locked="0"/>
    </xf>
    <xf numFmtId="0" fontId="0" fillId="0" borderId="9" xfId="0" applyFont="1" applyFill="1" applyBorder="1" applyAlignment="1">
      <alignment horizontal="center" vertical="center"/>
    </xf>
    <xf numFmtId="1" fontId="11" fillId="0" borderId="0" xfId="0" applyNumberFormat="1" applyFont="1"/>
    <xf numFmtId="0" fontId="12" fillId="0" borderId="0" xfId="0" applyFont="1" applyBorder="1"/>
    <xf numFmtId="0" fontId="0" fillId="0" borderId="0" xfId="0" applyBorder="1"/>
    <xf numFmtId="0" fontId="0" fillId="0" borderId="14" xfId="0" applyBorder="1"/>
    <xf numFmtId="1" fontId="11" fillId="0" borderId="0" xfId="0" applyNumberFormat="1" applyFont="1" applyBorder="1"/>
    <xf numFmtId="0" fontId="12" fillId="0" borderId="0" xfId="0" applyFont="1" applyFill="1" applyBorder="1"/>
    <xf numFmtId="1" fontId="0" fillId="0" borderId="0" xfId="0" applyNumberFormat="1" applyBorder="1"/>
    <xf numFmtId="0" fontId="6" fillId="0" borderId="0" xfId="0" applyFont="1" applyBorder="1"/>
    <xf numFmtId="0" fontId="0" fillId="0" borderId="9" xfId="0" applyBorder="1" applyProtection="1">
      <protection locked="0"/>
    </xf>
    <xf numFmtId="0" fontId="6" fillId="0" borderId="9" xfId="0" applyFont="1" applyFill="1" applyBorder="1" applyAlignment="1">
      <alignment horizontal="center"/>
    </xf>
    <xf numFmtId="0" fontId="0" fillId="0" borderId="9" xfId="0" applyBorder="1"/>
    <xf numFmtId="0" fontId="9" fillId="0" borderId="9" xfId="0" applyFont="1" applyFill="1" applyBorder="1"/>
    <xf numFmtId="1" fontId="10" fillId="0" borderId="9" xfId="0" applyNumberFormat="1" applyFont="1" applyFill="1" applyBorder="1" applyAlignment="1">
      <alignment horizontal="right"/>
    </xf>
    <xf numFmtId="0" fontId="6" fillId="0" borderId="9" xfId="0" applyFont="1" applyFill="1" applyBorder="1" applyProtection="1">
      <protection locked="0"/>
    </xf>
    <xf numFmtId="0" fontId="0" fillId="0" borderId="9" xfId="0" applyFont="1" applyFill="1" applyBorder="1"/>
    <xf numFmtId="0" fontId="0" fillId="0" borderId="9" xfId="0" applyFill="1" applyBorder="1"/>
    <xf numFmtId="165" fontId="5" fillId="0" borderId="9" xfId="0" applyNumberFormat="1" applyFont="1" applyFill="1" applyBorder="1"/>
    <xf numFmtId="165" fontId="13" fillId="0" borderId="9" xfId="0" applyNumberFormat="1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Sheet1!$I$23:$I$26</c:f>
              <c:numCache>
                <c:formatCode>0</c:formatCode>
                <c:ptCount val="4"/>
                <c:pt idx="0">
                  <c:v>4818</c:v>
                </c:pt>
                <c:pt idx="1">
                  <c:v>500</c:v>
                </c:pt>
                <c:pt idx="2">
                  <c:v>56</c:v>
                </c:pt>
                <c:pt idx="3">
                  <c:v>0</c:v>
                </c:pt>
              </c:numCache>
            </c:numRef>
          </c:xVal>
          <c:yVal>
            <c:numRef>
              <c:f>Sheet1!$J$23:$J$26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F-4E11-9196-6A9A1E99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2152"/>
        <c:axId val="208872544"/>
      </c:scatterChart>
      <c:valAx>
        <c:axId val="20887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544"/>
        <c:crosses val="autoZero"/>
        <c:crossBetween val="midCat"/>
      </c:valAx>
      <c:valAx>
        <c:axId val="208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13</xdr:row>
      <xdr:rowOff>185737</xdr:rowOff>
    </xdr:from>
    <xdr:to>
      <xdr:col>18</xdr:col>
      <xdr:colOff>328612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opLeftCell="A13" workbookViewId="0">
      <selection activeCell="B16" sqref="B16:M23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</row>
    <row r="10" spans="1:13" x14ac:dyDescent="0.25">
      <c r="A10" s="1" t="s">
        <v>7</v>
      </c>
    </row>
    <row r="14" spans="1:13" x14ac:dyDescent="0.25">
      <c r="B14" t="s">
        <v>8</v>
      </c>
    </row>
    <row r="15" spans="1:13" x14ac:dyDescent="0.2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5">
      <c r="A16" s="2" t="s">
        <v>9</v>
      </c>
      <c r="B16" s="3">
        <v>9469</v>
      </c>
      <c r="C16" s="4">
        <v>9786</v>
      </c>
      <c r="D16" s="4">
        <v>6875</v>
      </c>
      <c r="E16" s="4">
        <v>6463</v>
      </c>
      <c r="F16" s="4">
        <v>2621</v>
      </c>
      <c r="G16" s="4">
        <v>888</v>
      </c>
      <c r="H16" s="4">
        <v>766</v>
      </c>
      <c r="I16" s="4">
        <v>909</v>
      </c>
      <c r="J16" s="4">
        <v>747</v>
      </c>
      <c r="K16" s="4">
        <v>463</v>
      </c>
      <c r="L16" s="4"/>
      <c r="M16" s="5"/>
    </row>
    <row r="17" spans="1:13" x14ac:dyDescent="0.25">
      <c r="A17" s="2" t="s">
        <v>10</v>
      </c>
      <c r="B17" s="6">
        <v>2530</v>
      </c>
      <c r="C17" s="7">
        <v>1304</v>
      </c>
      <c r="D17" s="7">
        <v>2547</v>
      </c>
      <c r="E17" s="7">
        <v>1524</v>
      </c>
      <c r="F17" s="7">
        <v>745</v>
      </c>
      <c r="G17" s="7">
        <v>102</v>
      </c>
      <c r="H17" s="7">
        <v>37935</v>
      </c>
      <c r="I17" s="7">
        <v>4920</v>
      </c>
      <c r="J17" s="7">
        <v>602</v>
      </c>
      <c r="K17" s="7">
        <v>158</v>
      </c>
      <c r="L17" s="7"/>
      <c r="M17" s="8"/>
    </row>
    <row r="18" spans="1:13" x14ac:dyDescent="0.25">
      <c r="A18" s="2" t="s">
        <v>11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x14ac:dyDescent="0.25">
      <c r="A19" s="2" t="s">
        <v>12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 x14ac:dyDescent="0.25">
      <c r="A20" s="2" t="s">
        <v>13</v>
      </c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1:13" x14ac:dyDescent="0.25">
      <c r="A21" s="2" t="s">
        <v>14</v>
      </c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 x14ac:dyDescent="0.25">
      <c r="A22" s="2" t="s">
        <v>15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1:13" x14ac:dyDescent="0.25">
      <c r="A23" s="2" t="s">
        <v>16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abSelected="1" workbookViewId="0">
      <selection activeCell="L37" sqref="L37"/>
    </sheetView>
  </sheetViews>
  <sheetFormatPr defaultRowHeight="15" x14ac:dyDescent="0.25"/>
  <cols>
    <col min="2" max="2" width="15.5703125" customWidth="1"/>
  </cols>
  <sheetData>
    <row r="1" spans="1:21" ht="22.5" x14ac:dyDescent="0.25">
      <c r="A1" s="12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I1" s="50" t="s">
        <v>24</v>
      </c>
      <c r="J1" s="51"/>
    </row>
    <row r="2" spans="1:21" x14ac:dyDescent="0.25">
      <c r="A2" s="13" t="s">
        <v>10</v>
      </c>
      <c r="B2" s="14"/>
      <c r="C2" s="15">
        <v>1</v>
      </c>
      <c r="D2" s="16">
        <v>102</v>
      </c>
      <c r="E2" s="17"/>
      <c r="F2" s="18">
        <v>0</v>
      </c>
      <c r="G2" s="19"/>
      <c r="H2" s="20"/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</row>
    <row r="3" spans="1:21" x14ac:dyDescent="0.25">
      <c r="A3" s="13" t="s">
        <v>25</v>
      </c>
      <c r="B3" s="14"/>
      <c r="C3" s="15">
        <v>1</v>
      </c>
      <c r="D3" s="21">
        <v>37935</v>
      </c>
      <c r="E3" s="17"/>
      <c r="F3" s="18">
        <v>1000</v>
      </c>
      <c r="G3" s="19"/>
      <c r="H3" s="22"/>
      <c r="I3" s="2" t="s">
        <v>9</v>
      </c>
      <c r="J3" s="3">
        <v>9469</v>
      </c>
      <c r="K3" s="4">
        <v>9786</v>
      </c>
      <c r="L3" s="4">
        <v>6875</v>
      </c>
      <c r="M3" s="4">
        <v>6463</v>
      </c>
      <c r="N3" s="4">
        <v>2621</v>
      </c>
      <c r="O3" s="4">
        <v>888</v>
      </c>
      <c r="P3" s="4">
        <v>766</v>
      </c>
      <c r="Q3" s="4">
        <v>909</v>
      </c>
      <c r="R3" s="4">
        <v>747</v>
      </c>
      <c r="S3" s="4">
        <v>463</v>
      </c>
      <c r="T3" s="4"/>
      <c r="U3" s="5">
        <v>102</v>
      </c>
    </row>
    <row r="4" spans="1:21" x14ac:dyDescent="0.25">
      <c r="A4" s="13" t="s">
        <v>26</v>
      </c>
      <c r="B4" s="14"/>
      <c r="C4" s="15">
        <v>1</v>
      </c>
      <c r="D4" s="21">
        <v>4920</v>
      </c>
      <c r="E4" s="17"/>
      <c r="F4" s="18">
        <v>100</v>
      </c>
      <c r="G4" s="19"/>
      <c r="H4" s="22"/>
      <c r="I4" s="2" t="s">
        <v>10</v>
      </c>
      <c r="J4" s="6">
        <v>2530</v>
      </c>
      <c r="K4" s="7">
        <v>1304</v>
      </c>
      <c r="L4" s="7">
        <v>2547</v>
      </c>
      <c r="M4" s="7">
        <v>1524</v>
      </c>
      <c r="N4" s="7">
        <v>745</v>
      </c>
      <c r="O4" s="7"/>
      <c r="P4" s="7"/>
      <c r="Q4" s="7"/>
      <c r="R4" s="7"/>
      <c r="S4" s="7"/>
      <c r="T4" s="7"/>
      <c r="U4" s="8">
        <v>37935</v>
      </c>
    </row>
    <row r="5" spans="1:21" x14ac:dyDescent="0.25">
      <c r="A5" s="13" t="s">
        <v>27</v>
      </c>
      <c r="B5" s="14"/>
      <c r="C5" s="15">
        <v>1</v>
      </c>
      <c r="D5" s="21">
        <v>602</v>
      </c>
      <c r="E5" s="17"/>
      <c r="F5" s="18">
        <v>10</v>
      </c>
      <c r="G5" s="19"/>
      <c r="H5" s="22"/>
      <c r="I5" s="2" t="s">
        <v>11</v>
      </c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8">
        <v>4920</v>
      </c>
    </row>
    <row r="6" spans="1:21" x14ac:dyDescent="0.25">
      <c r="A6" s="13" t="s">
        <v>28</v>
      </c>
      <c r="B6" s="14"/>
      <c r="C6" s="15">
        <v>1</v>
      </c>
      <c r="D6" s="21">
        <v>158</v>
      </c>
      <c r="E6" s="17"/>
      <c r="F6" s="18">
        <v>1</v>
      </c>
      <c r="G6" s="19"/>
      <c r="H6" s="22"/>
      <c r="I6" s="2" t="s">
        <v>12</v>
      </c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8">
        <v>602</v>
      </c>
    </row>
    <row r="7" spans="1:21" x14ac:dyDescent="0.25">
      <c r="A7" s="23" t="s">
        <v>29</v>
      </c>
      <c r="B7" s="24"/>
      <c r="C7" s="25"/>
      <c r="D7" s="23"/>
      <c r="E7" s="26"/>
      <c r="F7" s="26"/>
      <c r="G7" s="26"/>
      <c r="H7" s="22"/>
      <c r="I7" s="2" t="s">
        <v>13</v>
      </c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8">
        <v>158</v>
      </c>
    </row>
    <row r="8" spans="1:21" x14ac:dyDescent="0.25">
      <c r="A8" s="27"/>
      <c r="B8" s="28" t="s">
        <v>34</v>
      </c>
      <c r="C8" s="15">
        <v>100</v>
      </c>
      <c r="D8" s="3">
        <v>9469</v>
      </c>
      <c r="E8" s="18">
        <f>$P$13*(D8-$J$15)</f>
        <v>193.89689999999999</v>
      </c>
      <c r="F8" s="18">
        <f>E8*C8</f>
        <v>19389.689999999999</v>
      </c>
      <c r="G8" s="48">
        <f>F8/1000</f>
        <v>19.389689999999998</v>
      </c>
      <c r="H8" s="22"/>
      <c r="I8" s="2" t="s">
        <v>14</v>
      </c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8"/>
    </row>
    <row r="9" spans="1:21" x14ac:dyDescent="0.25">
      <c r="A9" s="27"/>
      <c r="B9" s="28" t="s">
        <v>35</v>
      </c>
      <c r="C9" s="15">
        <v>100</v>
      </c>
      <c r="D9" s="4">
        <v>9786</v>
      </c>
      <c r="E9" s="18">
        <f t="shared" ref="E9:E72" si="0">$P$13*(D9-$J$15)</f>
        <v>200.4588</v>
      </c>
      <c r="F9" s="18">
        <f t="shared" ref="F9:F72" si="1">E9*C9</f>
        <v>20045.88</v>
      </c>
      <c r="G9" s="48">
        <f t="shared" ref="G9:G72" si="2">F9/1000</f>
        <v>20.04588</v>
      </c>
      <c r="H9" s="22"/>
      <c r="I9" s="2" t="s">
        <v>15</v>
      </c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8"/>
    </row>
    <row r="10" spans="1:21" x14ac:dyDescent="0.25">
      <c r="A10" s="27"/>
      <c r="B10" s="28" t="s">
        <v>36</v>
      </c>
      <c r="C10" s="15">
        <v>100</v>
      </c>
      <c r="D10" s="4">
        <v>6875</v>
      </c>
      <c r="E10" s="18">
        <f t="shared" si="0"/>
        <v>140.2011</v>
      </c>
      <c r="F10" s="18">
        <f t="shared" si="1"/>
        <v>14020.11</v>
      </c>
      <c r="G10" s="48">
        <f t="shared" si="2"/>
        <v>14.020110000000001</v>
      </c>
      <c r="H10" s="22"/>
      <c r="I10" s="2" t="s">
        <v>16</v>
      </c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</row>
    <row r="11" spans="1:21" x14ac:dyDescent="0.25">
      <c r="A11" s="27"/>
      <c r="B11" s="28" t="s">
        <v>37</v>
      </c>
      <c r="C11" s="15">
        <v>100</v>
      </c>
      <c r="D11" s="4">
        <v>6463</v>
      </c>
      <c r="E11" s="18">
        <f t="shared" si="0"/>
        <v>131.67269999999999</v>
      </c>
      <c r="F11" s="18">
        <f t="shared" si="1"/>
        <v>13167.269999999999</v>
      </c>
      <c r="G11" s="48">
        <f t="shared" si="2"/>
        <v>13.167269999999998</v>
      </c>
      <c r="H11" s="22"/>
    </row>
    <row r="12" spans="1:21" ht="15.75" thickBot="1" x14ac:dyDescent="0.3">
      <c r="A12" s="31"/>
      <c r="B12" s="28" t="s">
        <v>38</v>
      </c>
      <c r="C12" s="15">
        <v>100</v>
      </c>
      <c r="D12" s="4">
        <v>2621</v>
      </c>
      <c r="E12" s="18">
        <f t="shared" si="0"/>
        <v>52.143299999999996</v>
      </c>
      <c r="F12" s="18">
        <f t="shared" si="1"/>
        <v>5214.33</v>
      </c>
      <c r="G12" s="48">
        <f t="shared" si="2"/>
        <v>5.2143300000000004</v>
      </c>
      <c r="H12" s="22"/>
      <c r="I12" s="22"/>
      <c r="J12" s="22"/>
      <c r="K12" s="22"/>
      <c r="L12" s="32"/>
      <c r="M12" s="22"/>
      <c r="N12" s="22"/>
      <c r="O12" s="22"/>
      <c r="P12" s="22"/>
      <c r="Q12" s="22"/>
      <c r="R12" s="22"/>
      <c r="S12" s="22"/>
      <c r="T12" s="22"/>
    </row>
    <row r="13" spans="1:21" ht="15.75" thickBot="1" x14ac:dyDescent="0.3">
      <c r="A13" s="31"/>
      <c r="B13" s="28" t="s">
        <v>39</v>
      </c>
      <c r="C13" s="15">
        <v>100</v>
      </c>
      <c r="D13" s="4">
        <v>888</v>
      </c>
      <c r="E13" s="18">
        <f t="shared" si="0"/>
        <v>16.270199999999999</v>
      </c>
      <c r="F13" s="18">
        <f t="shared" si="1"/>
        <v>1627.02</v>
      </c>
      <c r="G13" s="48">
        <f t="shared" si="2"/>
        <v>1.6270199999999999</v>
      </c>
      <c r="H13" s="22"/>
      <c r="I13" s="33" t="s">
        <v>30</v>
      </c>
      <c r="J13" s="34"/>
      <c r="K13" s="22"/>
      <c r="L13" s="34"/>
      <c r="M13" s="33" t="s">
        <v>31</v>
      </c>
      <c r="N13" s="34"/>
      <c r="O13" s="34"/>
      <c r="P13" s="35">
        <v>2.07E-2</v>
      </c>
      <c r="Q13" s="22"/>
      <c r="R13" s="22"/>
      <c r="S13" s="22"/>
      <c r="T13" s="22"/>
    </row>
    <row r="14" spans="1:21" x14ac:dyDescent="0.25">
      <c r="A14" s="31"/>
      <c r="B14" s="28" t="s">
        <v>40</v>
      </c>
      <c r="C14" s="15">
        <v>100</v>
      </c>
      <c r="D14" s="4">
        <v>766</v>
      </c>
      <c r="E14" s="18">
        <f t="shared" si="0"/>
        <v>13.7448</v>
      </c>
      <c r="F14" s="18">
        <f t="shared" si="1"/>
        <v>1374.48</v>
      </c>
      <c r="G14" s="48">
        <f t="shared" si="2"/>
        <v>1.3744799999999999</v>
      </c>
      <c r="H14" s="22"/>
      <c r="I14" s="34"/>
      <c r="J14" s="34"/>
      <c r="K14" s="22"/>
      <c r="L14" s="32"/>
      <c r="M14" s="22"/>
      <c r="N14" s="22"/>
      <c r="O14" s="22"/>
      <c r="P14" s="22"/>
      <c r="Q14" s="22"/>
      <c r="R14" s="22"/>
      <c r="S14" s="22"/>
      <c r="T14" s="22"/>
    </row>
    <row r="15" spans="1:21" x14ac:dyDescent="0.25">
      <c r="A15" s="31"/>
      <c r="B15" s="28" t="s">
        <v>41</v>
      </c>
      <c r="C15" s="15">
        <v>100</v>
      </c>
      <c r="D15" s="4">
        <v>909</v>
      </c>
      <c r="E15" s="18">
        <f t="shared" si="0"/>
        <v>16.704899999999999</v>
      </c>
      <c r="F15" s="18">
        <f t="shared" si="1"/>
        <v>1670.4899999999998</v>
      </c>
      <c r="G15" s="48">
        <f t="shared" si="2"/>
        <v>1.6704899999999998</v>
      </c>
      <c r="H15" s="22"/>
      <c r="I15" s="33" t="s">
        <v>32</v>
      </c>
      <c r="J15" s="36">
        <f>D2</f>
        <v>102</v>
      </c>
      <c r="K15" s="22"/>
      <c r="L15" s="32"/>
      <c r="M15" s="22"/>
      <c r="N15" s="22"/>
      <c r="O15" s="22"/>
      <c r="P15" s="22"/>
      <c r="Q15" s="22"/>
      <c r="R15" s="22"/>
      <c r="S15" s="22"/>
      <c r="T15" s="22"/>
    </row>
    <row r="16" spans="1:21" x14ac:dyDescent="0.25">
      <c r="A16" s="31"/>
      <c r="B16" s="28" t="s">
        <v>42</v>
      </c>
      <c r="C16" s="15">
        <v>100</v>
      </c>
      <c r="D16" s="4">
        <v>747</v>
      </c>
      <c r="E16" s="18">
        <f t="shared" si="0"/>
        <v>13.3515</v>
      </c>
      <c r="F16" s="18">
        <f t="shared" si="1"/>
        <v>1335.1499999999999</v>
      </c>
      <c r="G16" s="48">
        <f t="shared" si="2"/>
        <v>1.3351499999999998</v>
      </c>
      <c r="H16" s="22"/>
      <c r="I16" s="37">
        <v>1000</v>
      </c>
      <c r="J16" s="36">
        <f>D3</f>
        <v>37935</v>
      </c>
      <c r="K16" s="22"/>
      <c r="L16" s="32"/>
      <c r="M16" s="22"/>
      <c r="N16" s="22"/>
      <c r="O16" s="22"/>
      <c r="P16" s="22"/>
      <c r="Q16" s="22"/>
      <c r="R16" s="22"/>
      <c r="S16" s="22"/>
      <c r="T16" s="22"/>
    </row>
    <row r="17" spans="1:20" x14ac:dyDescent="0.25">
      <c r="A17" s="31"/>
      <c r="B17" s="28" t="s">
        <v>43</v>
      </c>
      <c r="C17" s="15">
        <v>100</v>
      </c>
      <c r="D17" s="4">
        <v>463</v>
      </c>
      <c r="E17" s="18">
        <f t="shared" si="0"/>
        <v>7.4726999999999997</v>
      </c>
      <c r="F17" s="18">
        <f t="shared" si="1"/>
        <v>747.27</v>
      </c>
      <c r="G17" s="48">
        <f t="shared" si="2"/>
        <v>0.74726999999999999</v>
      </c>
      <c r="H17" s="22"/>
      <c r="I17" s="33">
        <v>100</v>
      </c>
      <c r="J17" s="36">
        <f>D4</f>
        <v>4920</v>
      </c>
      <c r="K17" s="22"/>
      <c r="L17" s="32"/>
      <c r="M17" s="22"/>
      <c r="N17" s="22"/>
      <c r="O17" s="22"/>
      <c r="P17" s="22"/>
      <c r="Q17" s="22"/>
      <c r="R17" s="22"/>
      <c r="S17" s="22"/>
      <c r="T17" s="22"/>
    </row>
    <row r="18" spans="1:20" x14ac:dyDescent="0.25">
      <c r="A18" s="31"/>
      <c r="B18" s="28" t="s">
        <v>44</v>
      </c>
      <c r="C18" s="15">
        <v>100</v>
      </c>
      <c r="D18" s="6">
        <v>2530</v>
      </c>
      <c r="E18" s="18">
        <f t="shared" si="0"/>
        <v>50.259599999999999</v>
      </c>
      <c r="F18" s="18">
        <f t="shared" si="1"/>
        <v>5025.96</v>
      </c>
      <c r="G18" s="49">
        <f t="shared" si="2"/>
        <v>5.0259600000000004</v>
      </c>
      <c r="H18" s="22"/>
      <c r="I18" s="34">
        <v>10</v>
      </c>
      <c r="J18" s="36">
        <f>D5</f>
        <v>602</v>
      </c>
      <c r="K18" s="22"/>
      <c r="L18" s="32"/>
      <c r="M18" s="22"/>
      <c r="N18" s="22"/>
      <c r="O18" s="22"/>
      <c r="P18" s="22"/>
      <c r="Q18" s="22"/>
      <c r="R18" s="22"/>
      <c r="S18" s="22"/>
      <c r="T18" s="22"/>
    </row>
    <row r="19" spans="1:20" x14ac:dyDescent="0.25">
      <c r="A19" s="31"/>
      <c r="B19" s="28" t="s">
        <v>45</v>
      </c>
      <c r="C19" s="15">
        <v>100</v>
      </c>
      <c r="D19" s="7">
        <v>1304</v>
      </c>
      <c r="E19" s="18">
        <f t="shared" si="0"/>
        <v>24.881399999999999</v>
      </c>
      <c r="F19" s="18">
        <f t="shared" si="1"/>
        <v>2488.14</v>
      </c>
      <c r="G19" s="49">
        <f t="shared" si="2"/>
        <v>2.48814</v>
      </c>
      <c r="H19" s="22"/>
      <c r="I19" s="34">
        <v>1</v>
      </c>
      <c r="J19" s="36">
        <f>D6</f>
        <v>158</v>
      </c>
      <c r="K19" s="22"/>
      <c r="L19" s="32"/>
      <c r="M19" s="22"/>
      <c r="N19" s="22"/>
      <c r="O19" s="22"/>
      <c r="P19" s="22"/>
      <c r="Q19" s="22"/>
      <c r="R19" s="22"/>
      <c r="S19" s="22"/>
      <c r="T19" s="22"/>
    </row>
    <row r="20" spans="1:20" x14ac:dyDescent="0.25">
      <c r="A20" s="31"/>
      <c r="B20" s="28" t="s">
        <v>46</v>
      </c>
      <c r="C20" s="15">
        <v>100</v>
      </c>
      <c r="D20" s="7">
        <v>2547</v>
      </c>
      <c r="E20" s="18">
        <f t="shared" si="0"/>
        <v>50.611499999999999</v>
      </c>
      <c r="F20" s="18">
        <f t="shared" si="1"/>
        <v>5061.1499999999996</v>
      </c>
      <c r="G20" s="49">
        <f t="shared" si="2"/>
        <v>5.0611499999999996</v>
      </c>
      <c r="H20" s="22"/>
      <c r="I20" s="22"/>
      <c r="J20" s="22"/>
      <c r="K20" s="22"/>
      <c r="L20" s="32"/>
      <c r="M20" s="22"/>
      <c r="N20" s="22"/>
      <c r="O20" s="22"/>
      <c r="P20" s="22"/>
      <c r="Q20" s="22"/>
      <c r="R20" s="22"/>
      <c r="S20" s="22"/>
      <c r="T20" s="22"/>
    </row>
    <row r="21" spans="1:20" x14ac:dyDescent="0.25">
      <c r="A21" s="31"/>
      <c r="B21" s="28" t="s">
        <v>47</v>
      </c>
      <c r="C21" s="15">
        <v>100</v>
      </c>
      <c r="D21" s="7">
        <v>1524</v>
      </c>
      <c r="E21" s="18">
        <f t="shared" si="0"/>
        <v>29.435399999999998</v>
      </c>
      <c r="F21" s="18">
        <f t="shared" si="1"/>
        <v>2943.54</v>
      </c>
      <c r="G21" s="49">
        <f t="shared" si="2"/>
        <v>2.94354</v>
      </c>
      <c r="H21" s="22"/>
      <c r="I21" s="33" t="s">
        <v>33</v>
      </c>
      <c r="J21" s="34"/>
      <c r="K21" s="22"/>
      <c r="L21" s="32"/>
      <c r="M21" s="22"/>
      <c r="N21" s="22"/>
      <c r="O21" s="22"/>
      <c r="P21" s="22"/>
      <c r="Q21" s="22"/>
      <c r="R21" s="22"/>
      <c r="S21" s="22"/>
      <c r="T21" s="22"/>
    </row>
    <row r="22" spans="1:20" x14ac:dyDescent="0.25">
      <c r="A22" s="31"/>
      <c r="B22" s="28" t="s">
        <v>48</v>
      </c>
      <c r="C22" s="15">
        <v>100</v>
      </c>
      <c r="D22" s="7">
        <v>745</v>
      </c>
      <c r="E22" s="18">
        <f t="shared" si="0"/>
        <v>13.3101</v>
      </c>
      <c r="F22" s="18">
        <f t="shared" si="1"/>
        <v>1331.01</v>
      </c>
      <c r="G22" s="49">
        <f t="shared" si="2"/>
        <v>1.33101</v>
      </c>
      <c r="H22" s="22"/>
      <c r="I22" s="38">
        <v>37833</v>
      </c>
      <c r="J22" s="39">
        <v>1000</v>
      </c>
      <c r="K22" s="22"/>
      <c r="L22" s="32"/>
      <c r="M22" s="22"/>
      <c r="N22" s="22"/>
      <c r="O22" s="22"/>
      <c r="P22" s="22"/>
      <c r="Q22" s="22"/>
      <c r="R22" s="22"/>
      <c r="S22" s="22"/>
      <c r="T22" s="22"/>
    </row>
    <row r="23" spans="1:20" x14ac:dyDescent="0.25">
      <c r="A23" s="31"/>
      <c r="B23" s="30"/>
      <c r="C23" s="15"/>
      <c r="D23" s="29"/>
      <c r="E23" s="18">
        <f t="shared" si="0"/>
        <v>-2.1114000000000002</v>
      </c>
      <c r="F23" s="18">
        <f t="shared" si="1"/>
        <v>0</v>
      </c>
      <c r="G23" s="18">
        <f t="shared" si="2"/>
        <v>0</v>
      </c>
      <c r="H23" s="22"/>
      <c r="I23" s="38">
        <v>4818</v>
      </c>
      <c r="J23" s="34">
        <v>100</v>
      </c>
      <c r="K23" s="22"/>
      <c r="L23" s="32"/>
      <c r="M23" s="22"/>
      <c r="N23" s="22"/>
      <c r="O23" s="22"/>
      <c r="P23" s="22"/>
      <c r="Q23" s="22"/>
      <c r="R23" s="22"/>
      <c r="S23" s="22"/>
      <c r="T23" s="22"/>
    </row>
    <row r="24" spans="1:20" x14ac:dyDescent="0.25">
      <c r="A24" s="31"/>
      <c r="B24" s="30"/>
      <c r="C24" s="15"/>
      <c r="D24" s="29"/>
      <c r="E24" s="18">
        <f t="shared" si="0"/>
        <v>-2.1114000000000002</v>
      </c>
      <c r="F24" s="18">
        <f t="shared" si="1"/>
        <v>0</v>
      </c>
      <c r="G24" s="18">
        <f t="shared" si="2"/>
        <v>0</v>
      </c>
      <c r="H24" s="22"/>
      <c r="I24" s="38">
        <v>500</v>
      </c>
      <c r="J24" s="34">
        <v>10</v>
      </c>
      <c r="K24" s="22"/>
      <c r="L24" s="32"/>
      <c r="M24" s="22"/>
      <c r="N24" s="22"/>
      <c r="O24" s="22"/>
      <c r="P24" s="22"/>
      <c r="Q24" s="22"/>
      <c r="R24" s="22"/>
      <c r="S24" s="22"/>
      <c r="T24" s="22"/>
    </row>
    <row r="25" spans="1:20" x14ac:dyDescent="0.25">
      <c r="A25" s="31"/>
      <c r="B25" s="30"/>
      <c r="C25" s="15"/>
      <c r="D25" s="29"/>
      <c r="E25" s="18">
        <f t="shared" si="0"/>
        <v>-2.1114000000000002</v>
      </c>
      <c r="F25" s="18">
        <f>E25*C25</f>
        <v>0</v>
      </c>
      <c r="G25" s="18">
        <f>F25/1000</f>
        <v>0</v>
      </c>
      <c r="H25" s="22"/>
      <c r="I25" s="38">
        <v>56</v>
      </c>
      <c r="J25" s="34">
        <v>1</v>
      </c>
      <c r="K25" s="22"/>
      <c r="L25" s="32"/>
      <c r="M25" s="22"/>
      <c r="N25" s="22"/>
      <c r="O25" s="22"/>
      <c r="P25" s="22"/>
      <c r="Q25" s="22"/>
      <c r="R25" s="22"/>
      <c r="S25" s="22"/>
      <c r="T25" s="22"/>
    </row>
    <row r="26" spans="1:20" x14ac:dyDescent="0.25">
      <c r="A26" s="31"/>
      <c r="B26" s="30"/>
      <c r="C26" s="15"/>
      <c r="D26" s="29"/>
      <c r="E26" s="18">
        <f t="shared" si="0"/>
        <v>-2.1114000000000002</v>
      </c>
      <c r="F26" s="18">
        <f t="shared" si="1"/>
        <v>0</v>
      </c>
      <c r="G26" s="18">
        <f t="shared" si="2"/>
        <v>0</v>
      </c>
      <c r="H26" s="22"/>
      <c r="I26" s="38">
        <v>0</v>
      </c>
      <c r="J26" s="34">
        <v>0</v>
      </c>
      <c r="K26" s="22"/>
      <c r="L26" s="32"/>
      <c r="M26" s="22"/>
      <c r="N26" s="22"/>
      <c r="O26" s="22"/>
      <c r="P26" s="22"/>
      <c r="Q26" s="22"/>
      <c r="R26" s="22"/>
      <c r="S26" s="22"/>
      <c r="T26" s="22"/>
    </row>
    <row r="27" spans="1:20" x14ac:dyDescent="0.25">
      <c r="A27" s="27"/>
      <c r="B27" s="30"/>
      <c r="C27" s="15"/>
      <c r="D27" s="29"/>
      <c r="E27" s="18">
        <f t="shared" si="0"/>
        <v>-2.1114000000000002</v>
      </c>
      <c r="F27" s="18">
        <f t="shared" si="1"/>
        <v>0</v>
      </c>
      <c r="G27" s="18">
        <f t="shared" si="2"/>
        <v>0</v>
      </c>
      <c r="H27" s="22"/>
      <c r="I27" s="22"/>
      <c r="J27" s="22"/>
      <c r="K27" s="22"/>
      <c r="L27" s="32"/>
      <c r="M27" s="22"/>
      <c r="N27" s="22"/>
      <c r="O27" s="22"/>
      <c r="P27" s="22"/>
      <c r="Q27" s="22"/>
      <c r="R27" s="22"/>
      <c r="S27" s="22"/>
      <c r="T27" s="22"/>
    </row>
    <row r="28" spans="1:20" x14ac:dyDescent="0.25">
      <c r="A28" s="27"/>
      <c r="B28" s="40"/>
      <c r="C28" s="15"/>
      <c r="D28" s="29"/>
      <c r="E28" s="18">
        <f t="shared" si="0"/>
        <v>-2.1114000000000002</v>
      </c>
      <c r="F28" s="18">
        <f t="shared" si="1"/>
        <v>0</v>
      </c>
      <c r="G28" s="18">
        <f t="shared" si="2"/>
        <v>0</v>
      </c>
      <c r="H28" s="22"/>
      <c r="I28" s="22"/>
      <c r="J28" s="22"/>
      <c r="K28" s="22"/>
      <c r="L28" s="32"/>
      <c r="M28" s="22"/>
      <c r="N28" s="22"/>
      <c r="O28" s="22"/>
      <c r="P28" s="22"/>
      <c r="Q28" s="22"/>
      <c r="R28" s="22"/>
      <c r="S28" s="22"/>
      <c r="T28" s="22"/>
    </row>
    <row r="29" spans="1:20" x14ac:dyDescent="0.25">
      <c r="A29" s="27"/>
      <c r="B29" s="40"/>
      <c r="C29" s="15"/>
      <c r="D29" s="29"/>
      <c r="E29" s="18">
        <f t="shared" si="0"/>
        <v>-2.1114000000000002</v>
      </c>
      <c r="F29" s="18">
        <f t="shared" si="1"/>
        <v>0</v>
      </c>
      <c r="G29" s="18">
        <f t="shared" si="2"/>
        <v>0</v>
      </c>
      <c r="H29" s="22"/>
      <c r="I29" s="22"/>
      <c r="J29" s="22"/>
      <c r="K29" s="22"/>
      <c r="L29" s="32"/>
      <c r="M29" s="22"/>
      <c r="N29" s="22"/>
      <c r="O29" s="22"/>
      <c r="P29" s="22"/>
      <c r="Q29" s="22"/>
      <c r="R29" s="22"/>
      <c r="S29" s="22"/>
      <c r="T29" s="22"/>
    </row>
    <row r="30" spans="1:20" x14ac:dyDescent="0.25">
      <c r="A30" s="27"/>
      <c r="B30" s="40"/>
      <c r="C30" s="15"/>
      <c r="D30" s="29"/>
      <c r="E30" s="18">
        <f t="shared" si="0"/>
        <v>-2.1114000000000002</v>
      </c>
      <c r="F30" s="18">
        <f t="shared" si="1"/>
        <v>0</v>
      </c>
      <c r="G30" s="18">
        <f t="shared" si="2"/>
        <v>0</v>
      </c>
      <c r="H30" s="22"/>
      <c r="I30" s="22"/>
      <c r="J30" s="22"/>
      <c r="K30" s="22"/>
      <c r="L30" s="32"/>
      <c r="M30" s="22"/>
      <c r="N30" s="22"/>
      <c r="O30" s="22"/>
      <c r="P30" s="22"/>
      <c r="Q30" s="22"/>
      <c r="R30" s="22"/>
      <c r="S30" s="22"/>
      <c r="T30" s="22"/>
    </row>
    <row r="31" spans="1:20" x14ac:dyDescent="0.25">
      <c r="A31" s="27"/>
      <c r="B31" s="40"/>
      <c r="C31" s="15"/>
      <c r="D31" s="29"/>
      <c r="E31" s="18">
        <f t="shared" si="0"/>
        <v>-2.1114000000000002</v>
      </c>
      <c r="F31" s="18">
        <f t="shared" si="1"/>
        <v>0</v>
      </c>
      <c r="G31" s="18">
        <f t="shared" si="2"/>
        <v>0</v>
      </c>
      <c r="H31" s="22"/>
      <c r="I31" s="22"/>
      <c r="J31" s="22"/>
      <c r="K31" s="22"/>
      <c r="L31" s="32"/>
      <c r="M31" s="22"/>
      <c r="N31" s="22"/>
      <c r="O31" s="22"/>
      <c r="P31" s="22"/>
      <c r="Q31" s="22"/>
      <c r="R31" s="22"/>
      <c r="S31" s="22"/>
      <c r="T31" s="22"/>
    </row>
    <row r="32" spans="1:20" x14ac:dyDescent="0.25">
      <c r="A32" s="27"/>
      <c r="B32" s="30"/>
      <c r="C32" s="15"/>
      <c r="D32" s="29"/>
      <c r="E32" s="18">
        <f t="shared" si="0"/>
        <v>-2.1114000000000002</v>
      </c>
      <c r="F32" s="18">
        <f t="shared" si="1"/>
        <v>0</v>
      </c>
      <c r="G32" s="18">
        <f t="shared" si="2"/>
        <v>0</v>
      </c>
      <c r="H32" s="22"/>
      <c r="I32" s="22"/>
      <c r="J32" s="22"/>
      <c r="K32" s="22"/>
      <c r="L32" s="32"/>
      <c r="M32" s="22"/>
      <c r="N32" s="22"/>
      <c r="O32" s="22"/>
      <c r="P32" s="22"/>
      <c r="Q32" s="22"/>
      <c r="R32" s="22"/>
      <c r="S32" s="22"/>
      <c r="T32" s="22"/>
    </row>
    <row r="33" spans="1:20" x14ac:dyDescent="0.25">
      <c r="A33" s="27"/>
      <c r="B33" s="30"/>
      <c r="C33" s="15"/>
      <c r="D33" s="29"/>
      <c r="E33" s="18">
        <f t="shared" si="0"/>
        <v>-2.1114000000000002</v>
      </c>
      <c r="F33" s="18">
        <f t="shared" si="1"/>
        <v>0</v>
      </c>
      <c r="G33" s="18">
        <f t="shared" si="2"/>
        <v>0</v>
      </c>
      <c r="H33" s="22"/>
      <c r="I33" s="22"/>
      <c r="J33" s="22"/>
      <c r="K33" s="22"/>
      <c r="L33" s="32"/>
      <c r="M33" s="22"/>
      <c r="N33" s="22"/>
      <c r="O33" s="22"/>
      <c r="P33" s="22"/>
      <c r="Q33" s="22"/>
      <c r="R33" s="22"/>
      <c r="S33" s="22"/>
      <c r="T33" s="22"/>
    </row>
    <row r="34" spans="1:20" x14ac:dyDescent="0.25">
      <c r="A34" s="27"/>
      <c r="B34" s="30"/>
      <c r="C34" s="15"/>
      <c r="D34" s="29"/>
      <c r="E34" s="18">
        <f t="shared" si="0"/>
        <v>-2.1114000000000002</v>
      </c>
      <c r="F34" s="18">
        <f t="shared" si="1"/>
        <v>0</v>
      </c>
      <c r="G34" s="18">
        <f t="shared" si="2"/>
        <v>0</v>
      </c>
      <c r="H34" s="22"/>
      <c r="I34" s="22"/>
      <c r="J34" s="22"/>
      <c r="K34" s="22"/>
      <c r="L34" s="32"/>
      <c r="M34" s="22"/>
      <c r="N34" s="22"/>
      <c r="O34" s="22"/>
      <c r="P34" s="22"/>
      <c r="Q34" s="22"/>
      <c r="R34" s="22"/>
      <c r="S34" s="22"/>
      <c r="T34" s="22"/>
    </row>
    <row r="35" spans="1:20" x14ac:dyDescent="0.25">
      <c r="A35" s="27"/>
      <c r="B35" s="30"/>
      <c r="C35" s="15"/>
      <c r="D35" s="29"/>
      <c r="E35" s="18">
        <f t="shared" si="0"/>
        <v>-2.1114000000000002</v>
      </c>
      <c r="F35" s="18">
        <f t="shared" si="1"/>
        <v>0</v>
      </c>
      <c r="G35" s="18">
        <f t="shared" si="2"/>
        <v>0</v>
      </c>
      <c r="H35" s="22"/>
      <c r="I35" s="22"/>
      <c r="J35" s="22"/>
      <c r="K35" s="22"/>
      <c r="L35" s="32"/>
      <c r="M35" s="22"/>
      <c r="N35" s="22"/>
      <c r="O35" s="22"/>
      <c r="P35" s="22"/>
      <c r="Q35" s="22"/>
      <c r="R35" s="22"/>
      <c r="S35" s="22"/>
      <c r="T35" s="22"/>
    </row>
    <row r="36" spans="1:20" x14ac:dyDescent="0.25">
      <c r="A36" s="27"/>
      <c r="B36" s="30"/>
      <c r="C36" s="15"/>
      <c r="D36" s="29"/>
      <c r="E36" s="18">
        <f t="shared" si="0"/>
        <v>-2.1114000000000002</v>
      </c>
      <c r="F36" s="18">
        <f t="shared" si="1"/>
        <v>0</v>
      </c>
      <c r="G36" s="18">
        <f t="shared" si="2"/>
        <v>0</v>
      </c>
      <c r="H36" s="22"/>
      <c r="I36" s="22"/>
      <c r="J36" s="22"/>
      <c r="K36" s="22"/>
      <c r="L36" s="32"/>
      <c r="M36" s="22"/>
      <c r="N36" s="22"/>
      <c r="O36" s="22"/>
      <c r="P36" s="22"/>
      <c r="Q36" s="22"/>
      <c r="R36" s="22"/>
      <c r="S36" s="22"/>
      <c r="T36" s="22"/>
    </row>
    <row r="37" spans="1:20" x14ac:dyDescent="0.25">
      <c r="A37" s="27"/>
      <c r="B37" s="30"/>
      <c r="C37" s="15"/>
      <c r="D37" s="29"/>
      <c r="E37" s="18">
        <f t="shared" si="0"/>
        <v>-2.1114000000000002</v>
      </c>
      <c r="F37" s="18">
        <f t="shared" si="1"/>
        <v>0</v>
      </c>
      <c r="G37" s="18">
        <f t="shared" si="2"/>
        <v>0</v>
      </c>
      <c r="H37" s="22"/>
      <c r="I37" s="22"/>
      <c r="J37" s="22"/>
      <c r="K37" s="22"/>
      <c r="L37" s="32"/>
      <c r="M37" s="22"/>
      <c r="N37" s="22"/>
      <c r="O37" s="22"/>
      <c r="P37" s="22"/>
      <c r="Q37" s="22"/>
      <c r="R37" s="22"/>
      <c r="S37" s="22"/>
      <c r="T37" s="22"/>
    </row>
    <row r="38" spans="1:20" x14ac:dyDescent="0.25">
      <c r="A38" s="27"/>
      <c r="B38" s="30"/>
      <c r="C38" s="15"/>
      <c r="D38" s="29"/>
      <c r="E38" s="18">
        <f t="shared" si="0"/>
        <v>-2.1114000000000002</v>
      </c>
      <c r="F38" s="18">
        <f t="shared" si="1"/>
        <v>0</v>
      </c>
      <c r="G38" s="18">
        <f t="shared" si="2"/>
        <v>0</v>
      </c>
      <c r="H38" s="22"/>
      <c r="I38" s="22"/>
      <c r="J38" s="22"/>
      <c r="K38" s="22"/>
      <c r="L38" s="32"/>
      <c r="M38" s="22"/>
      <c r="N38" s="22"/>
      <c r="O38" s="22"/>
      <c r="P38" s="22"/>
      <c r="Q38" s="22"/>
      <c r="R38" s="22"/>
      <c r="S38" s="22"/>
      <c r="T38" s="22"/>
    </row>
    <row r="39" spans="1:20" x14ac:dyDescent="0.25">
      <c r="A39" s="41"/>
      <c r="B39" s="30"/>
      <c r="C39" s="15"/>
      <c r="D39" s="29"/>
      <c r="E39" s="18">
        <f t="shared" si="0"/>
        <v>-2.1114000000000002</v>
      </c>
      <c r="F39" s="18">
        <f t="shared" si="1"/>
        <v>0</v>
      </c>
      <c r="G39" s="18">
        <f t="shared" si="2"/>
        <v>0</v>
      </c>
      <c r="H39" s="22"/>
    </row>
    <row r="40" spans="1:20" x14ac:dyDescent="0.25">
      <c r="A40" s="41"/>
      <c r="B40" s="30"/>
      <c r="C40" s="15"/>
      <c r="D40" s="29"/>
      <c r="E40" s="18">
        <f t="shared" si="0"/>
        <v>-2.1114000000000002</v>
      </c>
      <c r="F40" s="18">
        <f t="shared" si="1"/>
        <v>0</v>
      </c>
      <c r="G40" s="18">
        <f t="shared" si="2"/>
        <v>0</v>
      </c>
      <c r="H40" s="22"/>
    </row>
    <row r="41" spans="1:20" x14ac:dyDescent="0.25">
      <c r="A41" s="41"/>
      <c r="B41" s="42"/>
      <c r="C41" s="15"/>
      <c r="D41" s="29"/>
      <c r="E41" s="18">
        <f t="shared" si="0"/>
        <v>-2.1114000000000002</v>
      </c>
      <c r="F41" s="18">
        <f t="shared" si="1"/>
        <v>0</v>
      </c>
      <c r="G41" s="18">
        <f t="shared" si="2"/>
        <v>0</v>
      </c>
      <c r="H41" s="22"/>
    </row>
    <row r="42" spans="1:20" x14ac:dyDescent="0.25">
      <c r="A42" s="41"/>
      <c r="B42" s="42"/>
      <c r="C42" s="15"/>
      <c r="D42" s="29"/>
      <c r="E42" s="18">
        <f t="shared" si="0"/>
        <v>-2.1114000000000002</v>
      </c>
      <c r="F42" s="18">
        <f t="shared" si="1"/>
        <v>0</v>
      </c>
      <c r="G42" s="18">
        <f t="shared" si="2"/>
        <v>0</v>
      </c>
      <c r="H42" s="22"/>
    </row>
    <row r="43" spans="1:20" x14ac:dyDescent="0.25">
      <c r="A43" s="41"/>
      <c r="B43" s="42"/>
      <c r="C43" s="15"/>
      <c r="D43" s="29"/>
      <c r="E43" s="18">
        <f t="shared" si="0"/>
        <v>-2.1114000000000002</v>
      </c>
      <c r="F43" s="18">
        <f t="shared" si="1"/>
        <v>0</v>
      </c>
      <c r="G43" s="18">
        <f t="shared" si="2"/>
        <v>0</v>
      </c>
      <c r="H43" s="22"/>
    </row>
    <row r="44" spans="1:20" x14ac:dyDescent="0.25">
      <c r="A44" s="41"/>
      <c r="B44" s="42"/>
      <c r="C44" s="15"/>
      <c r="D44" s="29"/>
      <c r="E44" s="18">
        <f t="shared" si="0"/>
        <v>-2.1114000000000002</v>
      </c>
      <c r="F44" s="18">
        <f t="shared" si="1"/>
        <v>0</v>
      </c>
      <c r="G44" s="18">
        <f t="shared" si="2"/>
        <v>0</v>
      </c>
      <c r="H44" s="22"/>
    </row>
    <row r="45" spans="1:20" x14ac:dyDescent="0.25">
      <c r="A45" s="43"/>
      <c r="B45" s="30"/>
      <c r="C45" s="15"/>
      <c r="D45" s="44"/>
      <c r="E45" s="18">
        <f t="shared" si="0"/>
        <v>-2.1114000000000002</v>
      </c>
      <c r="F45" s="18">
        <f t="shared" si="1"/>
        <v>0</v>
      </c>
      <c r="G45" s="18">
        <f t="shared" si="2"/>
        <v>0</v>
      </c>
      <c r="H45" s="22"/>
    </row>
    <row r="46" spans="1:20" x14ac:dyDescent="0.25">
      <c r="A46" s="43"/>
      <c r="B46" s="30"/>
      <c r="C46" s="15"/>
      <c r="D46" s="44"/>
      <c r="E46" s="18">
        <f t="shared" si="0"/>
        <v>-2.1114000000000002</v>
      </c>
      <c r="F46" s="18">
        <f t="shared" si="1"/>
        <v>0</v>
      </c>
      <c r="G46" s="18">
        <f t="shared" si="2"/>
        <v>0</v>
      </c>
      <c r="H46" s="22"/>
    </row>
    <row r="47" spans="1:20" x14ac:dyDescent="0.25">
      <c r="A47" s="43"/>
      <c r="B47" s="30"/>
      <c r="C47" s="15"/>
      <c r="D47" s="44"/>
      <c r="E47" s="18">
        <f t="shared" si="0"/>
        <v>-2.1114000000000002</v>
      </c>
      <c r="F47" s="18">
        <f t="shared" si="1"/>
        <v>0</v>
      </c>
      <c r="G47" s="18">
        <f t="shared" si="2"/>
        <v>0</v>
      </c>
      <c r="H47" s="22"/>
    </row>
    <row r="48" spans="1:20" x14ac:dyDescent="0.25">
      <c r="A48" s="43"/>
      <c r="B48" s="30"/>
      <c r="C48" s="15"/>
      <c r="D48" s="44"/>
      <c r="E48" s="18">
        <f t="shared" si="0"/>
        <v>-2.1114000000000002</v>
      </c>
      <c r="F48" s="18">
        <f t="shared" si="1"/>
        <v>0</v>
      </c>
      <c r="G48" s="18">
        <f t="shared" si="2"/>
        <v>0</v>
      </c>
      <c r="H48" s="22"/>
    </row>
    <row r="49" spans="1:8" x14ac:dyDescent="0.25">
      <c r="A49" s="43"/>
      <c r="B49" s="45"/>
      <c r="C49" s="15"/>
      <c r="D49" s="44"/>
      <c r="E49" s="18">
        <f t="shared" si="0"/>
        <v>-2.1114000000000002</v>
      </c>
      <c r="F49" s="18">
        <f t="shared" si="1"/>
        <v>0</v>
      </c>
      <c r="G49" s="18">
        <f t="shared" si="2"/>
        <v>0</v>
      </c>
      <c r="H49" s="22"/>
    </row>
    <row r="50" spans="1:8" x14ac:dyDescent="0.25">
      <c r="A50" s="43"/>
      <c r="B50" s="30"/>
      <c r="C50" s="15"/>
      <c r="D50" s="44"/>
      <c r="E50" s="18">
        <f t="shared" si="0"/>
        <v>-2.1114000000000002</v>
      </c>
      <c r="F50" s="18">
        <f t="shared" si="1"/>
        <v>0</v>
      </c>
      <c r="G50" s="18">
        <f t="shared" si="2"/>
        <v>0</v>
      </c>
      <c r="H50" s="22"/>
    </row>
    <row r="51" spans="1:8" x14ac:dyDescent="0.25">
      <c r="A51" s="43"/>
      <c r="B51" s="30"/>
      <c r="C51" s="15"/>
      <c r="D51" s="44"/>
      <c r="E51" s="18">
        <f t="shared" si="0"/>
        <v>-2.1114000000000002</v>
      </c>
      <c r="F51" s="18">
        <f t="shared" si="1"/>
        <v>0</v>
      </c>
      <c r="G51" s="18">
        <f t="shared" si="2"/>
        <v>0</v>
      </c>
      <c r="H51" s="22"/>
    </row>
    <row r="52" spans="1:8" x14ac:dyDescent="0.25">
      <c r="A52" s="43"/>
      <c r="B52" s="30"/>
      <c r="C52" s="15"/>
      <c r="D52" s="44"/>
      <c r="E52" s="18">
        <f t="shared" si="0"/>
        <v>-2.1114000000000002</v>
      </c>
      <c r="F52" s="18">
        <f t="shared" si="1"/>
        <v>0</v>
      </c>
      <c r="G52" s="18">
        <f t="shared" si="2"/>
        <v>0</v>
      </c>
      <c r="H52" s="22"/>
    </row>
    <row r="53" spans="1:8" x14ac:dyDescent="0.25">
      <c r="A53" s="43"/>
      <c r="B53" s="30"/>
      <c r="C53" s="15"/>
      <c r="D53" s="44"/>
      <c r="E53" s="18">
        <f t="shared" si="0"/>
        <v>-2.1114000000000002</v>
      </c>
      <c r="F53" s="18">
        <f t="shared" si="1"/>
        <v>0</v>
      </c>
      <c r="G53" s="18">
        <f t="shared" si="2"/>
        <v>0</v>
      </c>
      <c r="H53" s="22"/>
    </row>
    <row r="54" spans="1:8" x14ac:dyDescent="0.25">
      <c r="A54" s="43"/>
      <c r="B54" s="46"/>
      <c r="C54" s="15"/>
      <c r="D54" s="44"/>
      <c r="E54" s="18">
        <f t="shared" si="0"/>
        <v>-2.1114000000000002</v>
      </c>
      <c r="F54" s="18">
        <f t="shared" si="1"/>
        <v>0</v>
      </c>
      <c r="G54" s="18">
        <f t="shared" si="2"/>
        <v>0</v>
      </c>
      <c r="H54" s="22"/>
    </row>
    <row r="55" spans="1:8" x14ac:dyDescent="0.25">
      <c r="A55" s="43"/>
      <c r="B55" s="46"/>
      <c r="C55" s="15"/>
      <c r="D55" s="44"/>
      <c r="E55" s="18">
        <f t="shared" si="0"/>
        <v>-2.1114000000000002</v>
      </c>
      <c r="F55" s="18">
        <f t="shared" si="1"/>
        <v>0</v>
      </c>
      <c r="G55" s="18">
        <f t="shared" si="2"/>
        <v>0</v>
      </c>
      <c r="H55" s="22"/>
    </row>
    <row r="56" spans="1:8" x14ac:dyDescent="0.25">
      <c r="A56" s="43"/>
      <c r="B56" s="46"/>
      <c r="C56" s="15"/>
      <c r="D56" s="44"/>
      <c r="E56" s="18">
        <f t="shared" si="0"/>
        <v>-2.1114000000000002</v>
      </c>
      <c r="F56" s="18">
        <f t="shared" si="1"/>
        <v>0</v>
      </c>
      <c r="G56" s="18">
        <f t="shared" si="2"/>
        <v>0</v>
      </c>
      <c r="H56" s="22"/>
    </row>
    <row r="57" spans="1:8" x14ac:dyDescent="0.25">
      <c r="A57" s="43"/>
      <c r="B57" s="46"/>
      <c r="C57" s="15"/>
      <c r="D57" s="44"/>
      <c r="E57" s="18">
        <f t="shared" si="0"/>
        <v>-2.1114000000000002</v>
      </c>
      <c r="F57" s="18">
        <f t="shared" si="1"/>
        <v>0</v>
      </c>
      <c r="G57" s="18">
        <f t="shared" si="2"/>
        <v>0</v>
      </c>
      <c r="H57" s="22"/>
    </row>
    <row r="58" spans="1:8" x14ac:dyDescent="0.25">
      <c r="A58" s="43"/>
      <c r="B58" s="46"/>
      <c r="C58" s="15"/>
      <c r="D58" s="44"/>
      <c r="E58" s="18">
        <f t="shared" si="0"/>
        <v>-2.1114000000000002</v>
      </c>
      <c r="F58" s="18">
        <f t="shared" si="1"/>
        <v>0</v>
      </c>
      <c r="G58" s="18">
        <f t="shared" si="2"/>
        <v>0</v>
      </c>
      <c r="H58" s="22"/>
    </row>
    <row r="59" spans="1:8" x14ac:dyDescent="0.25">
      <c r="A59" s="43"/>
      <c r="B59" s="46"/>
      <c r="C59" s="15"/>
      <c r="D59" s="44"/>
      <c r="E59" s="18">
        <f t="shared" si="0"/>
        <v>-2.1114000000000002</v>
      </c>
      <c r="F59" s="18">
        <f t="shared" si="1"/>
        <v>0</v>
      </c>
      <c r="G59" s="18">
        <f t="shared" si="2"/>
        <v>0</v>
      </c>
      <c r="H59" s="22"/>
    </row>
    <row r="60" spans="1:8" x14ac:dyDescent="0.25">
      <c r="A60" s="43"/>
      <c r="B60" s="46"/>
      <c r="C60" s="15"/>
      <c r="D60" s="44"/>
      <c r="E60" s="18">
        <f t="shared" si="0"/>
        <v>-2.1114000000000002</v>
      </c>
      <c r="F60" s="18">
        <f t="shared" si="1"/>
        <v>0</v>
      </c>
      <c r="G60" s="18">
        <f t="shared" si="2"/>
        <v>0</v>
      </c>
      <c r="H60" s="22"/>
    </row>
    <row r="61" spans="1:8" x14ac:dyDescent="0.25">
      <c r="A61" s="43"/>
      <c r="B61" s="46"/>
      <c r="C61" s="15"/>
      <c r="D61" s="44"/>
      <c r="E61" s="18">
        <f t="shared" si="0"/>
        <v>-2.1114000000000002</v>
      </c>
      <c r="F61" s="18">
        <f t="shared" si="1"/>
        <v>0</v>
      </c>
      <c r="G61" s="18">
        <f t="shared" si="2"/>
        <v>0</v>
      </c>
      <c r="H61" s="22"/>
    </row>
    <row r="62" spans="1:8" x14ac:dyDescent="0.25">
      <c r="A62" s="43"/>
      <c r="B62" s="46"/>
      <c r="C62" s="15"/>
      <c r="D62" s="44"/>
      <c r="E62" s="18">
        <f t="shared" si="0"/>
        <v>-2.1114000000000002</v>
      </c>
      <c r="F62" s="18">
        <f t="shared" si="1"/>
        <v>0</v>
      </c>
      <c r="G62" s="18">
        <f t="shared" si="2"/>
        <v>0</v>
      </c>
      <c r="H62" s="22"/>
    </row>
    <row r="63" spans="1:8" x14ac:dyDescent="0.25">
      <c r="A63" s="43"/>
      <c r="B63" s="46"/>
      <c r="C63" s="15"/>
      <c r="D63" s="44"/>
      <c r="E63" s="18">
        <f t="shared" si="0"/>
        <v>-2.1114000000000002</v>
      </c>
      <c r="F63" s="18">
        <f t="shared" si="1"/>
        <v>0</v>
      </c>
      <c r="G63" s="18">
        <f t="shared" si="2"/>
        <v>0</v>
      </c>
      <c r="H63" s="22"/>
    </row>
    <row r="64" spans="1:8" x14ac:dyDescent="0.25">
      <c r="A64" s="43"/>
      <c r="B64" s="46"/>
      <c r="C64" s="15"/>
      <c r="D64" s="44"/>
      <c r="E64" s="18">
        <f t="shared" si="0"/>
        <v>-2.1114000000000002</v>
      </c>
      <c r="F64" s="18">
        <f t="shared" si="1"/>
        <v>0</v>
      </c>
      <c r="G64" s="18">
        <f t="shared" si="2"/>
        <v>0</v>
      </c>
      <c r="H64" s="22"/>
    </row>
    <row r="65" spans="1:8" x14ac:dyDescent="0.25">
      <c r="A65" s="43"/>
      <c r="B65" s="46"/>
      <c r="C65" s="15"/>
      <c r="D65" s="44"/>
      <c r="E65" s="18">
        <f t="shared" si="0"/>
        <v>-2.1114000000000002</v>
      </c>
      <c r="F65" s="18">
        <f t="shared" si="1"/>
        <v>0</v>
      </c>
      <c r="G65" s="18">
        <f t="shared" si="2"/>
        <v>0</v>
      </c>
      <c r="H65" s="22"/>
    </row>
    <row r="66" spans="1:8" x14ac:dyDescent="0.25">
      <c r="A66" s="43"/>
      <c r="B66" s="46"/>
      <c r="C66" s="15"/>
      <c r="D66" s="44"/>
      <c r="E66" s="18">
        <f t="shared" si="0"/>
        <v>-2.1114000000000002</v>
      </c>
      <c r="F66" s="18">
        <f t="shared" si="1"/>
        <v>0</v>
      </c>
      <c r="G66" s="18">
        <f t="shared" si="2"/>
        <v>0</v>
      </c>
      <c r="H66" s="22"/>
    </row>
    <row r="67" spans="1:8" x14ac:dyDescent="0.25">
      <c r="A67" s="43"/>
      <c r="B67" s="46"/>
      <c r="C67" s="15"/>
      <c r="D67" s="44"/>
      <c r="E67" s="18">
        <f t="shared" si="0"/>
        <v>-2.1114000000000002</v>
      </c>
      <c r="F67" s="18">
        <f t="shared" si="1"/>
        <v>0</v>
      </c>
      <c r="G67" s="18">
        <f t="shared" si="2"/>
        <v>0</v>
      </c>
      <c r="H67" s="22"/>
    </row>
    <row r="68" spans="1:8" x14ac:dyDescent="0.25">
      <c r="A68" s="43"/>
      <c r="B68" s="46"/>
      <c r="C68" s="15"/>
      <c r="D68" s="44"/>
      <c r="E68" s="18">
        <f t="shared" si="0"/>
        <v>-2.1114000000000002</v>
      </c>
      <c r="F68" s="18">
        <f t="shared" si="1"/>
        <v>0</v>
      </c>
      <c r="G68" s="18">
        <f t="shared" si="2"/>
        <v>0</v>
      </c>
      <c r="H68" s="22"/>
    </row>
    <row r="69" spans="1:8" x14ac:dyDescent="0.25">
      <c r="A69" s="43"/>
      <c r="B69" s="46"/>
      <c r="C69" s="15"/>
      <c r="D69" s="44"/>
      <c r="E69" s="18">
        <f t="shared" si="0"/>
        <v>-2.1114000000000002</v>
      </c>
      <c r="F69" s="18">
        <f t="shared" si="1"/>
        <v>0</v>
      </c>
      <c r="G69" s="18">
        <f t="shared" si="2"/>
        <v>0</v>
      </c>
      <c r="H69" s="22"/>
    </row>
    <row r="70" spans="1:8" x14ac:dyDescent="0.25">
      <c r="A70" s="43"/>
      <c r="B70" s="46"/>
      <c r="C70" s="15"/>
      <c r="D70" s="44"/>
      <c r="E70" s="18">
        <f t="shared" si="0"/>
        <v>-2.1114000000000002</v>
      </c>
      <c r="F70" s="18">
        <f t="shared" si="1"/>
        <v>0</v>
      </c>
      <c r="G70" s="18">
        <f t="shared" si="2"/>
        <v>0</v>
      </c>
      <c r="H70" s="22"/>
    </row>
    <row r="71" spans="1:8" x14ac:dyDescent="0.25">
      <c r="A71" s="43"/>
      <c r="B71" s="46"/>
      <c r="C71" s="15"/>
      <c r="D71" s="44"/>
      <c r="E71" s="18">
        <f t="shared" si="0"/>
        <v>-2.1114000000000002</v>
      </c>
      <c r="F71" s="18">
        <f t="shared" si="1"/>
        <v>0</v>
      </c>
      <c r="G71" s="18">
        <f t="shared" si="2"/>
        <v>0</v>
      </c>
      <c r="H71" s="22"/>
    </row>
    <row r="72" spans="1:8" x14ac:dyDescent="0.25">
      <c r="A72" s="43"/>
      <c r="B72" s="46"/>
      <c r="C72" s="15"/>
      <c r="D72" s="47"/>
      <c r="E72" s="18">
        <f t="shared" si="0"/>
        <v>-2.1114000000000002</v>
      </c>
      <c r="F72" s="18">
        <f t="shared" si="1"/>
        <v>0</v>
      </c>
      <c r="G72" s="18">
        <f t="shared" si="2"/>
        <v>0</v>
      </c>
      <c r="H72" s="22"/>
    </row>
    <row r="73" spans="1:8" x14ac:dyDescent="0.25">
      <c r="A73" s="43"/>
      <c r="B73" s="46"/>
      <c r="C73" s="15"/>
      <c r="D73" s="47"/>
      <c r="E73" s="18">
        <f t="shared" ref="E73:E91" si="3">$P$13*(D73-$J$15)</f>
        <v>-2.1114000000000002</v>
      </c>
      <c r="F73" s="18">
        <f t="shared" ref="F73:F91" si="4">E73*C73</f>
        <v>0</v>
      </c>
      <c r="G73" s="18">
        <f t="shared" ref="G73:G91" si="5">F73/1000</f>
        <v>0</v>
      </c>
      <c r="H73" s="22"/>
    </row>
    <row r="74" spans="1:8" x14ac:dyDescent="0.25">
      <c r="A74" s="43"/>
      <c r="B74" s="46"/>
      <c r="C74" s="15"/>
      <c r="D74" s="47"/>
      <c r="E74" s="18">
        <f t="shared" si="3"/>
        <v>-2.1114000000000002</v>
      </c>
      <c r="F74" s="18">
        <f t="shared" si="4"/>
        <v>0</v>
      </c>
      <c r="G74" s="18">
        <f t="shared" si="5"/>
        <v>0</v>
      </c>
      <c r="H74" s="22"/>
    </row>
    <row r="75" spans="1:8" x14ac:dyDescent="0.25">
      <c r="A75" s="43"/>
      <c r="B75" s="46"/>
      <c r="C75" s="15"/>
      <c r="D75" s="47"/>
      <c r="E75" s="18">
        <f t="shared" si="3"/>
        <v>-2.1114000000000002</v>
      </c>
      <c r="F75" s="18">
        <f t="shared" si="4"/>
        <v>0</v>
      </c>
      <c r="G75" s="18">
        <f t="shared" si="5"/>
        <v>0</v>
      </c>
      <c r="H75" s="22"/>
    </row>
    <row r="76" spans="1:8" x14ac:dyDescent="0.25">
      <c r="A76" s="43"/>
      <c r="B76" s="46"/>
      <c r="C76" s="15"/>
      <c r="D76" s="47"/>
      <c r="E76" s="18">
        <f t="shared" si="3"/>
        <v>-2.1114000000000002</v>
      </c>
      <c r="F76" s="18">
        <f t="shared" si="4"/>
        <v>0</v>
      </c>
      <c r="G76" s="18">
        <f t="shared" si="5"/>
        <v>0</v>
      </c>
      <c r="H76" s="22"/>
    </row>
    <row r="77" spans="1:8" x14ac:dyDescent="0.25">
      <c r="A77" s="43"/>
      <c r="B77" s="46"/>
      <c r="C77" s="15"/>
      <c r="D77" s="47"/>
      <c r="E77" s="18">
        <f t="shared" si="3"/>
        <v>-2.1114000000000002</v>
      </c>
      <c r="F77" s="18">
        <f t="shared" si="4"/>
        <v>0</v>
      </c>
      <c r="G77" s="18">
        <f t="shared" si="5"/>
        <v>0</v>
      </c>
      <c r="H77" s="22"/>
    </row>
    <row r="78" spans="1:8" x14ac:dyDescent="0.25">
      <c r="A78" s="43"/>
      <c r="B78" s="46"/>
      <c r="C78" s="15"/>
      <c r="D78" s="47"/>
      <c r="E78" s="18">
        <f t="shared" si="3"/>
        <v>-2.1114000000000002</v>
      </c>
      <c r="F78" s="18">
        <f t="shared" si="4"/>
        <v>0</v>
      </c>
      <c r="G78" s="18">
        <f t="shared" si="5"/>
        <v>0</v>
      </c>
      <c r="H78" s="22"/>
    </row>
    <row r="79" spans="1:8" x14ac:dyDescent="0.25">
      <c r="A79" s="43"/>
      <c r="B79" s="46"/>
      <c r="C79" s="15"/>
      <c r="D79" s="47"/>
      <c r="E79" s="18">
        <f t="shared" si="3"/>
        <v>-2.1114000000000002</v>
      </c>
      <c r="F79" s="18">
        <f t="shared" si="4"/>
        <v>0</v>
      </c>
      <c r="G79" s="18">
        <f t="shared" si="5"/>
        <v>0</v>
      </c>
      <c r="H79" s="22"/>
    </row>
    <row r="80" spans="1:8" x14ac:dyDescent="0.25">
      <c r="A80" s="43"/>
      <c r="B80" s="46"/>
      <c r="C80" s="15"/>
      <c r="D80" s="47"/>
      <c r="E80" s="18">
        <f t="shared" si="3"/>
        <v>-2.1114000000000002</v>
      </c>
      <c r="F80" s="18">
        <f t="shared" si="4"/>
        <v>0</v>
      </c>
      <c r="G80" s="18">
        <f t="shared" si="5"/>
        <v>0</v>
      </c>
      <c r="H80" s="22"/>
    </row>
    <row r="81" spans="1:17" x14ac:dyDescent="0.25">
      <c r="A81" s="43"/>
      <c r="B81" s="46"/>
      <c r="C81" s="15"/>
      <c r="D81" s="47"/>
      <c r="E81" s="18">
        <f t="shared" si="3"/>
        <v>-2.1114000000000002</v>
      </c>
      <c r="F81" s="18">
        <f t="shared" si="4"/>
        <v>0</v>
      </c>
      <c r="G81" s="18">
        <f t="shared" si="5"/>
        <v>0</v>
      </c>
      <c r="H81" s="22"/>
    </row>
    <row r="82" spans="1:17" x14ac:dyDescent="0.25">
      <c r="A82" s="43"/>
      <c r="B82" s="46"/>
      <c r="C82" s="15"/>
      <c r="D82" s="47"/>
      <c r="E82" s="18">
        <f t="shared" si="3"/>
        <v>-2.1114000000000002</v>
      </c>
      <c r="F82" s="18">
        <f t="shared" si="4"/>
        <v>0</v>
      </c>
      <c r="G82" s="18">
        <f t="shared" si="5"/>
        <v>0</v>
      </c>
      <c r="H82" s="22"/>
    </row>
    <row r="83" spans="1:17" x14ac:dyDescent="0.25">
      <c r="A83" s="43"/>
      <c r="B83" s="46"/>
      <c r="C83" s="15"/>
      <c r="D83" s="47"/>
      <c r="E83" s="18">
        <f t="shared" si="3"/>
        <v>-2.1114000000000002</v>
      </c>
      <c r="F83" s="18">
        <f t="shared" si="4"/>
        <v>0</v>
      </c>
      <c r="G83" s="18">
        <f t="shared" si="5"/>
        <v>0</v>
      </c>
      <c r="H83" s="22"/>
    </row>
    <row r="84" spans="1:17" x14ac:dyDescent="0.25">
      <c r="A84" s="43"/>
      <c r="B84" s="46"/>
      <c r="C84" s="15"/>
      <c r="D84" s="47"/>
      <c r="E84" s="18">
        <f t="shared" si="3"/>
        <v>-2.1114000000000002</v>
      </c>
      <c r="F84" s="18">
        <f t="shared" si="4"/>
        <v>0</v>
      </c>
      <c r="G84" s="18">
        <f t="shared" si="5"/>
        <v>0</v>
      </c>
      <c r="H84" s="22"/>
    </row>
    <row r="85" spans="1:17" x14ac:dyDescent="0.25">
      <c r="A85" s="43"/>
      <c r="B85" s="46"/>
      <c r="C85" s="15"/>
      <c r="D85" s="47"/>
      <c r="E85" s="18">
        <f t="shared" si="3"/>
        <v>-2.1114000000000002</v>
      </c>
      <c r="F85" s="18">
        <f t="shared" si="4"/>
        <v>0</v>
      </c>
      <c r="G85" s="18">
        <f t="shared" si="5"/>
        <v>0</v>
      </c>
      <c r="H85" s="22"/>
    </row>
    <row r="86" spans="1:17" x14ac:dyDescent="0.25">
      <c r="A86" s="43"/>
      <c r="B86" s="46"/>
      <c r="C86" s="15"/>
      <c r="D86" s="47"/>
      <c r="E86" s="18">
        <f t="shared" si="3"/>
        <v>-2.1114000000000002</v>
      </c>
      <c r="F86" s="18">
        <f t="shared" si="4"/>
        <v>0</v>
      </c>
      <c r="G86" s="18">
        <f t="shared" si="5"/>
        <v>0</v>
      </c>
      <c r="H86" s="22"/>
    </row>
    <row r="87" spans="1:17" x14ac:dyDescent="0.25">
      <c r="A87" s="43"/>
      <c r="B87" s="46"/>
      <c r="C87" s="15"/>
      <c r="D87" s="47"/>
      <c r="E87" s="18">
        <f t="shared" si="3"/>
        <v>-2.1114000000000002</v>
      </c>
      <c r="F87" s="18">
        <f t="shared" si="4"/>
        <v>0</v>
      </c>
      <c r="G87" s="18">
        <f t="shared" si="5"/>
        <v>0</v>
      </c>
      <c r="H87" s="22"/>
    </row>
    <row r="88" spans="1:17" x14ac:dyDescent="0.25">
      <c r="A88" s="43"/>
      <c r="B88" s="46"/>
      <c r="C88" s="15"/>
      <c r="D88" s="47"/>
      <c r="E88" s="18">
        <f t="shared" si="3"/>
        <v>-2.1114000000000002</v>
      </c>
      <c r="F88" s="18">
        <f t="shared" si="4"/>
        <v>0</v>
      </c>
      <c r="G88" s="18">
        <f t="shared" si="5"/>
        <v>0</v>
      </c>
      <c r="H88" s="22"/>
    </row>
    <row r="89" spans="1:17" x14ac:dyDescent="0.25">
      <c r="A89" s="43"/>
      <c r="B89" s="46"/>
      <c r="C89" s="15"/>
      <c r="D89" s="47"/>
      <c r="E89" s="18">
        <f t="shared" si="3"/>
        <v>-2.1114000000000002</v>
      </c>
      <c r="F89" s="18">
        <f t="shared" si="4"/>
        <v>0</v>
      </c>
      <c r="G89" s="18">
        <f t="shared" si="5"/>
        <v>0</v>
      </c>
      <c r="H89" s="22"/>
    </row>
    <row r="90" spans="1:17" x14ac:dyDescent="0.25">
      <c r="A90" s="43"/>
      <c r="B90" s="46"/>
      <c r="C90" s="15"/>
      <c r="D90" s="47"/>
      <c r="E90" s="18">
        <f t="shared" si="3"/>
        <v>-2.1114000000000002</v>
      </c>
      <c r="F90" s="18">
        <f t="shared" si="4"/>
        <v>0</v>
      </c>
      <c r="G90" s="18">
        <f t="shared" si="5"/>
        <v>0</v>
      </c>
      <c r="H90" s="22"/>
    </row>
    <row r="91" spans="1:17" x14ac:dyDescent="0.25">
      <c r="A91" s="43"/>
      <c r="B91" s="46"/>
      <c r="C91" s="15"/>
      <c r="D91" s="47"/>
      <c r="E91" s="18">
        <f t="shared" si="3"/>
        <v>-2.1114000000000002</v>
      </c>
      <c r="F91" s="18">
        <f t="shared" si="4"/>
        <v>0</v>
      </c>
      <c r="G91" s="18">
        <f t="shared" si="5"/>
        <v>0</v>
      </c>
      <c r="H91" s="22"/>
    </row>
    <row r="93" spans="1:17" x14ac:dyDescent="0.25">
      <c r="B93" s="34"/>
      <c r="C93" s="34"/>
      <c r="D93" s="34"/>
      <c r="E93" s="34"/>
      <c r="F93" s="34"/>
      <c r="I93" s="34"/>
      <c r="J93" s="34"/>
      <c r="K93" s="34"/>
      <c r="L93" s="34"/>
      <c r="M93" s="34"/>
      <c r="N93" s="34"/>
      <c r="O93" s="34"/>
      <c r="P93" s="34"/>
      <c r="Q93" s="34"/>
    </row>
    <row r="94" spans="1:17" x14ac:dyDescent="0.25">
      <c r="B94" s="33"/>
      <c r="C94" s="34"/>
      <c r="D94" s="34"/>
      <c r="E94" s="34"/>
      <c r="F94" s="34"/>
      <c r="I94" s="34"/>
      <c r="J94" s="34"/>
      <c r="K94" s="34"/>
    </row>
    <row r="95" spans="1:17" x14ac:dyDescent="0.25">
      <c r="D95" s="34"/>
      <c r="E95" s="34"/>
      <c r="F95" s="34"/>
      <c r="I95" s="34"/>
      <c r="J95" s="34"/>
      <c r="K95" s="34"/>
      <c r="L95" s="34"/>
      <c r="M95" s="34"/>
      <c r="N95" s="34"/>
      <c r="O95" s="34"/>
      <c r="P95" s="34"/>
    </row>
    <row r="96" spans="1:17" x14ac:dyDescent="0.25">
      <c r="D96" s="34"/>
      <c r="E96" s="34"/>
      <c r="F96" s="34"/>
      <c r="I96" s="34"/>
      <c r="J96" s="34"/>
      <c r="K96" s="34"/>
      <c r="L96" s="34"/>
      <c r="M96" s="34"/>
      <c r="N96" s="34"/>
      <c r="O96" s="34"/>
      <c r="P96" s="34"/>
    </row>
    <row r="97" spans="2:17" x14ac:dyDescent="0.25">
      <c r="D97" s="34"/>
      <c r="E97" s="34"/>
      <c r="F97" s="34"/>
      <c r="I97" s="34"/>
      <c r="J97" s="34"/>
      <c r="K97" s="34"/>
      <c r="L97" s="34"/>
      <c r="M97" s="34"/>
      <c r="N97" s="34"/>
      <c r="O97" s="34"/>
      <c r="P97" s="34"/>
    </row>
    <row r="98" spans="2:17" x14ac:dyDescent="0.25">
      <c r="D98" s="34"/>
      <c r="E98" s="34"/>
      <c r="F98" s="34"/>
      <c r="I98" s="34"/>
      <c r="J98" s="34"/>
      <c r="K98" s="34"/>
      <c r="L98" s="34"/>
      <c r="M98" s="34"/>
      <c r="N98" s="34"/>
      <c r="O98" s="34"/>
      <c r="P98" s="34"/>
    </row>
    <row r="99" spans="2:17" x14ac:dyDescent="0.25"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</row>
    <row r="100" spans="2:17" x14ac:dyDescent="0.25"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</row>
    <row r="101" spans="2:17" x14ac:dyDescent="0.25">
      <c r="D101" s="34"/>
      <c r="E101" s="34"/>
      <c r="F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</row>
    <row r="102" spans="2:17" x14ac:dyDescent="0.25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2:17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2:17" x14ac:dyDescent="0.25"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2:17" x14ac:dyDescent="0.25"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2:17" x14ac:dyDescent="0.25"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2:17" x14ac:dyDescent="0.25">
      <c r="D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</row>
  </sheetData>
  <mergeCells count="1"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>Institute of Environmental and Science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Deo</dc:creator>
  <cp:lastModifiedBy>Kirti Deo</cp:lastModifiedBy>
  <dcterms:created xsi:type="dcterms:W3CDTF">2020-06-04T01:02:41Z</dcterms:created>
  <dcterms:modified xsi:type="dcterms:W3CDTF">2020-06-04T02:23:54Z</dcterms:modified>
</cp:coreProperties>
</file>