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Objects="placeholders"/>
  <bookViews>
    <workbookView xWindow="10470" yWindow="60" windowWidth="8910" windowHeight="7935" tabRatio="925" activeTab="2"/>
  </bookViews>
  <sheets>
    <sheet name="Récap général" sheetId="16" r:id="rId1"/>
    <sheet name="old récap" sheetId="18" r:id="rId2"/>
    <sheet name="New récap" sheetId="39" r:id="rId3"/>
    <sheet name="Récap A (tnd)" sheetId="6" r:id="rId4"/>
    <sheet name="Récap B (dev)" sheetId="14" r:id="rId5"/>
    <sheet name="Récap AL (Algo)" sheetId="3" r:id="rId6"/>
    <sheet name="Récap C (eng)" sheetId="15" r:id="rId7"/>
    <sheet name="Récap D (placem)" sheetId="9" r:id="rId8"/>
    <sheet name="Récap E (kit)" sheetId="19" r:id="rId9"/>
    <sheet name="Récap F (UIB-Banking)" sheetId="13" r:id="rId10"/>
    <sheet name="Récap G (Date-Valeur)" sheetId="4" r:id="rId11"/>
    <sheet name="A traiter" sheetId="20" r:id="rId12"/>
    <sheet name="Pour info" sheetId="21" r:id="rId13"/>
    <sheet name="Output placement" sheetId="24" r:id="rId14"/>
    <sheet name="Outpout A-financement" sheetId="25" r:id="rId15"/>
    <sheet name="Output opérations (C-D-E-F-G)" sheetId="26" r:id="rId16"/>
    <sheet name="Output KIT (H1-H15)" sheetId="27" r:id="rId17"/>
    <sheet name="Output PACK (H16-H19)" sheetId="28" r:id="rId18"/>
    <sheet name="Output (I-1 à I3)" sheetId="29" r:id="rId19"/>
    <sheet name="Output (I-4- UIB@NKING)" sheetId="30" r:id="rId20"/>
    <sheet name="Output (I-5- Extranet)" sheetId="31" r:id="rId21"/>
    <sheet name="Output (I-6- UIBSWIFT)" sheetId="32" r:id="rId22"/>
    <sheet name="Output (J- Bancassurance)" sheetId="33" r:id="rId23"/>
    <sheet name="Output ETR (II-A-1 &amp; B-1-1)" sheetId="36" r:id="rId24"/>
    <sheet name="Output ETR (B-1-2)" sheetId="37" r:id="rId25"/>
    <sheet name="OUTPUT ETR (D-2-1)" sheetId="41" r:id="rId26"/>
    <sheet name="OOOUTPUT ETR (D1-1)" sheetId="42" r:id="rId27"/>
    <sheet name="Output ETR (F)" sheetId="40" r:id="rId28"/>
    <sheet name="Output Reste ETR" sheetId="43" r:id="rId29"/>
    <sheet name="Output (III-Avals...)" sheetId="34" r:id="rId30"/>
    <sheet name="Output (IV- Date valeur)" sheetId="35" r:id="rId31"/>
  </sheets>
  <definedNames>
    <definedName name="_xlnm._FilterDatabase" localSheetId="2" hidden="1">'New récap'!$A$1:$AB$341</definedName>
    <definedName name="_xlnm._FilterDatabase" localSheetId="1" hidden="1">'old récap'!$A$1:$H$344</definedName>
    <definedName name="_xlnm._FilterDatabase" localSheetId="26" hidden="1">'OOOUTPUT ETR (D1-1)'!$A$1:$AB$20</definedName>
    <definedName name="_xlnm._FilterDatabase" localSheetId="14" hidden="1">'Outpout A-financement'!$A$1:$AA$9</definedName>
    <definedName name="_xlnm._FilterDatabase" localSheetId="18" hidden="1">'Output (I-1 à I3)'!$A$1:$AB$12</definedName>
    <definedName name="_xlnm._FilterDatabase" localSheetId="19" hidden="1">'Output (I-4- UIB@NKING)'!$A$1:$AB$13</definedName>
    <definedName name="_xlnm._FilterDatabase" localSheetId="20" hidden="1">'Output (I-5- Extranet)'!$A$1:$AB$4</definedName>
    <definedName name="_xlnm._FilterDatabase" localSheetId="21" hidden="1">'Output (I-6- UIBSWIFT)'!$A$1:$AB$5</definedName>
    <definedName name="_xlnm._FilterDatabase" localSheetId="29" hidden="1">'Output (III-Avals...)'!$A$1:$AB$16</definedName>
    <definedName name="_xlnm._FilterDatabase" localSheetId="30" hidden="1">'Output (IV- Date valeur)'!$A$1:$AA$9</definedName>
    <definedName name="_xlnm._FilterDatabase" localSheetId="22" hidden="1">'Output (J- Bancassurance)'!$A$1:$AB$9</definedName>
    <definedName name="_xlnm._FilterDatabase" localSheetId="24" hidden="1">'Output ETR (B-1-2)'!$A$1:$AA$6</definedName>
    <definedName name="_xlnm._FilterDatabase" localSheetId="25" hidden="1">'OUTPUT ETR (D-2-1)'!$A$1:$AB$15</definedName>
    <definedName name="_xlnm._FilterDatabase" localSheetId="27" hidden="1">'Output ETR (F)'!$A$1:$AA$5</definedName>
    <definedName name="_xlnm._FilterDatabase" localSheetId="23" hidden="1">'Output ETR (II-A-1 &amp; B-1-1)'!$A$1:$AA$5</definedName>
    <definedName name="_xlnm._FilterDatabase" localSheetId="16" hidden="1">'Output KIT (H1-H15)'!$A$1:$AB$4</definedName>
    <definedName name="_xlnm._FilterDatabase" localSheetId="15" hidden="1">'Output opérations (C-D-E-F-G)'!$A$1:$AA$24</definedName>
    <definedName name="_xlnm._FilterDatabase" localSheetId="17" hidden="1">'Output PACK (H16-H19)'!$A$1:$AB$4</definedName>
    <definedName name="_xlnm._FilterDatabase" localSheetId="13" hidden="1">'Output placement'!$A$1:$AA$10</definedName>
    <definedName name="_xlnm._FilterDatabase" localSheetId="12" hidden="1">'Pour info'!$A$1:$D$9</definedName>
    <definedName name="_xlnm._FilterDatabase" localSheetId="3" hidden="1">'Récap A (tnd)'!$A$1:$O$211</definedName>
    <definedName name="_xlnm._FilterDatabase" localSheetId="5" hidden="1">'Récap AL (Algo)'!$A$1:$K$410</definedName>
    <definedName name="_xlnm._FilterDatabase" localSheetId="4" hidden="1">'Récap B (dev)'!$A$1:$Q$144</definedName>
    <definedName name="_xlnm._FilterDatabase" localSheetId="6" hidden="1">'Récap C (eng)'!$A$1:$N$13</definedName>
    <definedName name="_xlnm._FilterDatabase" localSheetId="8" hidden="1">'Récap E (kit)'!$A$1:$Q$21</definedName>
    <definedName name="_xlnm._FilterDatabase" localSheetId="10" hidden="1">'Récap G (Date-Valeur)'!$A$1:$G$116</definedName>
    <definedName name="_xlnm._FilterDatabase" localSheetId="0" hidden="1">'Récap général'!$A$1:$E$494</definedName>
    <definedName name="DonnéesExternes_1" localSheetId="3">'Récap A (tnd)'!#REF!</definedName>
    <definedName name="DonnéesExternes_1" localSheetId="4">'Récap B (dev)'!#REF!</definedName>
    <definedName name="DonnéesExternes_1" localSheetId="6">'Récap C (eng)'!#REF!</definedName>
    <definedName name="DonnéesExternes_2" localSheetId="3">'Récap A (tnd)'!#REF!</definedName>
    <definedName name="DonnéesExternes_2" localSheetId="4">'Récap B (dev)'!#REF!</definedName>
    <definedName name="DonnéesExternes_2" localSheetId="6">'Récap C (eng)'!#REF!</definedName>
    <definedName name="DonnéesExternes_3" localSheetId="3">'Récap A (tnd)'!#REF!</definedName>
    <definedName name="DonnéesExternes_3" localSheetId="4">'Récap B (dev)'!#REF!</definedName>
    <definedName name="DonnéesExternes_3" localSheetId="6">'Récap C (eng)'!#REF!</definedName>
    <definedName name="_xlnm.Print_Titles" localSheetId="2">'New récap'!$1:$1</definedName>
    <definedName name="_xlnm.Print_Titles" localSheetId="1">'old récap'!$1:$1</definedName>
    <definedName name="_xlnm.Print_Titles" localSheetId="26">'OOOUTPUT ETR (D1-1)'!$1:$1</definedName>
    <definedName name="_xlnm.Print_Titles" localSheetId="14">'Outpout A-financement'!$1:$1</definedName>
    <definedName name="_xlnm.Print_Titles" localSheetId="18">'Output (I-1 à I3)'!$1:$1</definedName>
    <definedName name="_xlnm.Print_Titles" localSheetId="19">'Output (I-4- UIB@NKING)'!$1:$1</definedName>
    <definedName name="_xlnm.Print_Titles" localSheetId="20">'Output (I-5- Extranet)'!$1:$1</definedName>
    <definedName name="_xlnm.Print_Titles" localSheetId="21">'Output (I-6- UIBSWIFT)'!$1:$1</definedName>
    <definedName name="_xlnm.Print_Titles" localSheetId="29">'Output (III-Avals...)'!$1:$1</definedName>
    <definedName name="_xlnm.Print_Titles" localSheetId="30">'Output (IV- Date valeur)'!$1:$1</definedName>
    <definedName name="_xlnm.Print_Titles" localSheetId="22">'Output (J- Bancassurance)'!$1:$1</definedName>
    <definedName name="_xlnm.Print_Titles" localSheetId="24">'Output ETR (B-1-2)'!$1:$1</definedName>
    <definedName name="_xlnm.Print_Titles" localSheetId="25">'OUTPUT ETR (D-2-1)'!$1:$1</definedName>
    <definedName name="_xlnm.Print_Titles" localSheetId="27">'Output ETR (F)'!$1:$1</definedName>
    <definedName name="_xlnm.Print_Titles" localSheetId="23">'Output ETR (II-A-1 &amp; B-1-1)'!$1:$1</definedName>
    <definedName name="_xlnm.Print_Titles" localSheetId="16">'Output KIT (H1-H15)'!$1:$1</definedName>
    <definedName name="_xlnm.Print_Titles" localSheetId="15">'Output opérations (C-D-E-F-G)'!$1:$1</definedName>
    <definedName name="_xlnm.Print_Titles" localSheetId="17">'Output PACK (H16-H19)'!$1:$1</definedName>
    <definedName name="_xlnm.Print_Titles" localSheetId="13">'Output placement'!$1:$1</definedName>
    <definedName name="_xlnm.Print_Titles" localSheetId="12">'Pour info'!$1:$1</definedName>
    <definedName name="_xlnm.Print_Titles" localSheetId="7">'Récap D (placem)'!$1:$1</definedName>
    <definedName name="_xlnm.Print_Titles" localSheetId="10">'Récap G (Date-Valeur)'!$1:$1</definedName>
    <definedName name="_xlnm.Print_Titles" localSheetId="0">'Récap général'!#REF!</definedName>
    <definedName name="_xlnm.Print_Area" localSheetId="3">'Récap A (tnd)'!#REF!</definedName>
    <definedName name="_xlnm.Print_Area" localSheetId="4">'Récap B (dev)'!#REF!</definedName>
    <definedName name="_xlnm.Print_Area" localSheetId="6">'Récap C (eng)'!#REF!</definedName>
    <definedName name="_xlnm.Print_Area" localSheetId="8">'Récap E (kit)'!$B$12:$Q$12</definedName>
  </definedNames>
  <calcPr calcId="125725"/>
  <fileRecoveryPr autoRecover="0"/>
</workbook>
</file>

<file path=xl/calcChain.xml><?xml version="1.0" encoding="utf-8"?>
<calcChain xmlns="http://schemas.openxmlformats.org/spreadsheetml/2006/main">
  <c r="P18" i="42"/>
  <c r="O18"/>
  <c r="N18"/>
  <c r="M18"/>
  <c r="L18"/>
  <c r="V20"/>
  <c r="V19"/>
  <c r="V15"/>
  <c r="V14"/>
  <c r="P9"/>
  <c r="P17" s="1"/>
  <c r="O9"/>
  <c r="O13" s="1"/>
  <c r="N9"/>
  <c r="N17" s="1"/>
  <c r="M9"/>
  <c r="M13" s="1"/>
  <c r="L9"/>
  <c r="L13" s="1"/>
  <c r="V17"/>
  <c r="V13"/>
  <c r="V9"/>
  <c r="M14" i="41"/>
  <c r="N14"/>
  <c r="O14"/>
  <c r="P14"/>
  <c r="L14"/>
  <c r="P10"/>
  <c r="O10"/>
  <c r="N10"/>
  <c r="M10"/>
  <c r="L10"/>
  <c r="V15"/>
  <c r="V14"/>
  <c r="V13"/>
  <c r="V11"/>
  <c r="V9"/>
  <c r="P6" i="37"/>
  <c r="O6"/>
  <c r="N6"/>
  <c r="M6"/>
  <c r="L6"/>
  <c r="M73" i="3"/>
  <c r="M7" i="19"/>
  <c r="N7"/>
  <c r="O7"/>
  <c r="M8"/>
  <c r="N8"/>
  <c r="O8"/>
  <c r="M9"/>
  <c r="N9"/>
  <c r="O9"/>
  <c r="M11"/>
  <c r="N11"/>
  <c r="O11"/>
  <c r="M12"/>
  <c r="N12"/>
  <c r="O12"/>
  <c r="M13"/>
  <c r="N13"/>
  <c r="O13"/>
  <c r="M15"/>
  <c r="N15"/>
  <c r="O15"/>
  <c r="M16"/>
  <c r="N16"/>
  <c r="O16"/>
  <c r="M17"/>
  <c r="N17"/>
  <c r="O17"/>
  <c r="M19"/>
  <c r="N19"/>
  <c r="O19"/>
  <c r="M20"/>
  <c r="N20"/>
  <c r="O20"/>
  <c r="M21"/>
  <c r="N21"/>
  <c r="O21"/>
  <c r="M4"/>
  <c r="N4"/>
  <c r="O4"/>
  <c r="M5"/>
  <c r="N5"/>
  <c r="O5"/>
  <c r="O3"/>
  <c r="N3"/>
  <c r="M3"/>
  <c r="L20"/>
  <c r="L16"/>
  <c r="L21"/>
  <c r="L17"/>
  <c r="L19"/>
  <c r="L15"/>
  <c r="L9"/>
  <c r="L13"/>
  <c r="L5"/>
  <c r="L8"/>
  <c r="L4"/>
  <c r="L12"/>
  <c r="L11"/>
  <c r="L7"/>
  <c r="L3"/>
  <c r="N13" i="42" l="1"/>
  <c r="P13"/>
  <c r="L17"/>
  <c r="M17"/>
  <c r="O17"/>
</calcChain>
</file>

<file path=xl/comments1.xml><?xml version="1.0" encoding="utf-8"?>
<comments xmlns="http://schemas.openxmlformats.org/spreadsheetml/2006/main">
  <authors>
    <author>amine</author>
    <author>UIB</author>
    <author>A001965</author>
    <author>houda</author>
    <author>Bh002516</author>
    <author>A002456</author>
    <author>bh003098</author>
  </authors>
  <commentList>
    <comment ref="F2" authorId="0">
      <text>
        <r>
          <rPr>
            <b/>
            <sz val="8"/>
            <color indexed="81"/>
            <rFont val="Tahoma"/>
            <family val="2"/>
          </rPr>
          <t>Std = 0,650 // SIBTEL = 0,095</t>
        </r>
      </text>
    </comment>
    <comment ref="F3" authorId="0">
      <text>
        <r>
          <rPr>
            <b/>
            <sz val="8"/>
            <color indexed="81"/>
            <rFont val="Tahoma"/>
            <family val="2"/>
          </rPr>
          <t>Std = 1,500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Std = 1,500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Std = 1,500</t>
        </r>
      </text>
    </comment>
    <comment ref="F6" authorId="0">
      <text>
        <r>
          <rPr>
            <b/>
            <sz val="8"/>
            <color indexed="81"/>
            <rFont val="Tahoma"/>
            <family val="2"/>
          </rPr>
          <t>Std = 1,500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Std = 1,800 - SIBTEL = 0,040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Std = 1,800 - SIBTEL = 0,040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Std = 1,800 - SIBTEL = 0,040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Std = 20dt - SIBTEL = 0,040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Std = 20dt - SIBTEL = 0,040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Std = 20dt - SIBTEL = 0,040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Std = 1,300 - - SIBTEL = 0,040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Std = 1,300 - - SIBTEL = 0,040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Std = 1,200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Std = 1,200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Std = 1,200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Std =1,200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Std = 1,200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Std =6,500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Std = 8,500</t>
        </r>
      </text>
    </comment>
    <comment ref="F27" authorId="0">
      <text>
        <r>
          <rPr>
            <b/>
            <sz val="8"/>
            <color indexed="81"/>
            <rFont val="Tahoma"/>
            <family val="2"/>
          </rPr>
          <t>Std = 25,000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Std = 0,800</t>
        </r>
      </text>
    </comment>
    <comment ref="F29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2" authorId="1">
      <text>
        <r>
          <rPr>
            <b/>
            <sz val="9"/>
            <color indexed="81"/>
            <rFont val="Tahoma"/>
            <family val="2"/>
          </rPr>
          <t>UIB:  5 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1">
      <text>
        <r>
          <rPr>
            <b/>
            <sz val="9"/>
            <color indexed="81"/>
            <rFont val="Tahoma"/>
            <family val="2"/>
          </rPr>
          <t>UIB:  5 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UIB:  5 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1">
      <text>
        <r>
          <rPr>
            <b/>
            <sz val="9"/>
            <color indexed="81"/>
            <rFont val="Tahoma"/>
            <family val="2"/>
          </rPr>
          <t>UIB:  5 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Std = 60,000</t>
        </r>
      </text>
    </comment>
    <comment ref="F42" authorId="1">
      <text>
        <r>
          <rPr>
            <b/>
            <sz val="8"/>
            <color indexed="81"/>
            <rFont val="Tahoma"/>
            <family val="2"/>
          </rPr>
          <t>Std =  7,627DT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Std = 150,000 DT / an</t>
        </r>
      </text>
    </comment>
    <comment ref="F44" authorId="2">
      <text>
        <r>
          <rPr>
            <b/>
            <sz val="10"/>
            <color indexed="81"/>
            <rFont val="Tahoma"/>
            <family val="2"/>
          </rPr>
          <t xml:space="preserve">STD = 60,000/AN
</t>
        </r>
      </text>
    </comment>
    <comment ref="F45" authorId="2">
      <text>
        <r>
          <rPr>
            <b/>
            <sz val="10"/>
            <color indexed="81"/>
            <rFont val="Tahoma"/>
            <family val="2"/>
          </rPr>
          <t xml:space="preserve">STD = 60,000/AN
</t>
        </r>
      </text>
    </comment>
    <comment ref="F46" authorId="2">
      <text>
        <r>
          <rPr>
            <b/>
            <sz val="10"/>
            <color indexed="81"/>
            <rFont val="Tahoma"/>
            <family val="2"/>
          </rPr>
          <t xml:space="preserve">STD = 2,500/MOIS
</t>
        </r>
      </text>
    </comment>
    <comment ref="F47" authorId="3">
      <text>
        <r>
          <rPr>
            <b/>
            <sz val="8"/>
            <color indexed="81"/>
            <rFont val="Tahoma"/>
            <family val="2"/>
          </rPr>
          <t>Std = 40,000 DT / an</t>
        </r>
      </text>
    </comment>
    <comment ref="F48" authorId="4">
      <text>
        <r>
          <rPr>
            <sz val="9"/>
            <color indexed="81"/>
            <rFont val="Tahoma"/>
            <family val="2"/>
          </rPr>
          <t xml:space="preserve">= 43,650 dt /trim
</t>
        </r>
      </text>
    </comment>
    <comment ref="F49" authorId="4">
      <text>
        <r>
          <rPr>
            <sz val="9"/>
            <color indexed="81"/>
            <rFont val="Tahoma"/>
            <family val="2"/>
          </rPr>
          <t xml:space="preserve">= 43,650 dt /trim
</t>
        </r>
      </text>
    </comment>
    <comment ref="F50" authorId="4">
      <text>
        <r>
          <rPr>
            <sz val="9"/>
            <color indexed="81"/>
            <rFont val="Tahoma"/>
            <family val="2"/>
          </rPr>
          <t xml:space="preserve">= 43,650 dt /trim
</t>
        </r>
      </text>
    </comment>
    <comment ref="F51" authorId="4">
      <text>
        <r>
          <rPr>
            <sz val="9"/>
            <color indexed="81"/>
            <rFont val="Tahoma"/>
            <family val="2"/>
          </rPr>
          <t xml:space="preserve">= 43,650 dt /trim
</t>
        </r>
      </text>
    </comment>
    <comment ref="F52" authorId="4">
      <text>
        <r>
          <rPr>
            <sz val="9"/>
            <color indexed="81"/>
            <rFont val="Tahoma"/>
            <family val="2"/>
          </rPr>
          <t xml:space="preserve">= 9 DT HT
</t>
        </r>
      </text>
    </comment>
    <comment ref="F53" authorId="3">
      <text>
        <r>
          <rPr>
            <b/>
            <sz val="8"/>
            <color indexed="81"/>
            <rFont val="Tahoma"/>
            <family val="2"/>
          </rPr>
          <t>Std = 12,000 DT / an</t>
        </r>
      </text>
    </comment>
    <comment ref="F55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56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57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58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59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60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61" authorId="3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62" authorId="0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Std = 2,500</t>
        </r>
      </text>
    </comment>
    <comment ref="F64" authorId="1">
      <text>
        <r>
          <rPr>
            <b/>
            <sz val="8"/>
            <color indexed="81"/>
            <rFont val="Tahoma"/>
            <family val="2"/>
          </rPr>
          <t>Std = 1,300 - - SIBTEL = 0,040</t>
        </r>
      </text>
    </comment>
    <comment ref="F65" authorId="1">
      <text>
        <r>
          <rPr>
            <b/>
            <sz val="8"/>
            <color indexed="81"/>
            <rFont val="Tahoma"/>
            <family val="2"/>
          </rPr>
          <t>Std = 1,300  - SIBTEL = 0,040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69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1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3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7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79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0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2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3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5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6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8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92" authorId="0">
      <text>
        <r>
          <rPr>
            <b/>
            <sz val="8"/>
            <color indexed="81"/>
            <rFont val="Tahoma"/>
            <family val="2"/>
          </rPr>
          <t>Std = 7,000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Std = 0,800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Std = 4,000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Std = 4,000</t>
        </r>
      </text>
    </comment>
    <comment ref="F96" authorId="0">
      <text>
        <r>
          <rPr>
            <b/>
            <sz val="8"/>
            <color indexed="81"/>
            <rFont val="Tahoma"/>
            <family val="2"/>
          </rPr>
          <t>Std = 4,000</t>
        </r>
      </text>
    </comment>
    <comment ref="F97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98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99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0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1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2" authorId="0">
      <text>
        <r>
          <rPr>
            <b/>
            <sz val="8"/>
            <color indexed="81"/>
            <rFont val="Tahoma"/>
            <family val="2"/>
          </rPr>
          <t>Std = 5,000</t>
        </r>
      </text>
    </comment>
    <comment ref="F103" authorId="0">
      <text>
        <r>
          <rPr>
            <b/>
            <sz val="8"/>
            <color indexed="81"/>
            <rFont val="Tahoma"/>
            <family val="2"/>
          </rPr>
          <t>Std = 5,000</t>
        </r>
      </text>
    </comment>
    <comment ref="F104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5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6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7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8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09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10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11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12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13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F114" authorId="0">
      <text>
        <r>
          <rPr>
            <b/>
            <sz val="8"/>
            <color indexed="81"/>
            <rFont val="Tahoma"/>
            <family val="2"/>
          </rPr>
          <t>Std = 5,000</t>
        </r>
      </text>
    </comment>
    <comment ref="F115" authorId="0">
      <text>
        <r>
          <rPr>
            <b/>
            <sz val="8"/>
            <color indexed="81"/>
            <rFont val="Tahoma"/>
            <family val="2"/>
          </rPr>
          <t>Std = 5,000</t>
        </r>
      </text>
    </comment>
    <comment ref="F116" authorId="0">
      <text>
        <r>
          <rPr>
            <b/>
            <sz val="8"/>
            <color indexed="81"/>
            <rFont val="Tahoma"/>
            <family val="2"/>
          </rPr>
          <t>Std =5,000</t>
        </r>
      </text>
    </comment>
    <comment ref="F117" authorId="0">
      <text>
        <r>
          <rPr>
            <b/>
            <sz val="8"/>
            <color indexed="81"/>
            <rFont val="Tahoma"/>
            <family val="2"/>
          </rPr>
          <t>Std = 5,000</t>
        </r>
      </text>
    </comment>
    <comment ref="F118" authorId="1">
      <text>
        <r>
          <rPr>
            <b/>
            <sz val="9"/>
            <color indexed="81"/>
            <rFont val="Tahoma"/>
            <family val="2"/>
          </rPr>
          <t>UIB:  25DT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9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0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1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2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3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4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5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6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7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8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29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0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1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2" authorId="2">
      <text>
        <r>
          <rPr>
            <b/>
            <sz val="8"/>
            <color indexed="81"/>
            <rFont val="Tahoma"/>
            <family val="2"/>
          </rPr>
          <t>STD= 15,000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33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4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5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6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7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8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39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40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1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2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3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4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5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6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+3,5</t>
        </r>
        <r>
          <rPr>
            <b/>
            <sz val="8"/>
            <color indexed="81"/>
            <rFont val="Tahoma"/>
            <family val="2"/>
          </rPr>
          <t>)%</t>
        </r>
        <r>
          <rPr>
            <b/>
            <sz val="8"/>
            <color indexed="10"/>
            <rFont val="Tahoma"/>
            <family val="2"/>
          </rPr>
          <t xml:space="preserve"> </t>
        </r>
      </text>
    </comment>
    <comment ref="F147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48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49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50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51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52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53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0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54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55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56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57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58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59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60" authorId="3">
      <text>
        <r>
          <rPr>
            <b/>
            <sz val="8"/>
            <color indexed="81"/>
            <rFont val="Tahoma"/>
            <family val="2"/>
          </rPr>
          <t>Std = (TA1EES+0) %</t>
        </r>
      </text>
    </comment>
    <comment ref="F161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2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3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4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5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6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7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8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69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0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1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2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3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4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F175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76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77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78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79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0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1" authorId="3">
      <text>
        <r>
          <rPr>
            <b/>
            <sz val="8"/>
            <color indexed="81"/>
            <rFont val="Tahoma"/>
            <family val="2"/>
          </rPr>
          <t>Std = (TA1EES+</t>
        </r>
        <r>
          <rPr>
            <b/>
            <sz val="8"/>
            <color indexed="12"/>
            <rFont val="Tahoma"/>
            <family val="2"/>
          </rPr>
          <t>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2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3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4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5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6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7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8" authorId="3">
      <text>
        <r>
          <rPr>
            <b/>
            <sz val="8"/>
            <color indexed="81"/>
            <rFont val="Tahoma"/>
            <family val="2"/>
          </rPr>
          <t>Std = (TA1EES+0</t>
        </r>
        <r>
          <rPr>
            <b/>
            <sz val="8"/>
            <color indexed="81"/>
            <rFont val="Tahoma"/>
            <family val="2"/>
          </rPr>
          <t>) %</t>
        </r>
      </text>
    </comment>
    <comment ref="F189" authorId="0">
      <text>
        <r>
          <rPr>
            <b/>
            <sz val="8"/>
            <color indexed="81"/>
            <rFont val="Tahoma"/>
            <family val="2"/>
          </rPr>
          <t xml:space="preserve"> Std = (TMM+3,5) %
</t>
        </r>
      </text>
    </comment>
    <comment ref="F190" authorId="0">
      <text>
        <r>
          <rPr>
            <b/>
            <sz val="8"/>
            <color indexed="81"/>
            <rFont val="Tahoma"/>
            <family val="2"/>
          </rPr>
          <t xml:space="preserve"> Std = (TMM+3,5) %
</t>
        </r>
      </text>
    </comment>
    <comment ref="F191" authorId="0">
      <text>
        <r>
          <rPr>
            <b/>
            <sz val="8"/>
            <color indexed="81"/>
            <rFont val="Tahoma"/>
            <family val="2"/>
          </rPr>
          <t xml:space="preserve"> Std = (TMM+3,5) %
</t>
        </r>
      </text>
    </comment>
    <comment ref="F192" authorId="0">
      <text>
        <r>
          <rPr>
            <b/>
            <sz val="8"/>
            <color indexed="81"/>
            <rFont val="Tahoma"/>
            <family val="2"/>
          </rPr>
          <t xml:space="preserve"> Std = (TMM+4) %
</t>
        </r>
      </text>
    </comment>
    <comment ref="F193" authorId="0">
      <text>
        <r>
          <rPr>
            <b/>
            <sz val="8"/>
            <color indexed="81"/>
            <rFont val="Tahoma"/>
            <family val="2"/>
          </rPr>
          <t xml:space="preserve"> Std = (TMM+4) %</t>
        </r>
        <r>
          <rPr>
            <b/>
            <sz val="8"/>
            <color indexed="10"/>
            <rFont val="Tahoma"/>
            <family val="2"/>
          </rPr>
          <t xml:space="preserve">
</t>
        </r>
      </text>
    </comment>
    <comment ref="F194" authorId="0">
      <text>
        <r>
          <rPr>
            <b/>
            <sz val="8"/>
            <color indexed="81"/>
            <rFont val="Tahoma"/>
            <family val="2"/>
          </rPr>
          <t xml:space="preserve"> Std = (TMM+4) %
</t>
        </r>
      </text>
    </comment>
    <comment ref="F195" authorId="0">
      <text>
        <r>
          <rPr>
            <b/>
            <sz val="8"/>
            <color indexed="81"/>
            <rFont val="Tahoma"/>
            <family val="2"/>
          </rPr>
          <t xml:space="preserve"> Std = (TMM+4) %
</t>
        </r>
      </text>
    </comment>
    <comment ref="F196" authorId="0">
      <text>
        <r>
          <rPr>
            <b/>
            <sz val="8"/>
            <color indexed="81"/>
            <rFont val="Tahoma"/>
            <family val="2"/>
          </rPr>
          <t xml:space="preserve"> Std = (TMM+4) %
</t>
        </r>
      </text>
    </comment>
    <comment ref="F197" authorId="0">
      <text>
        <r>
          <rPr>
            <b/>
            <sz val="8"/>
            <color indexed="81"/>
            <rFont val="Tahoma"/>
            <family val="2"/>
          </rPr>
          <t xml:space="preserve"> Std = (TMM+4)%
</t>
        </r>
      </text>
    </comment>
    <comment ref="F198" authorId="0">
      <text>
        <r>
          <rPr>
            <b/>
            <sz val="8"/>
            <color indexed="81"/>
            <rFont val="Tahoma"/>
            <family val="2"/>
          </rPr>
          <t xml:space="preserve"> Std = (TMM+4) %
</t>
        </r>
      </text>
    </comment>
    <comment ref="F199" authorId="5">
      <text>
        <r>
          <rPr>
            <b/>
            <sz val="8"/>
            <color indexed="81"/>
            <rFont val="Tahoma"/>
            <family val="2"/>
          </rPr>
          <t xml:space="preserve">Std = (TMM + </t>
        </r>
        <r>
          <rPr>
            <b/>
            <sz val="8"/>
            <color indexed="10"/>
            <rFont val="Tahoma"/>
            <family val="2"/>
          </rPr>
          <t>4,5</t>
        </r>
        <r>
          <rPr>
            <b/>
            <sz val="8"/>
            <color indexed="81"/>
            <rFont val="Tahoma"/>
            <family val="2"/>
          </rPr>
          <t xml:space="preserve">) %
</t>
        </r>
      </text>
    </comment>
    <comment ref="F200" authorId="5">
      <text>
        <r>
          <rPr>
            <b/>
            <sz val="8"/>
            <color indexed="81"/>
            <rFont val="Tahoma"/>
            <family val="2"/>
          </rPr>
          <t xml:space="preserve">Std = (TMM + </t>
        </r>
        <r>
          <rPr>
            <b/>
            <sz val="8"/>
            <color indexed="10"/>
            <rFont val="Tahoma"/>
            <family val="2"/>
          </rPr>
          <t>5,325</t>
        </r>
        <r>
          <rPr>
            <b/>
            <sz val="8"/>
            <color indexed="81"/>
            <rFont val="Tahoma"/>
            <family val="2"/>
          </rPr>
          <t xml:space="preserve">) %
</t>
        </r>
      </text>
    </comment>
    <comment ref="F201" authorId="1">
      <text>
        <r>
          <rPr>
            <b/>
            <sz val="8"/>
            <color indexed="81"/>
            <rFont val="Tahoma"/>
            <family val="2"/>
          </rPr>
          <t xml:space="preserve">Std = taux crédit + </t>
        </r>
        <r>
          <rPr>
            <b/>
            <sz val="8"/>
            <color indexed="12"/>
            <rFont val="Tahoma"/>
            <family val="2"/>
          </rPr>
          <t>1%</t>
        </r>
      </text>
    </comment>
    <comment ref="F203" authorId="4">
      <text>
        <r>
          <rPr>
            <sz val="9"/>
            <color indexed="81"/>
            <rFont val="Tahoma"/>
            <family val="2"/>
          </rPr>
          <t xml:space="preserve">
= </t>
        </r>
        <r>
          <rPr>
            <b/>
            <sz val="9"/>
            <color indexed="81"/>
            <rFont val="Tahoma"/>
            <family val="2"/>
          </rPr>
          <t xml:space="preserve">0,424 DTHT </t>
        </r>
      </text>
    </comment>
    <comment ref="F204" authorId="2">
      <text>
        <r>
          <rPr>
            <b/>
            <sz val="8"/>
            <color indexed="81"/>
            <rFont val="Tahoma"/>
            <family val="2"/>
          </rPr>
          <t xml:space="preserve">Std= 3,500 DT TTC
</t>
        </r>
      </text>
    </comment>
    <comment ref="E205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G205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E209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G209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E210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G210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E211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G211" authorId="6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</commentList>
</comments>
</file>

<file path=xl/comments2.xml><?xml version="1.0" encoding="utf-8"?>
<comments xmlns="http://schemas.openxmlformats.org/spreadsheetml/2006/main">
  <authors>
    <author>houda</author>
    <author>MOUNIR</author>
    <author>amine</author>
    <author>A001965</author>
    <author>UIB</author>
    <author>Bh002516</author>
    <author>bh001965</author>
  </authors>
  <commentList>
    <comment ref="F2" authorId="0">
      <text>
        <r>
          <rPr>
            <b/>
            <sz val="8"/>
            <color indexed="10"/>
            <rFont val="Tahoma"/>
            <family val="2"/>
          </rPr>
          <t>Std =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61"/>
            <rFont val="Tahoma"/>
            <family val="2"/>
          </rPr>
          <t xml:space="preserve">-si (vir&lt;100)=&gt; 20 DT
</t>
        </r>
        <r>
          <rPr>
            <b/>
            <sz val="8"/>
            <color indexed="17"/>
            <rFont val="Tahoma"/>
            <family val="2"/>
          </rPr>
          <t>-si (100=&lt;vir&lt;1000)=&gt; 35 DT</t>
        </r>
        <r>
          <rPr>
            <b/>
            <sz val="8"/>
            <color indexed="61"/>
            <rFont val="Tahoma"/>
            <family val="2"/>
          </rPr>
          <t xml:space="preserve">
</t>
        </r>
        <r>
          <rPr>
            <b/>
            <sz val="8"/>
            <color indexed="53"/>
            <rFont val="Tahoma"/>
            <family val="2"/>
          </rPr>
          <t>-si (vir&gt;=1000)=&gt; 35 DT</t>
        </r>
        <r>
          <rPr>
            <b/>
            <sz val="8"/>
            <color indexed="61"/>
            <rFont val="Tahoma"/>
            <family val="2"/>
          </rPr>
          <t xml:space="preserve">
</t>
        </r>
      </text>
    </comment>
    <comment ref="F3" authorId="0">
      <text>
        <r>
          <rPr>
            <b/>
            <sz val="8"/>
            <color indexed="10"/>
            <rFont val="Tahoma"/>
            <family val="2"/>
          </rPr>
          <t>Std =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61"/>
            <rFont val="Tahoma"/>
            <family val="2"/>
          </rPr>
          <t xml:space="preserve">-si (vir&lt;100)=&gt; 20 DT
</t>
        </r>
        <r>
          <rPr>
            <b/>
            <sz val="8"/>
            <color indexed="17"/>
            <rFont val="Tahoma"/>
            <family val="2"/>
          </rPr>
          <t>-si (100=&lt;vir&lt;1000)=&gt; 35 DT</t>
        </r>
        <r>
          <rPr>
            <b/>
            <sz val="8"/>
            <color indexed="61"/>
            <rFont val="Tahoma"/>
            <family val="2"/>
          </rPr>
          <t xml:space="preserve">
</t>
        </r>
        <r>
          <rPr>
            <b/>
            <sz val="8"/>
            <color indexed="53"/>
            <rFont val="Tahoma"/>
            <family val="2"/>
          </rPr>
          <t>-si (vir&gt;=1000)=&gt; 35 DT</t>
        </r>
        <r>
          <rPr>
            <b/>
            <sz val="8"/>
            <color indexed="61"/>
            <rFont val="Tahoma"/>
            <family val="2"/>
          </rPr>
          <t xml:space="preserve">
</t>
        </r>
      </text>
    </comment>
    <comment ref="F4" authorId="0">
      <text>
        <r>
          <rPr>
            <b/>
            <sz val="8"/>
            <color indexed="10"/>
            <rFont val="Tahoma"/>
            <family val="2"/>
          </rPr>
          <t>Std =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61"/>
            <rFont val="Tahoma"/>
            <family val="2"/>
          </rPr>
          <t xml:space="preserve">-si (vir&lt;100)=&gt; 20 DT
</t>
        </r>
        <r>
          <rPr>
            <b/>
            <sz val="8"/>
            <color indexed="17"/>
            <rFont val="Tahoma"/>
            <family val="2"/>
          </rPr>
          <t>-si (100=&lt;vir&lt;1000)=&gt; 35 DT</t>
        </r>
        <r>
          <rPr>
            <b/>
            <sz val="8"/>
            <color indexed="61"/>
            <rFont val="Tahoma"/>
            <family val="2"/>
          </rPr>
          <t xml:space="preserve">
</t>
        </r>
        <r>
          <rPr>
            <b/>
            <sz val="8"/>
            <color indexed="53"/>
            <rFont val="Tahoma"/>
            <family val="2"/>
          </rPr>
          <t>-si (vir&gt;=1000)=&gt; 35 DT</t>
        </r>
        <r>
          <rPr>
            <b/>
            <sz val="8"/>
            <color indexed="61"/>
            <rFont val="Tahoma"/>
            <family val="2"/>
          </rPr>
          <t xml:space="preserve">
</t>
        </r>
      </text>
    </comment>
    <comment ref="F5" authorId="0">
      <text>
        <r>
          <rPr>
            <b/>
            <sz val="8"/>
            <color indexed="10"/>
            <rFont val="Tahoma"/>
            <family val="2"/>
          </rPr>
          <t>Std = 3%°= 0,3%</t>
        </r>
        <r>
          <rPr>
            <b/>
            <sz val="8"/>
            <color indexed="52"/>
            <rFont val="Tahoma"/>
            <family val="2"/>
          </rPr>
          <t xml:space="preserve">
(si vir&gt;=1000)</t>
        </r>
      </text>
    </comment>
    <comment ref="F6" authorId="0">
      <text>
        <r>
          <rPr>
            <b/>
            <sz val="8"/>
            <color indexed="10"/>
            <rFont val="Tahoma"/>
            <family val="2"/>
          </rPr>
          <t>Std = 3%°= 0,3%</t>
        </r>
        <r>
          <rPr>
            <b/>
            <sz val="8"/>
            <color indexed="52"/>
            <rFont val="Tahoma"/>
            <family val="2"/>
          </rPr>
          <t xml:space="preserve">
(si vir&gt;=1000)</t>
        </r>
      </text>
    </comment>
    <comment ref="F7" authorId="0">
      <text>
        <r>
          <rPr>
            <b/>
            <sz val="8"/>
            <color indexed="10"/>
            <rFont val="Tahoma"/>
            <family val="2"/>
          </rPr>
          <t>Std = 3%°= 0,3%</t>
        </r>
        <r>
          <rPr>
            <b/>
            <sz val="8"/>
            <color indexed="52"/>
            <rFont val="Tahoma"/>
            <family val="2"/>
          </rPr>
          <t xml:space="preserve">
(si vir&gt;=1000)</t>
        </r>
      </text>
    </comment>
    <comment ref="F14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16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Std = 2%°
       = 0,2%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Std = 2%°
       = 0,2%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Std = 2%°
       = 0,2%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 xml:space="preserve">Std = 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 xml:space="preserve">Std = 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 xml:space="preserve">Std = 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Std = 250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Std = 250</t>
        </r>
      </text>
    </comment>
    <comment ref="F25" authorId="0">
      <text>
        <r>
          <rPr>
            <b/>
            <sz val="8"/>
            <color indexed="81"/>
            <rFont val="Tahoma"/>
            <family val="2"/>
          </rPr>
          <t>Std = 250</t>
        </r>
      </text>
    </comment>
    <comment ref="F26" authorId="1">
      <text>
        <r>
          <rPr>
            <b/>
            <sz val="8"/>
            <color indexed="81"/>
            <rFont val="Tahoma"/>
            <family val="2"/>
          </rPr>
          <t>Std = 10 TND</t>
        </r>
      </text>
    </comment>
    <comment ref="F27" authorId="1">
      <text>
        <r>
          <rPr>
            <b/>
            <sz val="8"/>
            <color indexed="81"/>
            <rFont val="Tahoma"/>
            <family val="2"/>
          </rPr>
          <t>Std = 10 TND</t>
        </r>
      </text>
    </comment>
    <comment ref="F28" authorId="1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29" authorId="1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32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Std = 10 DT</t>
        </r>
      </text>
    </comment>
    <comment ref="F42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Std = 1%°
       = 0,1%</t>
        </r>
      </text>
    </comment>
    <comment ref="F51" authorId="1">
      <text>
        <r>
          <rPr>
            <b/>
            <sz val="8"/>
            <color indexed="81"/>
            <rFont val="Tahoma"/>
            <family val="2"/>
          </rPr>
          <t>Std = 10 TND
N.B.mise à jour sur fiche et non compte</t>
        </r>
      </text>
    </comment>
    <comment ref="F52" authorId="1">
      <text>
        <r>
          <rPr>
            <b/>
            <sz val="8"/>
            <color indexed="81"/>
            <rFont val="Tahoma"/>
            <family val="2"/>
          </rPr>
          <t>Std = 10 TND
N.B.mise à jour sur fiche et non compte</t>
        </r>
      </text>
    </comment>
    <comment ref="F53" authorId="1">
      <text>
        <r>
          <rPr>
            <b/>
            <sz val="8"/>
            <color indexed="81"/>
            <rFont val="Tahoma"/>
            <family val="2"/>
          </rPr>
          <t>Std = 1%°
       = 0,1%
N.B.mise à jour sur fiche et non compte</t>
        </r>
      </text>
    </comment>
    <comment ref="F54" authorId="1">
      <text>
        <r>
          <rPr>
            <b/>
            <sz val="8"/>
            <color indexed="81"/>
            <rFont val="Tahoma"/>
            <family val="2"/>
          </rPr>
          <t>Std = 1%°
       = 0,1%
N.B.mise à jour sur fiche et non compte</t>
        </r>
      </text>
    </comment>
    <comment ref="F57" authorId="0">
      <text>
        <r>
          <rPr>
            <b/>
            <sz val="8"/>
            <color indexed="81"/>
            <rFont val="Tahoma"/>
            <family val="2"/>
          </rPr>
          <t>Std = 50 DT</t>
        </r>
      </text>
    </comment>
    <comment ref="F58" authorId="0">
      <text>
        <r>
          <rPr>
            <b/>
            <sz val="8"/>
            <color indexed="81"/>
            <rFont val="Tahoma"/>
            <family val="2"/>
          </rPr>
          <t>Std = 50 DT</t>
        </r>
      </text>
    </comment>
    <comment ref="F59" authorId="2">
      <text>
        <r>
          <rPr>
            <b/>
            <sz val="8"/>
            <color indexed="81"/>
            <rFont val="Tahoma"/>
            <family val="2"/>
          </rPr>
          <t>Std = 4%°
       = 0,4 %</t>
        </r>
      </text>
    </comment>
    <comment ref="F60" authorId="3">
      <text>
        <r>
          <rPr>
            <b/>
            <sz val="8"/>
            <color indexed="81"/>
            <rFont val="Tahoma"/>
            <family val="2"/>
          </rPr>
          <t>Std = 6,000</t>
        </r>
      </text>
    </comment>
    <comment ref="F61" authorId="2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F62" authorId="2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F63" authorId="2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F64" authorId="2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F65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66" authorId="0">
      <text>
        <r>
          <rPr>
            <b/>
            <sz val="8"/>
            <color indexed="81"/>
            <rFont val="Tahoma"/>
            <family val="2"/>
          </rPr>
          <t>Std = 4%°/mois
       = 4,8%/an</t>
        </r>
      </text>
    </comment>
    <comment ref="F67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Std = 4%°/mois
       = 4,8%/an</t>
        </r>
      </text>
    </comment>
    <comment ref="F69" authorId="0">
      <text>
        <r>
          <rPr>
            <b/>
            <sz val="8"/>
            <color indexed="81"/>
            <rFont val="Tahoma"/>
            <family val="2"/>
          </rPr>
          <t>Std = 40 DT</t>
        </r>
      </text>
    </comment>
    <comment ref="F70" authorId="0">
      <text>
        <r>
          <rPr>
            <b/>
            <sz val="8"/>
            <color indexed="81"/>
            <rFont val="Tahoma"/>
            <family val="2"/>
          </rPr>
          <t>Std = 4%°/mois
       = 4,8%/an</t>
        </r>
      </text>
    </comment>
    <comment ref="F71" authorId="4">
      <text>
        <r>
          <rPr>
            <b/>
            <sz val="8"/>
            <color indexed="81"/>
            <rFont val="Tahoma"/>
            <family val="2"/>
          </rPr>
          <t>Std =40 DT</t>
        </r>
      </text>
    </comment>
    <comment ref="F72" authorId="4">
      <text>
        <r>
          <rPr>
            <b/>
            <sz val="8"/>
            <color indexed="81"/>
            <rFont val="Tahoma"/>
            <family val="2"/>
          </rPr>
          <t>Std = 4%° /mois 
       = 4,8% / an</t>
        </r>
      </text>
    </comment>
    <comment ref="F73" authorId="4">
      <text>
        <r>
          <rPr>
            <b/>
            <sz val="8"/>
            <color indexed="81"/>
            <rFont val="Tahoma"/>
            <family val="2"/>
          </rPr>
          <t>Std = 4%° /mois 
       = 4,8% / an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Std = 3%°
       = 0,3%</t>
        </r>
      </text>
    </comment>
    <comment ref="F75" authorId="0">
      <text>
        <r>
          <rPr>
            <b/>
            <sz val="8"/>
            <color indexed="81"/>
            <rFont val="Tahoma"/>
            <family val="2"/>
          </rPr>
          <t>Std = 50 DT</t>
        </r>
      </text>
    </comment>
    <comment ref="F76" authorId="0">
      <text>
        <r>
          <rPr>
            <b/>
            <sz val="8"/>
            <color indexed="81"/>
            <rFont val="Tahoma"/>
            <family val="2"/>
          </rPr>
          <t>Std = 500 DT</t>
        </r>
      </text>
    </comment>
    <comment ref="F77" authorId="5">
      <text>
        <r>
          <rPr>
            <sz val="9"/>
            <color indexed="81"/>
            <rFont val="Tahoma"/>
            <family val="2"/>
          </rPr>
          <t xml:space="preserve">STD = 35 dt 
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Std = 53 DT</t>
        </r>
      </text>
    </comment>
    <comment ref="F79" authorId="6">
      <text>
        <r>
          <rPr>
            <b/>
            <sz val="10"/>
            <color indexed="81"/>
            <rFont val="Tahoma"/>
            <family val="2"/>
          </rPr>
          <t>STD = 35,000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0" authorId="6">
      <text>
        <r>
          <rPr>
            <b/>
            <sz val="9"/>
            <color indexed="81"/>
            <rFont val="Tahoma"/>
            <family val="2"/>
          </rPr>
          <t>STD = 30,000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1" authorId="6">
      <text>
        <r>
          <rPr>
            <b/>
            <sz val="9"/>
            <color indexed="81"/>
            <rFont val="Tahoma"/>
            <family val="2"/>
          </rPr>
          <t>STD = 20,000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2" authorId="6">
      <text>
        <r>
          <rPr>
            <b/>
            <sz val="9"/>
            <color indexed="81"/>
            <rFont val="Tahoma"/>
            <family val="2"/>
          </rPr>
          <t>STD = 30,000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3" authorId="0">
      <text>
        <r>
          <rPr>
            <b/>
            <sz val="8"/>
            <color indexed="12"/>
            <rFont val="Tahoma"/>
            <family val="2"/>
          </rPr>
          <t>Std = 43 DT</t>
        </r>
      </text>
    </comment>
    <comment ref="F84" authorId="0">
      <text>
        <r>
          <rPr>
            <b/>
            <sz val="8"/>
            <color indexed="12"/>
            <rFont val="Tahoma"/>
            <family val="2"/>
          </rPr>
          <t>Std = 43 DT</t>
        </r>
      </text>
    </comment>
    <comment ref="F85" authorId="0">
      <text>
        <r>
          <rPr>
            <b/>
            <sz val="8"/>
            <color indexed="10"/>
            <rFont val="Tahoma"/>
            <family val="2"/>
          </rPr>
          <t>Std = 7%°/ trimestre
       = 2,8%/ an</t>
        </r>
      </text>
    </comment>
    <comment ref="F86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87" authorId="0">
      <text>
        <r>
          <rPr>
            <b/>
            <sz val="8"/>
            <color indexed="10"/>
            <rFont val="Tahoma"/>
            <family val="2"/>
          </rPr>
          <t>Std = 2,5%°/ mois
       = 3 %/ an</t>
        </r>
      </text>
    </comment>
    <comment ref="F88" authorId="0">
      <text>
        <r>
          <rPr>
            <b/>
            <sz val="8"/>
            <color indexed="10"/>
            <rFont val="Tahoma"/>
            <family val="2"/>
          </rPr>
          <t>Std = 2,5%°/ mois
       = 3 %/ an</t>
        </r>
      </text>
    </comment>
    <comment ref="F89" authorId="4">
      <text>
        <r>
          <rPr>
            <b/>
            <sz val="8"/>
            <color indexed="12"/>
            <rFont val="Tahoma"/>
            <family val="2"/>
          </rPr>
          <t>Std = 25 DT</t>
        </r>
      </text>
    </comment>
    <comment ref="F90" authorId="0">
      <text>
        <r>
          <rPr>
            <b/>
            <sz val="8"/>
            <color indexed="10"/>
            <rFont val="Tahoma"/>
            <family val="2"/>
          </rPr>
          <t>Std = 2,5%°
       = 0,25%</t>
        </r>
      </text>
    </comment>
    <comment ref="F91" authorId="0">
      <text>
        <r>
          <rPr>
            <b/>
            <sz val="8"/>
            <color indexed="12"/>
            <rFont val="Tahoma"/>
            <family val="2"/>
          </rPr>
          <t>Std = 5%°/ trimestre
       = 2%/ an</t>
        </r>
      </text>
    </comment>
    <comment ref="F92" authorId="0">
      <text>
        <r>
          <rPr>
            <b/>
            <sz val="8"/>
            <color indexed="10"/>
            <rFont val="Tahoma"/>
            <family val="2"/>
          </rPr>
          <t>Std = 2%°
       = 0,2%</t>
        </r>
      </text>
    </comment>
    <comment ref="F93" authorId="0">
      <text>
        <r>
          <rPr>
            <b/>
            <sz val="8"/>
            <color indexed="10"/>
            <rFont val="Tahoma"/>
            <family val="2"/>
          </rPr>
          <t>Std = 50 DT</t>
        </r>
      </text>
    </comment>
    <comment ref="F94" authorId="0">
      <text>
        <r>
          <rPr>
            <b/>
            <sz val="8"/>
            <color indexed="10"/>
            <rFont val="Tahoma"/>
            <family val="2"/>
          </rPr>
          <t>Std = 500 DT</t>
        </r>
      </text>
    </comment>
    <comment ref="F95" authorId="5">
      <text>
        <r>
          <rPr>
            <sz val="9"/>
            <color indexed="81"/>
            <rFont val="Tahoma"/>
            <family val="2"/>
          </rPr>
          <t xml:space="preserve">STD = 35 dt 
</t>
        </r>
      </text>
    </comment>
    <comment ref="F96" authorId="6">
      <text>
        <r>
          <rPr>
            <b/>
            <sz val="9"/>
            <color indexed="81"/>
            <rFont val="Tahoma"/>
            <family val="2"/>
          </rPr>
          <t xml:space="preserve">STD  = 30,000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7" authorId="6">
      <text>
        <r>
          <rPr>
            <b/>
            <sz val="9"/>
            <color indexed="81"/>
            <rFont val="Tahoma"/>
            <family val="2"/>
          </rPr>
          <t>STD = 20,000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8" authorId="0">
      <text>
        <r>
          <rPr>
            <b/>
            <sz val="8"/>
            <color indexed="12"/>
            <rFont val="Tahoma"/>
            <family val="2"/>
          </rPr>
          <t>Std = 43 DT</t>
        </r>
      </text>
    </comment>
    <comment ref="F99" authorId="0">
      <text>
        <r>
          <rPr>
            <b/>
            <sz val="8"/>
            <color indexed="12"/>
            <rFont val="Tahoma"/>
            <family val="2"/>
          </rPr>
          <t>Std = 43 DT</t>
        </r>
      </text>
    </comment>
    <comment ref="F100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101" authorId="0">
      <text>
        <r>
          <rPr>
            <b/>
            <sz val="8"/>
            <color indexed="10"/>
            <rFont val="Tahoma"/>
            <family val="2"/>
          </rPr>
          <t>Std = 2%°
       = 0,2%</t>
        </r>
      </text>
    </comment>
    <comment ref="F102" authorId="0">
      <text>
        <r>
          <rPr>
            <b/>
            <sz val="8"/>
            <color indexed="10"/>
            <rFont val="Tahoma"/>
            <family val="2"/>
          </rPr>
          <t>Std = 50 DT</t>
        </r>
      </text>
    </comment>
    <comment ref="F103" authorId="0">
      <text>
        <r>
          <rPr>
            <b/>
            <sz val="8"/>
            <color indexed="10"/>
            <rFont val="Tahoma"/>
            <family val="2"/>
          </rPr>
          <t>Std = 500 DT</t>
        </r>
      </text>
    </comment>
    <comment ref="F104" authorId="0">
      <text>
        <r>
          <rPr>
            <b/>
            <sz val="10"/>
            <color indexed="10"/>
            <rFont val="Tahoma"/>
            <family val="2"/>
          </rPr>
          <t>Std = 100,000</t>
        </r>
      </text>
    </comment>
    <comment ref="F105" authorId="0">
      <text>
        <r>
          <rPr>
            <b/>
            <sz val="10"/>
            <color indexed="10"/>
            <rFont val="Tahoma"/>
            <family val="2"/>
          </rPr>
          <t>Std = 100,000</t>
        </r>
      </text>
    </comment>
    <comment ref="F106" authorId="0">
      <text>
        <r>
          <rPr>
            <b/>
            <sz val="11"/>
            <color indexed="10"/>
            <rFont val="Tahoma"/>
            <family val="2"/>
          </rPr>
          <t>Std = 150,000</t>
        </r>
      </text>
    </comment>
    <comment ref="F107" authorId="4">
      <text>
        <r>
          <rPr>
            <b/>
            <sz val="8"/>
            <color indexed="12"/>
            <rFont val="Tahoma"/>
            <family val="2"/>
          </rPr>
          <t>Std = 25 DT</t>
        </r>
      </text>
    </comment>
    <comment ref="F108" authorId="6">
      <text>
        <r>
          <rPr>
            <b/>
            <sz val="10"/>
            <color indexed="81"/>
            <rFont val="Tahoma"/>
            <family val="2"/>
          </rPr>
          <t>STD = 35,000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9" authorId="5">
      <text>
        <r>
          <rPr>
            <b/>
            <sz val="9"/>
            <color indexed="81"/>
            <rFont val="Tahoma"/>
            <family val="2"/>
          </rPr>
          <t xml:space="preserve">STD =30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0" authorId="5">
      <text>
        <r>
          <rPr>
            <b/>
            <sz val="9"/>
            <color indexed="81"/>
            <rFont val="Tahoma"/>
            <family val="2"/>
          </rPr>
          <t xml:space="preserve">STD =30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1" authorId="5">
      <text>
        <r>
          <rPr>
            <b/>
            <sz val="9"/>
            <color indexed="81"/>
            <rFont val="Tahoma"/>
            <family val="2"/>
          </rPr>
          <t xml:space="preserve">STD = 20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2" authorId="5">
      <text>
        <r>
          <rPr>
            <b/>
            <sz val="9"/>
            <color indexed="81"/>
            <rFont val="Tahoma"/>
            <family val="2"/>
          </rPr>
          <t xml:space="preserve">STD = 20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3" authorId="5">
      <text>
        <r>
          <rPr>
            <b/>
            <sz val="9"/>
            <color indexed="81"/>
            <rFont val="Tahoma"/>
            <family val="2"/>
          </rPr>
          <t xml:space="preserve">std = 30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4" authorId="5">
      <text>
        <r>
          <rPr>
            <b/>
            <sz val="9"/>
            <color indexed="81"/>
            <rFont val="Tahoma"/>
            <family val="2"/>
          </rPr>
          <t xml:space="preserve">std = 30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5" authorId="0">
      <text>
        <r>
          <rPr>
            <b/>
            <sz val="8"/>
            <color indexed="10"/>
            <rFont val="Tahoma"/>
            <family val="2"/>
          </rPr>
          <t>Std = 53 DT</t>
        </r>
      </text>
    </comment>
    <comment ref="F116" authorId="0">
      <text>
        <r>
          <rPr>
            <b/>
            <sz val="8"/>
            <color indexed="10"/>
            <rFont val="Tahoma"/>
            <family val="2"/>
          </rPr>
          <t>Std = 53 DT</t>
        </r>
      </text>
    </comment>
    <comment ref="F117" authorId="0">
      <text>
        <r>
          <rPr>
            <b/>
            <sz val="8"/>
            <color indexed="12"/>
            <rFont val="Tahoma"/>
            <family val="2"/>
          </rPr>
          <t>Std = 3,5%°
       = 0,35%</t>
        </r>
      </text>
    </comment>
    <comment ref="F118" authorId="0">
      <text>
        <r>
          <rPr>
            <b/>
            <sz val="8"/>
            <color indexed="12"/>
            <rFont val="Tahoma"/>
            <family val="2"/>
          </rPr>
          <t>Std = 3,5%°
       = 0,35%</t>
        </r>
      </text>
    </comment>
    <comment ref="F119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120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121" authorId="0">
      <text>
        <r>
          <rPr>
            <b/>
            <sz val="8"/>
            <color indexed="12"/>
            <rFont val="Tahoma"/>
            <family val="2"/>
          </rPr>
          <t>Std = 500 DT</t>
        </r>
      </text>
    </comment>
    <comment ref="F122" authorId="0">
      <text>
        <r>
          <rPr>
            <b/>
            <sz val="8"/>
            <color indexed="12"/>
            <rFont val="Tahoma"/>
            <family val="2"/>
          </rPr>
          <t>Std = 500 DT</t>
        </r>
      </text>
    </comment>
    <comment ref="F123" authorId="0">
      <text>
        <r>
          <rPr>
            <b/>
            <sz val="8"/>
            <color indexed="10"/>
            <rFont val="Tahoma"/>
            <family val="2"/>
          </rPr>
          <t>Std = 53 DT</t>
        </r>
      </text>
    </comment>
    <comment ref="F124" authorId="6">
      <text>
        <r>
          <rPr>
            <b/>
            <sz val="9"/>
            <color indexed="81"/>
            <rFont val="Tahoma"/>
            <family val="2"/>
          </rPr>
          <t>STD = 30,000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5" authorId="6">
      <text>
        <r>
          <rPr>
            <b/>
            <sz val="9"/>
            <color indexed="81"/>
            <rFont val="Tahoma"/>
            <family val="2"/>
          </rPr>
          <t>STD = 20,000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6" authorId="6">
      <text>
        <r>
          <rPr>
            <b/>
            <sz val="9"/>
            <color indexed="81"/>
            <rFont val="Tahoma"/>
            <family val="2"/>
          </rPr>
          <t>STD = 30,000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7" authorId="0">
      <text>
        <r>
          <rPr>
            <b/>
            <sz val="8"/>
            <color indexed="12"/>
            <rFont val="Tahoma"/>
            <family val="2"/>
          </rPr>
          <t xml:space="preserve">Std =30 DT
      </t>
        </r>
      </text>
    </comment>
    <comment ref="F128" authorId="0">
      <text>
        <r>
          <rPr>
            <b/>
            <sz val="8"/>
            <color indexed="12"/>
            <rFont val="Tahoma"/>
            <family val="2"/>
          </rPr>
          <t xml:space="preserve">Std =20 DT 
      </t>
        </r>
      </text>
    </comment>
    <comment ref="F129" authorId="0">
      <text>
        <r>
          <rPr>
            <b/>
            <sz val="8"/>
            <color indexed="12"/>
            <rFont val="Tahoma"/>
            <family val="2"/>
          </rPr>
          <t>Std = 2,5%°
       = 0,25%</t>
        </r>
      </text>
    </comment>
    <comment ref="F130" authorId="0">
      <text>
        <r>
          <rPr>
            <b/>
            <sz val="8"/>
            <color indexed="12"/>
            <rFont val="Tahoma"/>
            <family val="2"/>
          </rPr>
          <t>Std = 2,5%°
       = 0,25%</t>
        </r>
      </text>
    </comment>
    <comment ref="F131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132" authorId="0">
      <text>
        <r>
          <rPr>
            <b/>
            <sz val="8"/>
            <color indexed="12"/>
            <rFont val="Tahoma"/>
            <family val="2"/>
          </rPr>
          <t>Std = 50 DT</t>
        </r>
      </text>
    </comment>
    <comment ref="F133" authorId="0">
      <text>
        <r>
          <rPr>
            <b/>
            <sz val="8"/>
            <color indexed="12"/>
            <rFont val="Tahoma"/>
            <family val="2"/>
          </rPr>
          <t>Std = 500 DT</t>
        </r>
      </text>
    </comment>
    <comment ref="F134" authorId="0">
      <text>
        <r>
          <rPr>
            <b/>
            <sz val="8"/>
            <color indexed="12"/>
            <rFont val="Tahoma"/>
            <family val="2"/>
          </rPr>
          <t>Std = 500 DT</t>
        </r>
      </text>
    </comment>
    <comment ref="F135" authorId="0">
      <text>
        <r>
          <rPr>
            <b/>
            <sz val="8"/>
            <color indexed="10"/>
            <rFont val="Tahoma"/>
            <family val="2"/>
          </rPr>
          <t>Std = 53 DT</t>
        </r>
      </text>
    </comment>
    <comment ref="F136" authorId="0">
      <text>
        <r>
          <rPr>
            <b/>
            <sz val="8"/>
            <color indexed="10"/>
            <rFont val="Tahoma"/>
            <family val="2"/>
          </rPr>
          <t>Std = 53 DT</t>
        </r>
      </text>
    </comment>
    <comment ref="F137" authorId="2">
      <text>
        <r>
          <rPr>
            <b/>
            <sz val="8"/>
            <color indexed="81"/>
            <rFont val="Tahoma"/>
            <family val="2"/>
          </rPr>
          <t>Std = 6,000 DT</t>
        </r>
      </text>
    </comment>
    <comment ref="F138" authorId="0">
      <text>
        <r>
          <rPr>
            <b/>
            <sz val="8"/>
            <color indexed="81"/>
            <rFont val="Tahoma"/>
            <family val="2"/>
          </rPr>
          <t>Std =4,500 DT</t>
        </r>
      </text>
    </comment>
    <comment ref="F139" authorId="2">
      <text>
        <r>
          <rPr>
            <b/>
            <sz val="8"/>
            <color indexed="81"/>
            <rFont val="Tahoma"/>
            <family val="2"/>
          </rPr>
          <t xml:space="preserve">Std = 0,250 </t>
        </r>
      </text>
    </comment>
    <comment ref="F140" authorId="0">
      <text>
        <r>
          <rPr>
            <b/>
            <sz val="8"/>
            <color indexed="81"/>
            <rFont val="Tahoma"/>
            <family val="2"/>
          </rPr>
          <t>Std = 6,000 DT</t>
        </r>
      </text>
    </comment>
    <comment ref="F141" authorId="0">
      <text>
        <r>
          <rPr>
            <b/>
            <sz val="8"/>
            <color indexed="81"/>
            <rFont val="Tahoma"/>
            <family val="2"/>
          </rPr>
          <t>Std = 0,250</t>
        </r>
      </text>
    </comment>
    <comment ref="F142" authorId="0">
      <text>
        <r>
          <rPr>
            <b/>
            <sz val="8"/>
            <color indexed="81"/>
            <rFont val="Tahoma"/>
            <family val="2"/>
          </rPr>
          <t>Std = 12,000 DT</t>
        </r>
      </text>
    </comment>
    <comment ref="F143" authorId="0">
      <text>
        <r>
          <rPr>
            <b/>
            <sz val="8"/>
            <color indexed="81"/>
            <rFont val="Tahoma"/>
            <family val="2"/>
          </rPr>
          <t>Std = 18,000 DT</t>
        </r>
      </text>
    </comment>
    <comment ref="F144" authorId="0">
      <text>
        <r>
          <rPr>
            <b/>
            <sz val="8"/>
            <color indexed="81"/>
            <rFont val="Tahoma"/>
            <family val="2"/>
          </rPr>
          <t>Std = 18,000 DT</t>
        </r>
      </text>
    </comment>
  </commentList>
</comments>
</file>

<file path=xl/comments3.xml><?xml version="1.0" encoding="utf-8"?>
<comments xmlns="http://schemas.openxmlformats.org/spreadsheetml/2006/main">
  <authors>
    <author>A001965</author>
  </authors>
  <commentList>
    <comment ref="D2" authorId="0">
      <text>
        <r>
          <rPr>
            <b/>
            <sz val="10"/>
            <color indexed="12"/>
            <rFont val="Tahoma"/>
            <family val="2"/>
          </rPr>
          <t>Standard = 35 DT + 3,75%° / mois = 35 DT + 4,5 % / an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Bh002516</author>
    <author>BH002516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 xml:space="preserve">= 80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>
      <text>
        <r>
          <rPr>
            <b/>
            <sz val="8"/>
            <color indexed="81"/>
            <rFont val="Tahoma"/>
            <family val="2"/>
          </rPr>
          <t xml:space="preserve">Code 140= 80 dt
Code 144=0 dt 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= 80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1">
      <text>
        <r>
          <rPr>
            <b/>
            <sz val="8"/>
            <color indexed="81"/>
            <rFont val="Tahoma"/>
            <family val="2"/>
          </rPr>
          <t xml:space="preserve">Code 140= 80 dt
Code 144=0 dt 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amine</author>
  </authors>
  <commentList>
    <comment ref="AJ5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6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7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8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9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10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  <comment ref="AJ11" authorId="0">
      <text>
        <r>
          <rPr>
            <b/>
            <sz val="8"/>
            <color indexed="81"/>
            <rFont val="Tahoma"/>
            <family val="2"/>
          </rPr>
          <t>Std = (T</t>
        </r>
        <r>
          <rPr>
            <b/>
            <sz val="8"/>
            <color indexed="81"/>
            <rFont val="Tahoma"/>
            <family val="2"/>
          </rPr>
          <t>MM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12"/>
            <rFont val="Tahoma"/>
            <family val="2"/>
          </rPr>
          <t>3,5</t>
        </r>
        <r>
          <rPr>
            <b/>
            <sz val="8"/>
            <color indexed="81"/>
            <rFont val="Tahoma"/>
            <family val="2"/>
          </rPr>
          <t>)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%</t>
        </r>
      </text>
    </comment>
  </commentList>
</comments>
</file>

<file path=xl/comments6.xml><?xml version="1.0" encoding="utf-8"?>
<comments xmlns="http://schemas.openxmlformats.org/spreadsheetml/2006/main">
  <authors>
    <author>amine</author>
  </authors>
  <commentList>
    <comment ref="AJ4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AJ5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AJ6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AJ7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  <comment ref="AJ8" authorId="0">
      <text>
        <r>
          <rPr>
            <b/>
            <sz val="8"/>
            <color indexed="81"/>
            <rFont val="Tahoma"/>
            <family val="2"/>
          </rPr>
          <t>Std = 3,500//SIBTEL = 0,110</t>
        </r>
      </text>
    </comment>
  </commentList>
</comments>
</file>

<file path=xl/comments7.xml><?xml version="1.0" encoding="utf-8"?>
<comments xmlns="http://schemas.openxmlformats.org/spreadsheetml/2006/main">
  <authors>
    <author>Bh002516</author>
    <author>BH002516</author>
  </authors>
  <commentList>
    <comment ref="AJ5" authorId="0">
      <text>
        <r>
          <rPr>
            <b/>
            <sz val="9"/>
            <color indexed="81"/>
            <rFont val="Tahoma"/>
            <family val="2"/>
          </rPr>
          <t xml:space="preserve">= 80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5" authorId="1">
      <text>
        <r>
          <rPr>
            <b/>
            <sz val="8"/>
            <color indexed="81"/>
            <rFont val="Tahoma"/>
            <family val="2"/>
          </rPr>
          <t xml:space="preserve">Code 140= 80 dt
Code 144=0 dt </t>
        </r>
      </text>
    </comment>
    <comment ref="AJ6" authorId="0">
      <text>
        <r>
          <rPr>
            <b/>
            <sz val="9"/>
            <color indexed="81"/>
            <rFont val="Tahoma"/>
            <family val="2"/>
          </rPr>
          <t xml:space="preserve">= 80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6" authorId="1">
      <text>
        <r>
          <rPr>
            <b/>
            <sz val="8"/>
            <color indexed="81"/>
            <rFont val="Tahoma"/>
            <family val="2"/>
          </rPr>
          <t xml:space="preserve">Code 140= 80 dt
Code 144=0 dt 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 xml:space="preserve">= 160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 xml:space="preserve">Code 140=80 dt
Code 146=80 dt 
Code 144=0 dt
</t>
        </r>
      </text>
    </comment>
    <comment ref="AJ15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5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6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6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7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7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8" authorId="0">
      <text>
        <r>
          <rPr>
            <b/>
            <sz val="9"/>
            <color indexed="81"/>
            <rFont val="Tahoma"/>
            <family val="2"/>
          </rPr>
          <t xml:space="preserve">= 200 dt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8" authorId="0">
      <text>
        <r>
          <rPr>
            <b/>
            <sz val="9"/>
            <color indexed="81"/>
            <rFont val="Tahoma"/>
            <family val="2"/>
          </rPr>
          <t xml:space="preserve">Code 140 =80 dt 
Code 146 = 80 dt
Code 143 =40 dt 
Code 144=0 dt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bh003098</author>
  </authors>
  <commentList>
    <comment ref="AS5" authorId="0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 xml:space="preserve">STD=
GE= 10DT
PME=5 DT
TPE= 2,500DT
</t>
        </r>
      </text>
    </comment>
  </commentList>
</comments>
</file>

<file path=xl/comments9.xml><?xml version="1.0" encoding="utf-8"?>
<comments xmlns="http://schemas.openxmlformats.org/spreadsheetml/2006/main">
  <authors>
    <author>amine</author>
  </authors>
  <commentList>
    <comment ref="AJ4" authorId="0">
      <text>
        <r>
          <rPr>
            <b/>
            <sz val="8"/>
            <color indexed="81"/>
            <rFont val="Tahoma"/>
            <family val="2"/>
          </rPr>
          <t>Std = 4%°
       = 0,4 %</t>
        </r>
      </text>
    </comment>
    <comment ref="AJ8" authorId="0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AJ9" authorId="0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AJ10" authorId="0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  <comment ref="AJ11" authorId="0">
      <text>
        <r>
          <rPr>
            <b/>
            <sz val="8"/>
            <color indexed="81"/>
            <rFont val="Tahoma"/>
            <family val="2"/>
          </rPr>
          <t>Std = 4,5%°
       = 0,45 %</t>
        </r>
      </text>
    </comment>
  </commentList>
</comments>
</file>

<file path=xl/sharedStrings.xml><?xml version="1.0" encoding="utf-8"?>
<sst xmlns="http://schemas.openxmlformats.org/spreadsheetml/2006/main" count="13805" uniqueCount="2536">
  <si>
    <t>Effet à l'enc A.bq-place "comp manuelle"</t>
  </si>
  <si>
    <t>Effet à l'enc A.agence-H.place</t>
  </si>
  <si>
    <t>Effet à l'enc A.banque-H.place</t>
  </si>
  <si>
    <t>Effet à l'enc A.bq-H.place"comp.man"</t>
  </si>
  <si>
    <t>Effet à l'escompte</t>
  </si>
  <si>
    <t>FRAEES</t>
  </si>
  <si>
    <t>E.C A.agence-place (n.avalisé)</t>
  </si>
  <si>
    <t>E.C A.banque-place (n.avalisé)</t>
  </si>
  <si>
    <t>E.C A.bq-place "comp.man" (n.avalisé)</t>
  </si>
  <si>
    <t>E.C A.agence-H.place (n.avalisé)</t>
  </si>
  <si>
    <t>E.C A.banque-H.place (n.avalisé)</t>
  </si>
  <si>
    <t>E.C A.bq-H.place "comp.man" (n.avalisé)</t>
  </si>
  <si>
    <t>E.C A.agence-place (avalisé)</t>
  </si>
  <si>
    <t>E.C A.banque-place (avalisé)</t>
  </si>
  <si>
    <t>E.C A.bq-place "comp.man" (avalisé)</t>
  </si>
  <si>
    <t>E.C A.agence-H.place (avalisé)</t>
  </si>
  <si>
    <t>E.C A.banque-H.place (avalisé)</t>
  </si>
  <si>
    <t>E.C A.bq-H.place "comp.man" (avalisé)</t>
  </si>
  <si>
    <t>E.C Effets non avalisés</t>
  </si>
  <si>
    <t>Taux appliqué si on ne pas dépasse la ligne d'autorisation (date,montant)</t>
  </si>
  <si>
    <t>706-708-710-711-737-739-740</t>
  </si>
  <si>
    <t>TA1EES</t>
  </si>
  <si>
    <t>surplus / TMM</t>
  </si>
  <si>
    <t>Taux appliqué si on dépasse la ligne d'autorisation (date,montant)</t>
  </si>
  <si>
    <t>TA2EES</t>
  </si>
  <si>
    <t>Taux appliqué si on dépasse l'échéance de l'effet ( 90j &lt; effet =&lt; 180j )</t>
  </si>
  <si>
    <t>TP1EES</t>
  </si>
  <si>
    <t>surplus / TA1</t>
  </si>
  <si>
    <t>Taux appliqué si on dépasse l'échéance de l'effet ( effet &gt; 180j )</t>
  </si>
  <si>
    <t>TP2EES</t>
  </si>
  <si>
    <t>E.C Effets avalisés</t>
  </si>
  <si>
    <t>707-709-712-713-738-741-742</t>
  </si>
  <si>
    <t>Crédits CLICOM</t>
  </si>
  <si>
    <t>CLICOM - AVANCE SUR MARCHANDISE</t>
  </si>
  <si>
    <t>CLICOM - AVANCE SUR MARCHANDISE (AUTRE)</t>
  </si>
  <si>
    <t>CLICOM - CREANCES ADMINISTRATIVES ou MCA (Mobilisation de créance adm)</t>
  </si>
  <si>
    <t>CLICOM - PREFINANCEMENT DE MARCHE</t>
  </si>
  <si>
    <t>VARIMP</t>
  </si>
  <si>
    <t>CLICOM - CULTURES SAISONNIERES</t>
  </si>
  <si>
    <t>CLICOM - FINANCEMENT DE STOCK</t>
  </si>
  <si>
    <t>CLICOM - AVANCES SUR FACTURES</t>
  </si>
  <si>
    <t>556-558-562
OVT-COM
Vir émis sur l'Etranger</t>
  </si>
  <si>
    <t>574-575-576
OVR-FIN</t>
  </si>
  <si>
    <t>557-559-563
OVT-FIN
Vir émis sur l'Etranger</t>
  </si>
  <si>
    <t>577-578-584
OVR-COM
Vir Reçu de l'Etranger</t>
  </si>
  <si>
    <t>400
CREDOC-IMP
COM-OUVERTURE</t>
  </si>
  <si>
    <t>401
CREDOC-IMP
COM-MODIF</t>
  </si>
  <si>
    <t>403
CREDOC-IMP
COM-ACCEPT</t>
  </si>
  <si>
    <t>403
CREDOC-IMP
COM-PAI-DIFF</t>
  </si>
  <si>
    <t>403
CREDOC-IMP
COM-REALISAT°</t>
  </si>
  <si>
    <t>413
CREDOC-EXP
COM-MODIF 
( MT)</t>
  </si>
  <si>
    <t>413
CREDOC-EXP
COM-MODIF 
( ECH )</t>
  </si>
  <si>
    <t>***
CREDOC-EXP
COM-REALISAT°</t>
  </si>
  <si>
    <t>436-476
REMDOC-IMP
COM-REALISAT°</t>
  </si>
  <si>
    <t>436
REMDOC-IMP
COM-ENDOS</t>
  </si>
  <si>
    <t>436
REMDOC-IMP
COM-ACCEPTAT°</t>
  </si>
  <si>
    <t>Commissions d'endossement</t>
  </si>
  <si>
    <t>E.C même agence-place (n.avalisé)</t>
  </si>
  <si>
    <t>E.C même agence-place (avalisé)</t>
  </si>
  <si>
    <t>Effet à l'enc même agence-place</t>
  </si>
  <si>
    <t>Frais CNP chèque ss provision (même ag)</t>
  </si>
  <si>
    <t>Frais CNP chèque ss provision (autres ag)</t>
  </si>
  <si>
    <t>Frais CNP chèque ss provision (reçu compensat°)</t>
  </si>
  <si>
    <t>Frais de scolarité (transferts - virements émis sur l'étranger)</t>
  </si>
  <si>
    <t>CLICOM - PREFINANCEMENT EXPORT</t>
  </si>
  <si>
    <t>CLICOM - CRD CAMPAGNE OLEICOLE</t>
  </si>
  <si>
    <t>CLICOM - CRD CAMPAGNE (AUTRES)</t>
  </si>
  <si>
    <t>AVAL SUR EMPRUNT OBLIGATAIRE</t>
  </si>
  <si>
    <t>Frais sur préavis / chq imp (autre ag)</t>
  </si>
  <si>
    <t>Frais sur préavis / chq imp (reçu compens)</t>
  </si>
  <si>
    <t>Frais sur vir-émis autres banques (inter bq)</t>
  </si>
  <si>
    <t>Frais sur vir-émis multiples (inter bq)</t>
  </si>
  <si>
    <t>Package</t>
  </si>
  <si>
    <t>KIT PRO BUSNESS NATIONALE</t>
  </si>
  <si>
    <t>074</t>
  </si>
  <si>
    <t>KIT PRO BUSNESS INTERNATIONALE</t>
  </si>
  <si>
    <t>075</t>
  </si>
  <si>
    <t>C02RCI</t>
  </si>
  <si>
    <t>Encaissement chèques sur étranger Export (chèques reçus)</t>
  </si>
  <si>
    <t>Encaissement chèques sur étranger Import (chèques émis)</t>
  </si>
  <si>
    <t>Escompte effets TND</t>
  </si>
  <si>
    <t>DVACAC</t>
  </si>
  <si>
    <t>DVACAD</t>
  </si>
  <si>
    <t>Virements émis SGMT en TND</t>
  </si>
  <si>
    <t>Virements reçus SGMT en TND</t>
  </si>
  <si>
    <t>Frais de dépassement</t>
  </si>
  <si>
    <t>KIT OXYGENE</t>
  </si>
  <si>
    <t>073</t>
  </si>
  <si>
    <t>Versement espèce "Devises"</t>
  </si>
  <si>
    <t>Retrait espèce "Devises"</t>
  </si>
  <si>
    <t>Versement espèce sur compte en Devises</t>
  </si>
  <si>
    <t>033</t>
  </si>
  <si>
    <t>Retrait espèces sur cpte en Devises (complément)</t>
  </si>
  <si>
    <t>COMCHG</t>
  </si>
  <si>
    <t>564</t>
  </si>
  <si>
    <t>555</t>
  </si>
  <si>
    <t>C10VEM</t>
  </si>
  <si>
    <t>FRAFOR</t>
  </si>
  <si>
    <t>Frais de forçage</t>
  </si>
  <si>
    <t>Faris de scolarité</t>
  </si>
  <si>
    <t>Frais de scolarité</t>
  </si>
  <si>
    <t>Virements émis TND</t>
  </si>
  <si>
    <t>Virements reçus TND</t>
  </si>
  <si>
    <t>Effet impayé</t>
  </si>
  <si>
    <t>554-569</t>
  </si>
  <si>
    <t>C17VEM</t>
  </si>
  <si>
    <t>C10VRC</t>
  </si>
  <si>
    <t>Virements émis SGMT</t>
  </si>
  <si>
    <t>Virements reçus SGMT</t>
  </si>
  <si>
    <t>601-605</t>
  </si>
  <si>
    <t>603-607</t>
  </si>
  <si>
    <t>602-606</t>
  </si>
  <si>
    <t>618-619</t>
  </si>
  <si>
    <t>Frais sur vir-reçus même ag</t>
  </si>
  <si>
    <t>Frais sur vir-reçus autres ag</t>
  </si>
  <si>
    <t>Frais sur vir-reçus autres banques</t>
  </si>
  <si>
    <t>610-614</t>
  </si>
  <si>
    <t>611-615</t>
  </si>
  <si>
    <t>Frais sur vir-reçus multiples même ag</t>
  </si>
  <si>
    <t>Frais sur vir-reçus multiples autres ag</t>
  </si>
  <si>
    <t>Frais sur  versement chèque</t>
  </si>
  <si>
    <t>Régl-dom effet intra UIB (reçu ag)</t>
  </si>
  <si>
    <t>Régl-dom effet autres bq (reçu compens)</t>
  </si>
  <si>
    <t>Code opération DELTA</t>
  </si>
  <si>
    <t>Nature de la condition</t>
  </si>
  <si>
    <t>FR1CAU</t>
  </si>
  <si>
    <t>COMCAU</t>
  </si>
  <si>
    <t>TPENCA</t>
  </si>
  <si>
    <t>FR2CAU</t>
  </si>
  <si>
    <t>***</t>
  </si>
  <si>
    <t>Devise</t>
  </si>
  <si>
    <t>Niveau de forçage</t>
  </si>
  <si>
    <t>en +</t>
  </si>
  <si>
    <t>en -</t>
  </si>
  <si>
    <t>Échéance</t>
  </si>
  <si>
    <t>- COMCAU</t>
  </si>
  <si>
    <t>Frais fixes</t>
  </si>
  <si>
    <t>Frais variables (% / an)</t>
  </si>
  <si>
    <t>Libellés</t>
  </si>
  <si>
    <t>CAUTION PROVISOIRE</t>
  </si>
  <si>
    <t>CAUTION</t>
  </si>
  <si>
    <t>AVAL EN DINARS</t>
  </si>
  <si>
    <t>OBLIGATION CAUTIONNEE</t>
  </si>
  <si>
    <t>LETTRE DE GARANTIE</t>
  </si>
  <si>
    <t xml:space="preserve">Taux de pénalisation </t>
  </si>
  <si>
    <t>Intérêt de retard / impayé</t>
  </si>
  <si>
    <t>surplus / taux crédit</t>
  </si>
  <si>
    <t>CAUTION D'ADMISSION TEMPORAIRE</t>
  </si>
  <si>
    <t>CAUTION D'ENLEVEMENT</t>
  </si>
  <si>
    <t>CAUTION EXPORT TEMPORAIRE</t>
  </si>
  <si>
    <t>CAUTION D'EXERCICE PROFESSIONNEL</t>
  </si>
  <si>
    <t>AUTRES CAUTIONNEMENTS</t>
  </si>
  <si>
    <t>AVAL EN DEVISES</t>
  </si>
  <si>
    <t>585</t>
  </si>
  <si>
    <t>COMDTE</t>
  </si>
  <si>
    <t>FRATTN</t>
  </si>
  <si>
    <t>588</t>
  </si>
  <si>
    <t>TND</t>
  </si>
  <si>
    <t>FRAIMP</t>
  </si>
  <si>
    <t>FROPCH</t>
  </si>
  <si>
    <t>Code opération 
DELTA</t>
  </si>
  <si>
    <t>Algorithme à dupliquer</t>
  </si>
  <si>
    <t>KIT VISA ELECTRON</t>
  </si>
  <si>
    <t>071</t>
  </si>
  <si>
    <t>KIT MASTERCARD NATIONALE</t>
  </si>
  <si>
    <t>072</t>
  </si>
  <si>
    <t>557-559-563</t>
  </si>
  <si>
    <t>C09VEM</t>
  </si>
  <si>
    <t>Virements reçus sur l'étranger - Opérations financières (commission fixe)</t>
  </si>
  <si>
    <t>Algo 003</t>
  </si>
  <si>
    <t>556-558-562</t>
  </si>
  <si>
    <t>C07VEM</t>
  </si>
  <si>
    <t>Algo 001</t>
  </si>
  <si>
    <t>577-578-584</t>
  </si>
  <si>
    <t>C04VRC</t>
  </si>
  <si>
    <t>Algo 004</t>
  </si>
  <si>
    <t>C02OCI</t>
  </si>
  <si>
    <t>Algo 10</t>
  </si>
  <si>
    <t>Prélèvements</t>
  </si>
  <si>
    <t>Prélèvement (exple :STEG,SONEDE) autre ag</t>
  </si>
  <si>
    <t>Prélèvement (exple :STEG,SONEDE) autre bq</t>
  </si>
  <si>
    <t>FRAPRL</t>
  </si>
  <si>
    <t>FRAPRR</t>
  </si>
  <si>
    <t>C01MCI</t>
  </si>
  <si>
    <t>Algo 16</t>
  </si>
  <si>
    <t>C03MCI</t>
  </si>
  <si>
    <t>Algo 15</t>
  </si>
  <si>
    <t>C02MCI</t>
  </si>
  <si>
    <t>Algo 11</t>
  </si>
  <si>
    <t>C04MCI</t>
  </si>
  <si>
    <t>Algo 12</t>
  </si>
  <si>
    <t>MESSA'GEK PRO</t>
  </si>
  <si>
    <t>Régl-dom effet même agence</t>
  </si>
  <si>
    <t>FRAEEF</t>
  </si>
  <si>
    <t>COMACI</t>
  </si>
  <si>
    <t>Algo 14</t>
  </si>
  <si>
    <t>COMDFI</t>
  </si>
  <si>
    <t>Algo 17</t>
  </si>
  <si>
    <t>C01RCI</t>
  </si>
  <si>
    <t>Algo 13</t>
  </si>
  <si>
    <t>C03OCE</t>
  </si>
  <si>
    <t>C01MCE</t>
  </si>
  <si>
    <t>Algo 21</t>
  </si>
  <si>
    <t>C02MCE</t>
  </si>
  <si>
    <t>Algo 22</t>
  </si>
  <si>
    <t>C02RCE</t>
  </si>
  <si>
    <t>C06RCE</t>
  </si>
  <si>
    <t>Algo 25</t>
  </si>
  <si>
    <t>C01RCE</t>
  </si>
  <si>
    <t>Algo 23</t>
  </si>
  <si>
    <t>436-476</t>
  </si>
  <si>
    <t>C01PRI</t>
  </si>
  <si>
    <t>Algo 30</t>
  </si>
  <si>
    <t>455-495</t>
  </si>
  <si>
    <t>C01PRE</t>
  </si>
  <si>
    <t>Algo 35</t>
  </si>
  <si>
    <t>C11PRI</t>
  </si>
  <si>
    <t>Algo 36</t>
  </si>
  <si>
    <t>C08VEM</t>
  </si>
  <si>
    <t>Algo 002</t>
  </si>
  <si>
    <t>Versement chèques UIB (comptes à débiter)</t>
  </si>
  <si>
    <t>Versement chèques UIB (comptes à créditer)</t>
  </si>
  <si>
    <t>Frais sur vir-émis même ag (intra UIB)</t>
  </si>
  <si>
    <t>Frais sur vir-émis autres ag (intra UIB)</t>
  </si>
  <si>
    <t>574-575-576</t>
  </si>
  <si>
    <t>C09VRC</t>
  </si>
  <si>
    <t>Algo 005</t>
  </si>
  <si>
    <t>C03PRI</t>
  </si>
  <si>
    <t>Algo 32</t>
  </si>
  <si>
    <t>Algo 34</t>
  </si>
  <si>
    <t>Retrait espèces</t>
  </si>
  <si>
    <t>Escompte en valeur</t>
  </si>
  <si>
    <t>DVALBR</t>
  </si>
  <si>
    <t>DVALBN</t>
  </si>
  <si>
    <t>Virements émis sur l'étranger - Opérations financières (min/var)</t>
  </si>
  <si>
    <t>Virements émis sur l'étranger - Opérations financières (max/var)</t>
  </si>
  <si>
    <t>Virements émis sur l'étranger - Opérations commerciales (min/var)</t>
  </si>
  <si>
    <t>Virements émis sur l'étranger - Opérations commerciales (max/var)</t>
  </si>
  <si>
    <t>Virements émis sur l'étranger - Opérations commerciales (commission var)</t>
  </si>
  <si>
    <t>Virements émis sur l'étranger - Opérations financières (commission var)</t>
  </si>
  <si>
    <t>Virements reçus sur l'étranger - Opérations financières (commission var)</t>
  </si>
  <si>
    <t>Virements reçus sur l'étranger - Opérations financières (max/var)</t>
  </si>
  <si>
    <t>Virements reçus sur l'étranger - Opérations commerciales (commission var)</t>
  </si>
  <si>
    <t>Virements reçus sur l'étranger - Opérations commerciales (max/var)</t>
  </si>
  <si>
    <t>Virements reçus sur l'étranger - Opérations commerciales (min/var)</t>
  </si>
  <si>
    <t>Commissions d'ouverture (commission var)</t>
  </si>
  <si>
    <t>Commissions de modification échéance (commission var)</t>
  </si>
  <si>
    <t>Commissions de modification montant (commission var)</t>
  </si>
  <si>
    <t>Commissions de réalisation (min/var)</t>
  </si>
  <si>
    <t>Commissions de réalisation (max/var)</t>
  </si>
  <si>
    <t>Remises et effets - Commissions de réalisation (min/var)</t>
  </si>
  <si>
    <t>Remises et effets - Commissions de réalisation (max/var)</t>
  </si>
  <si>
    <t>Domiciliation-règlement d'effet</t>
  </si>
  <si>
    <t>DATVAL</t>
  </si>
  <si>
    <t>Paiement par chèques</t>
  </si>
  <si>
    <t>Virements émis en TND</t>
  </si>
  <si>
    <t>Virements multiples émis en TND</t>
  </si>
  <si>
    <t>Certification chèques</t>
  </si>
  <si>
    <t>Règlement / Domiciliation d'effets</t>
  </si>
  <si>
    <t>Versement espèces</t>
  </si>
  <si>
    <t>Virements reçus en TND</t>
  </si>
  <si>
    <t>Virements multiples reçus en TND</t>
  </si>
  <si>
    <t>Versement chèques Confrères</t>
  </si>
  <si>
    <t>Virements émis sur l'étranger</t>
  </si>
  <si>
    <t>Virements reçus sur l'étranger</t>
  </si>
  <si>
    <t>Encaissement chèques sur l'étranger Import</t>
  </si>
  <si>
    <t>Encaissement chèques sur l'étranger Export</t>
  </si>
  <si>
    <t>CREDOC Import</t>
  </si>
  <si>
    <t>CREDOC Export</t>
  </si>
  <si>
    <t>REMDOC Import</t>
  </si>
  <si>
    <t>Effets Import</t>
  </si>
  <si>
    <t>REMDOC Export</t>
  </si>
  <si>
    <t>Effets Export</t>
  </si>
  <si>
    <t>Virements émis sur l'étranger - Opérations financières (commission fixe)</t>
  </si>
  <si>
    <t>Algorithme montant</t>
  </si>
  <si>
    <t>Retrait espèce déplacé</t>
  </si>
  <si>
    <t>Retrait espèces sur cpte en Devises (place)</t>
  </si>
  <si>
    <t>Retrait espèces sur cpte en Devises</t>
  </si>
  <si>
    <t>MI09VE</t>
  </si>
  <si>
    <t>Montant</t>
  </si>
  <si>
    <t>MA09VE</t>
  </si>
  <si>
    <t>Virements émis sur l'étranger - Opérations commerciales (commission fixe)</t>
  </si>
  <si>
    <t>C06VEM</t>
  </si>
  <si>
    <t>MI07VE</t>
  </si>
  <si>
    <t>MA07VE</t>
  </si>
  <si>
    <t>C08VRC</t>
  </si>
  <si>
    <t>MA09VR</t>
  </si>
  <si>
    <t>Virements reçus sur l'étranger - Opérations commerciales (commission fixe)</t>
  </si>
  <si>
    <t>C03VRC</t>
  </si>
  <si>
    <t>MI04VR</t>
  </si>
  <si>
    <t>MA04VR</t>
  </si>
  <si>
    <t>C08PRE</t>
  </si>
  <si>
    <t>C04PRI</t>
  </si>
  <si>
    <t>Commissions d'ouverture (commission fixe)</t>
  </si>
  <si>
    <t>C01OCI</t>
  </si>
  <si>
    <t>Virements de compte à compte (commission fixe)</t>
  </si>
  <si>
    <t>Rapatriements sur comptes LORO (commission fixe)  ? Fin&amp;com</t>
  </si>
  <si>
    <t>Rapatriements sur comptes LORO (commission variable)  ? Fin&amp;com</t>
  </si>
  <si>
    <t>Commissions de modification échéance (commission fixe)</t>
  </si>
  <si>
    <t>Commissions de modification montant (commission fixe)</t>
  </si>
  <si>
    <t>Commissions sur autres modifications</t>
  </si>
  <si>
    <t>C05MCI</t>
  </si>
  <si>
    <t>Régl-dom effet autres ag</t>
  </si>
  <si>
    <t>Régl-dom effet autres ag HP</t>
  </si>
  <si>
    <t>Commissions d'acceptation</t>
  </si>
  <si>
    <t>Commissions de paiement différé</t>
  </si>
  <si>
    <t>Commissions de réalisation</t>
  </si>
  <si>
    <t>MI01IR</t>
  </si>
  <si>
    <t>MA01IR</t>
  </si>
  <si>
    <t>Commissions de transmission</t>
  </si>
  <si>
    <t>409-410</t>
  </si>
  <si>
    <t>C01OCE</t>
  </si>
  <si>
    <t>Commissions de confirmation</t>
  </si>
  <si>
    <t>Commissions de notification</t>
  </si>
  <si>
    <t>C02OCE</t>
  </si>
  <si>
    <t>Versement chèques</t>
  </si>
  <si>
    <t>Commissions de modification échéance</t>
  </si>
  <si>
    <t>Commissions de modification montant</t>
  </si>
  <si>
    <t>C03MCE</t>
  </si>
  <si>
    <t>Commissions de paiement ou de levée de document</t>
  </si>
  <si>
    <t>MI01ER</t>
  </si>
  <si>
    <t>MA01ER</t>
  </si>
  <si>
    <t>Remises documentaires - Commissions d'acceptation</t>
  </si>
  <si>
    <t>Effets - Commissions d'acceptation</t>
  </si>
  <si>
    <t>Remises et effets - Commissions de réalisation</t>
  </si>
  <si>
    <t>MI01IP</t>
  </si>
  <si>
    <t>MA01IP</t>
  </si>
  <si>
    <t>Remises documentaires - Commissions d'endossement de documents</t>
  </si>
  <si>
    <t>MI01EP</t>
  </si>
  <si>
    <t>MA01EP</t>
  </si>
  <si>
    <t>Remises et effets - Commissions d'aceptation et d'encaissement</t>
  </si>
  <si>
    <t>C02PRE</t>
  </si>
  <si>
    <t>Domiciliations</t>
  </si>
  <si>
    <t>Modification titres de commerce (importation ou exportation)</t>
  </si>
  <si>
    <t>586</t>
  </si>
  <si>
    <t>COMMTE</t>
  </si>
  <si>
    <t>Domiciliations de titres financiers (demande F1&amp; F2 et fiche d'information)</t>
  </si>
  <si>
    <t>Libellé</t>
  </si>
  <si>
    <t>Crédoc export</t>
  </si>
  <si>
    <t>Crédoc import</t>
  </si>
  <si>
    <t>Remdoc import</t>
  </si>
  <si>
    <t>Remdoc Export</t>
  </si>
  <si>
    <t>Vir émis sur l'Etranger</t>
  </si>
  <si>
    <t>Vir reçus sur l'Etranger</t>
  </si>
  <si>
    <t>Enc chèques sur Etranger</t>
  </si>
  <si>
    <t>FRARCE</t>
  </si>
  <si>
    <t>FRAVRT</t>
  </si>
  <si>
    <t>FRABEN</t>
  </si>
  <si>
    <t>FRBVIM</t>
  </si>
  <si>
    <t>FRAEFA</t>
  </si>
  <si>
    <t>FRAEFR</t>
  </si>
  <si>
    <t>FRASER</t>
  </si>
  <si>
    <t>INTPRI</t>
  </si>
  <si>
    <t>567-568</t>
  </si>
  <si>
    <t>C15VEM</t>
  </si>
  <si>
    <t>C16VEM</t>
  </si>
  <si>
    <t>502-506</t>
  </si>
  <si>
    <t>COMBEN</t>
  </si>
  <si>
    <t>Dom titres de commerce (Frais TTN)</t>
  </si>
  <si>
    <t>Dom titres de commerce importation ou exportation (Com UIB)</t>
  </si>
  <si>
    <t>Dom titres de commerce (Récupération Frais Justifiables)</t>
  </si>
  <si>
    <t>FRARFJ</t>
  </si>
  <si>
    <t>COMARE</t>
  </si>
  <si>
    <t>COMVDP</t>
  </si>
  <si>
    <t>COMCH1</t>
  </si>
  <si>
    <t>COMCH2</t>
  </si>
  <si>
    <t>455-495
REMDOC-EXP
COM-REALISAT°</t>
  </si>
  <si>
    <t>COMACC</t>
  </si>
  <si>
    <t>COMRET</t>
  </si>
  <si>
    <t>COMVER</t>
  </si>
  <si>
    <t>FR1VIM</t>
  </si>
  <si>
    <t xml:space="preserve">Algo 20 </t>
  </si>
  <si>
    <t>Certification chèque TND</t>
  </si>
  <si>
    <t>Certification chèque place</t>
  </si>
  <si>
    <t>Certification chèque hors-place</t>
  </si>
  <si>
    <t>Opposition chèque</t>
  </si>
  <si>
    <t>Frais/Opération d'opp (1chq ou tout le carnet)</t>
  </si>
  <si>
    <t>Annulation chèque certifié</t>
  </si>
  <si>
    <t>Commission sur annulation chèque certifié</t>
  </si>
  <si>
    <t>Chèque impayé</t>
  </si>
  <si>
    <t>Frais sur préavis / chq imp (même ag)</t>
  </si>
  <si>
    <t>FDAECH</t>
  </si>
  <si>
    <t>FIAECH</t>
  </si>
  <si>
    <t>Extranet</t>
  </si>
  <si>
    <t>Frais Extranet</t>
  </si>
  <si>
    <t>Joker Pro</t>
  </si>
  <si>
    <t>Frais Joker Professionnel</t>
  </si>
  <si>
    <t>Joker</t>
  </si>
  <si>
    <t>Frais Joker</t>
  </si>
  <si>
    <t>Versement espèce déplacé TND</t>
  </si>
  <si>
    <t>Versement espèce déplacé</t>
  </si>
  <si>
    <t>Retrait espèce déplacé TND</t>
  </si>
  <si>
    <t>Retrait esp déplacé (par chèque client)</t>
  </si>
  <si>
    <t>Retrait esp déplacé (par chèque bancaire)</t>
  </si>
  <si>
    <t>Effet à l'encaissement</t>
  </si>
  <si>
    <t>FRAEFE</t>
  </si>
  <si>
    <t>Effet à l'enc A.agence-place</t>
  </si>
  <si>
    <t>Effet à l'enc A.banque-place</t>
  </si>
  <si>
    <t>frais internet : clients particuliers/MENSUELLE</t>
  </si>
  <si>
    <t>frais internet : clients entreprises EP  /ANNUELLE</t>
  </si>
  <si>
    <t>frais internet : clients entreprises PME /ANNUELLE</t>
  </si>
  <si>
    <t>Versements espèces sur cpte en Devises</t>
  </si>
  <si>
    <t>Versements Devises Fixing</t>
  </si>
  <si>
    <t>552</t>
  </si>
  <si>
    <t>C11VRC</t>
  </si>
  <si>
    <t>Versements Devises   Fixing</t>
  </si>
  <si>
    <t>Régularisation chèque IMPAYE</t>
  </si>
  <si>
    <t>UIB  NET PRO</t>
  </si>
  <si>
    <t>UIB NET PAR</t>
  </si>
  <si>
    <t>90</t>
  </si>
  <si>
    <t>91</t>
  </si>
  <si>
    <t>85</t>
  </si>
  <si>
    <t>86</t>
  </si>
  <si>
    <t>UIB@NKING</t>
  </si>
  <si>
    <t>DIGIPASS</t>
  </si>
  <si>
    <t>FRSQTE</t>
  </si>
  <si>
    <t>83</t>
  </si>
  <si>
    <t xml:space="preserve"> KIT OXYGENE UIB NET</t>
  </si>
  <si>
    <t xml:space="preserve"> KIT VISA ELECTRON UIB NET</t>
  </si>
  <si>
    <t>82</t>
  </si>
  <si>
    <t>EFFETS AU PROTET</t>
  </si>
  <si>
    <t xml:space="preserve">706-708-710-711-737-739-740-707-709-712-713-738-741-742 </t>
  </si>
  <si>
    <t>Commissions impayés de contestations</t>
  </si>
  <si>
    <t>COMCST</t>
  </si>
  <si>
    <t xml:space="preserve"> KIT VISA ELECTRON SMS UIB NET</t>
  </si>
  <si>
    <t>87</t>
  </si>
  <si>
    <t>89</t>
  </si>
  <si>
    <t>84</t>
  </si>
  <si>
    <t xml:space="preserve"> KIT OXYGENE SMS UIB NET</t>
  </si>
  <si>
    <t>88</t>
  </si>
  <si>
    <t>C06PRE</t>
  </si>
  <si>
    <t>531-514</t>
  </si>
  <si>
    <t>Mise en opposition effet</t>
  </si>
  <si>
    <t>OPPOSITION EFFET</t>
  </si>
  <si>
    <t>Récupération de frais sur chèque retourné impayé</t>
  </si>
  <si>
    <t>609-613-636</t>
  </si>
  <si>
    <t xml:space="preserve">EXTRAIT DE COMPTE     </t>
  </si>
  <si>
    <t xml:space="preserve">FRAIS SUR EXTRAIT DE COMPTE   </t>
  </si>
  <si>
    <t>FRAEXT</t>
  </si>
  <si>
    <t xml:space="preserve">Pack Platine </t>
  </si>
  <si>
    <t xml:space="preserve">Frais de tenue de compte </t>
  </si>
  <si>
    <t xml:space="preserve">kit Frais de tenue de compte dépôts </t>
  </si>
  <si>
    <t xml:space="preserve">Commission d'annulation </t>
  </si>
  <si>
    <t>C01ACI</t>
  </si>
  <si>
    <t>C01ACE</t>
  </si>
  <si>
    <t>Remises et effets - Commissions d'ouverture</t>
  </si>
  <si>
    <t xml:space="preserve">Remises et effets - Commissions de modification </t>
  </si>
  <si>
    <t>C01ORE</t>
  </si>
  <si>
    <t>C01MRE</t>
  </si>
  <si>
    <t xml:space="preserve">Remises et effets - Commissions d' ouverture </t>
  </si>
  <si>
    <t>C01ORI</t>
  </si>
  <si>
    <t>435-475</t>
  </si>
  <si>
    <t>C01MRI</t>
  </si>
  <si>
    <t>430-470</t>
  </si>
  <si>
    <t>Remises et effets - Commissions de transfert de documents</t>
  </si>
  <si>
    <t>C02MRI</t>
  </si>
  <si>
    <t>Pack platine DC</t>
  </si>
  <si>
    <t>Pack platine TND</t>
  </si>
  <si>
    <t>Pack platine  INR</t>
  </si>
  <si>
    <t>Pack platine D</t>
  </si>
  <si>
    <t>ANNULATION CREDOC IMPORT</t>
  </si>
  <si>
    <t>OUVERTURE EFFETS DOCUMENTAIRES IMPORT</t>
  </si>
  <si>
    <t>MODIFICATION EFFETS DOCUMENTAIRES IMPORT</t>
  </si>
  <si>
    <t>TRANSFERTS EFFETS DOCUMENTAIRES IMPORT.MODIF</t>
  </si>
  <si>
    <t>Crédoc EXPORT</t>
  </si>
  <si>
    <t>OUVERTURE EFFET EXPORT</t>
  </si>
  <si>
    <t>MODIFICATION EFFET EXPORT</t>
  </si>
  <si>
    <t>OUVERTURE REMISES DOCUMENTAIRES IMPORT</t>
  </si>
  <si>
    <t>MODIFICATION REMISES DOCUMENTAIRES IMPORT</t>
  </si>
  <si>
    <t>TRANSFERTS DOCUMENTAIRES IMPORT.MODIF</t>
  </si>
  <si>
    <t xml:space="preserve">CREDOC EXPORT NON CONFIRMES </t>
  </si>
  <si>
    <t>C10MCE</t>
  </si>
  <si>
    <t>C09MCE</t>
  </si>
  <si>
    <t>C11RCE</t>
  </si>
  <si>
    <t>COMMISSION  ANNULATION CREDOC EXPORT</t>
  </si>
  <si>
    <t>410      CP TRIMESTRIELLE
CREDOC-EXP
COM-CONFIRMAT°</t>
  </si>
  <si>
    <t>416      CP TRIMESTRIELLE
CREDOC-EXP
COM-PAI-DIFF</t>
  </si>
  <si>
    <t>476
REMDOC-IMP
COM-ACCEPTAT°</t>
  </si>
  <si>
    <t>Code opération</t>
  </si>
  <si>
    <t>3 MOIS</t>
  </si>
  <si>
    <t>12 MOIS</t>
  </si>
  <si>
    <t>24 MOIS</t>
  </si>
  <si>
    <t>60 MOIS</t>
  </si>
  <si>
    <t>30 MOIS</t>
  </si>
  <si>
    <t>CEV</t>
  </si>
  <si>
    <t>Pack</t>
  </si>
  <si>
    <t>Produit</t>
  </si>
  <si>
    <t>Fiche</t>
  </si>
  <si>
    <t>Compte</t>
  </si>
  <si>
    <t>Tarif standard</t>
  </si>
  <si>
    <r>
      <t xml:space="preserve">Frais sur retour effet impayé + </t>
    </r>
    <r>
      <rPr>
        <sz val="9"/>
        <color indexed="10"/>
        <rFont val="Times New Roman"/>
        <family val="1"/>
      </rPr>
      <t>escompte en valeur</t>
    </r>
  </si>
  <si>
    <r>
      <t xml:space="preserve">CLICOM - DECOUVERT MOBILISE </t>
    </r>
    <r>
      <rPr>
        <sz val="9"/>
        <color indexed="20"/>
        <rFont val="Times New Roman"/>
        <family val="1"/>
      </rPr>
      <t>SANS</t>
    </r>
    <r>
      <rPr>
        <sz val="9"/>
        <color indexed="10"/>
        <rFont val="Times New Roman"/>
        <family val="1"/>
      </rPr>
      <t xml:space="preserve"> PEREQUATION CHANGE </t>
    </r>
    <r>
      <rPr>
        <sz val="9"/>
        <color indexed="20"/>
        <rFont val="Times New Roman"/>
        <family val="1"/>
      </rPr>
      <t>à préciser</t>
    </r>
  </si>
  <si>
    <r>
      <t xml:space="preserve">CLICOM - DECOUVERT MOBILISE </t>
    </r>
    <r>
      <rPr>
        <sz val="9"/>
        <color indexed="20"/>
        <rFont val="Times New Roman"/>
        <family val="1"/>
      </rPr>
      <t>AVEC</t>
    </r>
    <r>
      <rPr>
        <sz val="9"/>
        <color indexed="10"/>
        <rFont val="Times New Roman"/>
        <family val="1"/>
      </rPr>
      <t xml:space="preserve"> PEREQUATION CHANGE </t>
    </r>
    <r>
      <rPr>
        <sz val="9"/>
        <color indexed="20"/>
        <rFont val="Times New Roman"/>
        <family val="1"/>
      </rPr>
      <t>à préciser</t>
    </r>
  </si>
  <si>
    <t>Tarif accordé</t>
  </si>
  <si>
    <t>Observation</t>
  </si>
  <si>
    <t>Code agence</t>
  </si>
  <si>
    <t>DR</t>
  </si>
  <si>
    <t xml:space="preserve">UIB@NKING  Pack Standard  </t>
  </si>
  <si>
    <t>UIB@NKING  Pack domestique avancé</t>
  </si>
  <si>
    <t>UIB@NKING  Pack avancé devises</t>
  </si>
  <si>
    <t>Algorithme (x 0,1)</t>
  </si>
  <si>
    <t>Taux en % (x 0,1)</t>
  </si>
  <si>
    <t>Algorithme (x 1,2)</t>
  </si>
  <si>
    <t>Algorithme (x 0,4)</t>
  </si>
  <si>
    <t>ETRG</t>
  </si>
  <si>
    <t>Engagement par signature</t>
  </si>
  <si>
    <t>ENG-SIGN</t>
  </si>
  <si>
    <t>Virements de compte à compte (commission var) (algo de 0 = 387)</t>
  </si>
  <si>
    <t>653</t>
  </si>
  <si>
    <t>654</t>
  </si>
  <si>
    <t>656</t>
  </si>
  <si>
    <t>657</t>
  </si>
  <si>
    <t>CCHPA1</t>
  </si>
  <si>
    <t>CCHPA2</t>
  </si>
  <si>
    <t>ALGO</t>
  </si>
  <si>
    <t>32</t>
  </si>
  <si>
    <t>48</t>
  </si>
  <si>
    <t>Valeur std</t>
  </si>
  <si>
    <t>KIT PRO SMS BUSINESS NATIONALE</t>
  </si>
  <si>
    <t>KIT PRO SMS UIB NET / BUSINESS NATIONALE</t>
  </si>
  <si>
    <t>KIT PRO UIB NET / BUSINESS NATIONALE</t>
  </si>
  <si>
    <t>KIT PRO SMS UIB NET / BUSINESS INTER-NATIONALE</t>
  </si>
  <si>
    <t>KIT PRO SMS BUSINESS INTER-NATIONALE</t>
  </si>
  <si>
    <t>KIT PRO UIB NET / BUSINESS INTER-NATIONALE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</si>
  <si>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</si>
  <si>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</si>
  <si>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</si>
  <si>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</si>
  <si>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</si>
  <si>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</si>
  <si>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</si>
  <si>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</si>
  <si>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</si>
  <si>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</si>
  <si>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</si>
  <si>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</si>
  <si>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</si>
  <si>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</si>
  <si>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</si>
  <si>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</si>
  <si>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</si>
  <si>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</si>
  <si>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</si>
  <si>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</si>
  <si>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</si>
  <si>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</si>
  <si>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</si>
  <si>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</si>
  <si>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</si>
  <si>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</si>
  <si>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</si>
  <si>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</si>
  <si>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</si>
  <si>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</si>
  <si>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</si>
  <si>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</si>
  <si>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</si>
  <si>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</si>
  <si>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</si>
  <si>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</si>
  <si>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</si>
  <si>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</si>
  <si>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</si>
  <si>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</si>
  <si>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</si>
  <si>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</si>
  <si>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</si>
  <si>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</si>
  <si>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</si>
  <si>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</si>
  <si>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</si>
  <si>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</si>
  <si>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</si>
  <si>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</si>
  <si>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</si>
  <si>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</si>
  <si>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</si>
  <si>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</si>
  <si>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</si>
  <si>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</si>
  <si>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</si>
  <si>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</si>
  <si>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</si>
  <si>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</si>
  <si>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</si>
  <si>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</si>
  <si>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</si>
  <si>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</si>
  <si>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</si>
  <si>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</si>
  <si>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</si>
  <si>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</si>
  <si>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</si>
  <si>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</si>
  <si>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</si>
  <si>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</si>
  <si>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</si>
  <si>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</si>
  <si>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</si>
  <si>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</si>
  <si>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</si>
  <si>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</si>
  <si>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</si>
  <si>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</si>
  <si>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</si>
  <si>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</si>
  <si>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</si>
  <si>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</si>
  <si>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</si>
  <si>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</si>
  <si>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</si>
  <si>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</si>
  <si>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</si>
  <si>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</si>
  <si>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</si>
  <si>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</si>
  <si>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</si>
  <si>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</si>
  <si>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</si>
  <si>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</si>
  <si>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</si>
  <si>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</si>
  <si>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</si>
  <si>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</si>
  <si>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</si>
  <si>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</si>
  <si>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</si>
  <si>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</si>
  <si>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</si>
  <si>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</si>
  <si>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</si>
  <si>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</si>
  <si>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</si>
  <si>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</si>
  <si>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</si>
  <si>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</si>
  <si>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</si>
  <si>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</si>
  <si>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</si>
  <si>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</si>
  <si>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</si>
  <si>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</si>
  <si>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</si>
  <si>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</si>
  <si>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</si>
  <si>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</si>
  <si>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</si>
  <si>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</si>
  <si>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</si>
  <si>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</si>
  <si>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</si>
  <si>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</si>
  <si>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</si>
  <si>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</si>
  <si>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</si>
  <si>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</si>
  <si>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</si>
  <si>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</si>
  <si>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</si>
  <si>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</si>
  <si>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</si>
  <si>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</si>
  <si>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</si>
  <si>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</si>
  <si>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</si>
  <si>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</si>
  <si>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</si>
  <si>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</si>
  <si>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</si>
  <si>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</si>
  <si>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</si>
  <si>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</si>
  <si>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</si>
  <si>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</si>
  <si>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</si>
  <si>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</si>
  <si>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</si>
  <si>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</si>
  <si>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</si>
  <si>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</si>
  <si>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</si>
  <si>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</si>
  <si>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</si>
  <si>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</si>
  <si>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</si>
  <si>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</si>
  <si>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</si>
  <si>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</si>
  <si>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</si>
  <si>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</si>
  <si>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</si>
  <si>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</si>
  <si>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</si>
  <si>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</si>
  <si>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</si>
  <si>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</si>
  <si>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</si>
  <si>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</si>
  <si>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</si>
  <si>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</si>
  <si>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</si>
  <si>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</si>
  <si>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</si>
  <si>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</si>
  <si>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</si>
  <si>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</si>
  <si>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</si>
  <si>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</si>
  <si>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</si>
  <si>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</si>
  <si>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</si>
  <si>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</si>
  <si>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</si>
  <si>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</si>
  <si>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</si>
  <si>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</si>
  <si>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</si>
  <si>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</si>
  <si>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</si>
  <si>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</si>
  <si>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</si>
  <si>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</si>
  <si>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</si>
  <si>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</si>
  <si>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A207</t>
  </si>
  <si>
    <t>A208</t>
  </si>
  <si>
    <t>A209</t>
  </si>
  <si>
    <t>Lib regroupé</t>
  </si>
  <si>
    <t>Code op regroupé</t>
  </si>
  <si>
    <t>653-654-656-657</t>
  </si>
  <si>
    <t>702-703-704-705-706-707-708-709-710-711-712-713-725-734-735-736-737-738-739-740-741-742-750-751-752-753-754</t>
  </si>
  <si>
    <t>32-48</t>
  </si>
  <si>
    <t>CP</t>
  </si>
  <si>
    <t>Catég.</t>
  </si>
  <si>
    <t>604-608-634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</si>
  <si>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</si>
  <si>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</si>
  <si>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</si>
  <si>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</si>
  <si>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</si>
  <si>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</si>
  <si>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</si>
  <si>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</si>
  <si>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</si>
  <si>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</si>
  <si>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</si>
  <si>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</si>
  <si>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</si>
  <si>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</si>
  <si>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</si>
  <si>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</si>
  <si>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</si>
  <si>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</si>
  <si>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</si>
  <si>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</si>
  <si>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</si>
  <si>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</si>
  <si>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</si>
  <si>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</si>
  <si>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</si>
  <si>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</si>
  <si>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</si>
  <si>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</si>
  <si>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</si>
  <si>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</si>
  <si>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</si>
  <si>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</si>
  <si>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</si>
  <si>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</si>
  <si>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</si>
  <si>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</si>
  <si>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</si>
  <si>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</si>
  <si>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</si>
  <si>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</si>
  <si>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</si>
  <si>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</si>
  <si>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</si>
  <si>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</si>
  <si>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</si>
  <si>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</si>
  <si>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</si>
  <si>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</si>
  <si>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</si>
  <si>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</si>
  <si>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</si>
  <si>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</si>
  <si>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</si>
  <si>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</si>
  <si>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</si>
  <si>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</si>
  <si>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</si>
  <si>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</si>
  <si>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</si>
  <si>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</si>
  <si>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</si>
  <si>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</si>
  <si>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</si>
  <si>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</si>
  <si>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</si>
  <si>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</si>
  <si>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</si>
  <si>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</si>
  <si>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</si>
  <si>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</si>
  <si>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</si>
  <si>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</si>
  <si>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</si>
  <si>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</si>
  <si>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</si>
  <si>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</si>
  <si>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</si>
  <si>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</si>
  <si>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</si>
  <si>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</si>
  <si>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</si>
  <si>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</si>
  <si>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</si>
  <si>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</si>
  <si>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</si>
  <si>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</si>
  <si>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</si>
  <si>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</si>
  <si>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</si>
  <si>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</si>
  <si>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</si>
  <si>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</si>
  <si>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</si>
  <si>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</si>
  <si>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</si>
  <si>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</si>
  <si>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</si>
  <si>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</si>
  <si>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</si>
  <si>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</si>
  <si>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</si>
  <si>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</si>
  <si>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</si>
  <si>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</si>
  <si>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</si>
  <si>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</si>
  <si>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</si>
  <si>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</si>
  <si>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</si>
  <si>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</si>
  <si>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</si>
  <si>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</si>
  <si>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</si>
  <si>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</si>
  <si>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</si>
  <si>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</si>
  <si>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</si>
  <si>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</si>
  <si>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</si>
  <si>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</si>
  <si>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</si>
  <si>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</si>
  <si>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</si>
  <si>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</si>
  <si>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</si>
  <si>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</si>
  <si>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</si>
  <si>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</si>
  <si>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</si>
  <si>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</si>
  <si>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</si>
  <si>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</si>
  <si>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</si>
  <si>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</si>
  <si>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</si>
  <si>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</si>
  <si>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</si>
  <si>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</si>
  <si>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</si>
  <si>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</si>
  <si>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</si>
  <si>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</si>
  <si>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</si>
  <si>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</si>
  <si>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</si>
  <si>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</si>
  <si>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</si>
  <si>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</si>
  <si>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</si>
  <si>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</si>
  <si>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</si>
  <si>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</si>
  <si>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</si>
  <si>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</si>
  <si>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</si>
  <si>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</si>
  <si>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</si>
  <si>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</si>
  <si>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</si>
  <si>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</si>
  <si>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</si>
  <si>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</si>
  <si>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</si>
  <si>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</si>
  <si>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</si>
  <si>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</si>
  <si>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</si>
  <si>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</si>
  <si>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</si>
  <si>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</si>
  <si>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</si>
  <si>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</si>
  <si>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</si>
  <si>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</si>
  <si>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</si>
  <si>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</si>
  <si>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CATEGORIES DE CREDITS / D'OPERATIONS</t>
  </si>
  <si>
    <t>Assiette</t>
  </si>
  <si>
    <t>STANDARD</t>
  </si>
  <si>
    <t>CP applicable
(oui/non)</t>
  </si>
  <si>
    <t>A rajouter les maj des rajoutées sur le dernier état PAVAON /PC work</t>
  </si>
  <si>
    <t>I- TAUX D'INTERET DEBITEURS APPLIQUES A LA CLIENTELE DES PROFESSIONNELS ET ENTREPRISES</t>
  </si>
  <si>
    <t>I. Financement à court terme</t>
  </si>
  <si>
    <t xml:space="preserve">           Escompte d'effets de transactions &lt; ou = 90 jrs</t>
  </si>
  <si>
    <t xml:space="preserve">                Avalisés par une banque</t>
  </si>
  <si>
    <t>TMM + 3,75</t>
  </si>
  <si>
    <t>BOESC/TRCP</t>
  </si>
  <si>
    <t xml:space="preserve">                Autres</t>
  </si>
  <si>
    <t>TMM + 4</t>
  </si>
  <si>
    <t xml:space="preserve">           Escompte d'effets de transactions &lt; ou = 180 jrs</t>
  </si>
  <si>
    <t>TMM + 4,25</t>
  </si>
  <si>
    <t xml:space="preserve">           Crédits mobilisés par des effets</t>
  </si>
  <si>
    <t xml:space="preserve">                Préfinancement de marchés publics</t>
  </si>
  <si>
    <t>BO Crédits</t>
  </si>
  <si>
    <t xml:space="preserve">                Crédit d’avance sur créances administratives</t>
  </si>
  <si>
    <t xml:space="preserve">                Autres avances sur marché nanti</t>
  </si>
  <si>
    <t xml:space="preserve">                Crédit de financement de stocks</t>
  </si>
  <si>
    <t xml:space="preserve">                Crédits saisonniers</t>
  </si>
  <si>
    <t xml:space="preserve">                        Crédit de cultures saisonnières</t>
  </si>
  <si>
    <t xml:space="preserve">                        Crédits de campagne</t>
  </si>
  <si>
    <t xml:space="preserve">                        Crédit d’avance sur marchandise</t>
  </si>
  <si>
    <t xml:space="preserve">                        Crédit de démarrage « huile d’olive »</t>
  </si>
  <si>
    <t xml:space="preserve">                 Autres</t>
  </si>
  <si>
    <t xml:space="preserve">                        Avances sur factures</t>
  </si>
  <si>
    <t xml:space="preserve">                        Crédit de préfinancement des exportations</t>
  </si>
  <si>
    <t xml:space="preserve">                        Crédits de mobilisation de créances nées sur
                         l’étranger</t>
  </si>
  <si>
    <t xml:space="preserve">                        Direct Douane</t>
  </si>
  <si>
    <t>TMM + 3</t>
  </si>
  <si>
    <t xml:space="preserve">                        Avance Santé</t>
  </si>
  <si>
    <t>TMM + 2</t>
  </si>
  <si>
    <t xml:space="preserve">           Découvert mobilisé (Sans péréquation de change)</t>
  </si>
  <si>
    <t>TMM + 4,5</t>
  </si>
  <si>
    <t xml:space="preserve">           Découvert mobilisé (Avec péréquation de change)</t>
  </si>
  <si>
    <t>TMM + 5,325</t>
  </si>
  <si>
    <t xml:space="preserve">           Découvert</t>
  </si>
  <si>
    <t>TMM + 5,5 à hauteur de l’autorisation</t>
  </si>
  <si>
    <t>BOESC/Arrêtés</t>
  </si>
  <si>
    <t>TMM + 6 au-delà de l’autorisation</t>
  </si>
  <si>
    <t>II. Financement à moyen terme</t>
  </si>
  <si>
    <t xml:space="preserve">         Crédits à moyen terme d’investissement</t>
  </si>
  <si>
    <t xml:space="preserve">                        CMT Investissement agricole</t>
  </si>
  <si>
    <t xml:space="preserve">                        CMT Investissement dans la PME</t>
  </si>
  <si>
    <t xml:space="preserve">                        CMT Industrie Exportatrice Résidente PME</t>
  </si>
  <si>
    <t xml:space="preserve">                        CMT Investissement (Autres)</t>
  </si>
  <si>
    <t xml:space="preserve">          Crédit à moyen terme finançant la privatisation</t>
  </si>
  <si>
    <t xml:space="preserve">          CMT participatif</t>
  </si>
  <si>
    <t xml:space="preserve">          Crédit à moyen terme de consolidation, d’assainissement et de restructuration</t>
  </si>
  <si>
    <t>TMM + 5</t>
  </si>
  <si>
    <t xml:space="preserve">          Crédit à moyen terme à l’exportation</t>
  </si>
  <si>
    <t xml:space="preserve">          Crédit à moyen terme pour la production de plants</t>
  </si>
  <si>
    <t xml:space="preserve">          Crédit à moyen terme finançant la multiplication des semences de pommes de terre</t>
  </si>
  <si>
    <t xml:space="preserve">          Crédit à moyen terme d’acquisition de matériel agricole</t>
  </si>
  <si>
    <t xml:space="preserve">          Crédit à moyen terme de réparation des équipements agricoles et de pêche</t>
  </si>
  <si>
    <t xml:space="preserve">          Crédit à moyen terme finançant l’acquisition et l’élevage de velles de race nées en Tunisie</t>
  </si>
  <si>
    <t xml:space="preserve">          Crédit à moyen terme à la production</t>
  </si>
  <si>
    <t xml:space="preserve">          Crédit à moyen terme d’acquisition de matériel de
          transport</t>
  </si>
  <si>
    <t xml:space="preserve">          Crédit à moyen terme finançant le transport public rural</t>
  </si>
  <si>
    <t xml:space="preserve">          Crédit à moyen terme finançant les investissements dans l’artisanat, les petites Entreprises et les petits métiers</t>
  </si>
  <si>
    <t xml:space="preserve">          Crédit à moyen terme finançant les équipements
          professionnels</t>
  </si>
  <si>
    <t xml:space="preserve">          Crédit à moyen terme finançant les constructions à usage industriel et commercial</t>
  </si>
  <si>
    <t xml:space="preserve">          Crédit à moyen terme finançant les investissements dans
          le commerce de distribution</t>
  </si>
  <si>
    <t xml:space="preserve">          Autres crédits à moyen terme sur ligne extérieure</t>
  </si>
  <si>
    <t xml:space="preserve">          Prêts fonciers et crédit à la construction </t>
  </si>
  <si>
    <t>III. Financement à long terme</t>
  </si>
  <si>
    <t xml:space="preserve">         Crédits à long terme de consolidation, 
         d’assainissement et de restructuration</t>
  </si>
  <si>
    <t xml:space="preserve">         Autres crédits à long terme sur ligne extérieure </t>
  </si>
  <si>
    <t xml:space="preserve">         Autres crédits à long terme</t>
  </si>
  <si>
    <t>IV. Financement en devises</t>
  </si>
  <si>
    <t xml:space="preserve">        Financements en devises Export</t>
  </si>
  <si>
    <t>EURIBOR/LIBOR US période + 4</t>
  </si>
  <si>
    <t xml:space="preserve">        Financements en devises Import</t>
  </si>
  <si>
    <t>EURIBOR/LIBOR US période + 4,5</t>
  </si>
  <si>
    <t xml:space="preserve">        Intérêts de retard / couverture compte NOSTRI</t>
  </si>
  <si>
    <t>I Bis- TAUX D'INTERET DEBITEURS APPLIQUES A LA CLIENTELE DE PARTICULIERS</t>
  </si>
  <si>
    <t>I. Crédits à la consommation</t>
  </si>
  <si>
    <t xml:space="preserve">         Découvert ponctuel compte chèque</t>
  </si>
  <si>
    <t>TMM + 5,5</t>
  </si>
  <si>
    <t xml:space="preserve">         Crédit Expresso</t>
  </si>
  <si>
    <t xml:space="preserve">         Crédit LIFE</t>
  </si>
  <si>
    <t xml:space="preserve">         Crédit Auto (Avec transcription de privilège)</t>
  </si>
  <si>
    <t xml:space="preserve">         Crédit OMNIA</t>
  </si>
  <si>
    <t>TMM + 3,5</t>
  </si>
  <si>
    <t xml:space="preserve">         Crédit ALTERNA</t>
  </si>
  <si>
    <t xml:space="preserve">         Avance PLATINE – Crédit Patrimonial</t>
  </si>
  <si>
    <t xml:space="preserve">         Avance PLATINE – Avance Patrimoniale</t>
  </si>
  <si>
    <t>Taux de rémunération placement + 1*</t>
  </si>
  <si>
    <t xml:space="preserve">         Crédit ordinateur familial</t>
  </si>
  <si>
    <t>TMM + 1,5*</t>
  </si>
  <si>
    <t>II- Crédits pour le financement de l’habitat</t>
  </si>
  <si>
    <t xml:space="preserve">         Crédit Immobilier (jusqu’à 15 ans)</t>
  </si>
  <si>
    <t>TMM + 3,25</t>
  </si>
  <si>
    <t xml:space="preserve">         Crédit Immobilier Aménagement et Travaux</t>
  </si>
  <si>
    <t>TMM + 4,75</t>
  </si>
  <si>
    <t xml:space="preserve">         Crédits DARI (toutes durées confondues)</t>
  </si>
  <si>
    <t xml:space="preserve">         Crédits DARI anticipé</t>
  </si>
  <si>
    <t xml:space="preserve">         Crédit MAHLY / 120 – 180 mois</t>
  </si>
  <si>
    <t>TMM + 3,25*</t>
  </si>
  <si>
    <t xml:space="preserve">         Crédit MAHLY / 181 – 240 mois</t>
  </si>
  <si>
    <t>TMM + 3,5*</t>
  </si>
  <si>
    <t xml:space="preserve">         Crédit MAHLY / 241 – 300 mois</t>
  </si>
  <si>
    <t>TMM + 3,75*</t>
  </si>
  <si>
    <t xml:space="preserve">         Crédit RAPID'MAHLY / 60 - 120 mois</t>
  </si>
  <si>
    <t>TMM + 3*</t>
  </si>
  <si>
    <t xml:space="preserve">         Crédit RAPID'MAHLY / 121 – 180 mois</t>
  </si>
  <si>
    <t xml:space="preserve">         Crédit RAPID'MAHLY / 181 – 240 mois</t>
  </si>
  <si>
    <t xml:space="preserve">         Crédit RAPID'MAHLY / 241 – 300 mois</t>
  </si>
  <si>
    <t xml:space="preserve">         Crédit immobilier pour TDM (Tunisiens du Monde) et HDG (Haut de
         Gamme) - Tous types</t>
  </si>
  <si>
    <t>Standard - 0,25</t>
  </si>
  <si>
    <t>(*) Crédits à taux fixe</t>
  </si>
  <si>
    <t>III- Prêts universitaires</t>
  </si>
  <si>
    <t xml:space="preserve">         Crédit Universitaire</t>
  </si>
  <si>
    <t>TMM + 2*</t>
  </si>
  <si>
    <t xml:space="preserve">         Plan Epargne Crédit Etudes</t>
  </si>
  <si>
    <t>IV- Autres</t>
  </si>
  <si>
    <t xml:space="preserve">          Crédit de consolidation</t>
  </si>
  <si>
    <t xml:space="preserve">II- TAUX D’INTERET CREDITEURS </t>
  </si>
  <si>
    <t xml:space="preserve"> I. Dépôts à vue</t>
  </si>
  <si>
    <t xml:space="preserve">         En Dinars</t>
  </si>
  <si>
    <t>CP non applicable</t>
  </si>
  <si>
    <t xml:space="preserve">         PLATINE (Dinars)</t>
  </si>
  <si>
    <t>1% / an à partir du seuil de 5000 DT
TDM : TRE + 0,25 à partir du seuil de 5000 DT</t>
  </si>
  <si>
    <t xml:space="preserve">         PLATINE (Dinars Convertibles)</t>
  </si>
  <si>
    <t xml:space="preserve">         Compte professionnel en devises, montant &gt; ou = à 10 000 DT</t>
  </si>
  <si>
    <t>TE – 0,01</t>
  </si>
  <si>
    <t>II. Comptes étrangers en dinars convertibles et comptes spéciaux en dinars convertibles</t>
  </si>
  <si>
    <t xml:space="preserve">         En Dinars Convertibles pour Tunisiens Résidant à l’Etranger</t>
  </si>
  <si>
    <t>TRE</t>
  </si>
  <si>
    <t>III. Compte à terme, Bon de caisse, Compte à Echéance Variable et Placements</t>
  </si>
  <si>
    <t xml:space="preserve">         Dépôts à terme en Dinars ou en Dinars convertibles</t>
  </si>
  <si>
    <t xml:space="preserve">                        1. De 1 mD à 10 mD</t>
  </si>
  <si>
    <t>de 3 à 12 mois</t>
  </si>
  <si>
    <t>TMM - 1</t>
  </si>
  <si>
    <t>plus de 12 mois à 24 mois</t>
  </si>
  <si>
    <t>TMM - 0,75</t>
  </si>
  <si>
    <t>plus de 24 mois</t>
  </si>
  <si>
    <t>TMM - 0,5</t>
  </si>
  <si>
    <t xml:space="preserve">                        2. Plus de 10 mD à 100 mD</t>
  </si>
  <si>
    <t>TMM - 0,25</t>
  </si>
  <si>
    <t xml:space="preserve">                         3. Plus de 100 mD</t>
  </si>
  <si>
    <t>TMM - 0,125</t>
  </si>
  <si>
    <t xml:space="preserve">          Compte à échéance variable</t>
  </si>
  <si>
    <t>TMM - 1,25</t>
  </si>
  <si>
    <t>TMM - 0,375</t>
  </si>
  <si>
    <t xml:space="preserve">          Dépôts à terme en Devises</t>
  </si>
  <si>
    <t>TMD - 0,5</t>
  </si>
  <si>
    <t>CP manuelle</t>
  </si>
  <si>
    <t xml:space="preserve">          OPTIMA</t>
  </si>
  <si>
    <t>2% si 50 ≤ Solde ≤ 100 MD
TMM-0,5 si Solde &gt; 100 MD</t>
  </si>
  <si>
    <t>IV- Comptes spéciaux d’épargne</t>
  </si>
  <si>
    <t xml:space="preserve">         Compte spécial épargne KINZ</t>
  </si>
  <si>
    <t xml:space="preserve">         Livret d’Epargne JUNIOR</t>
  </si>
  <si>
    <t>III- COMMISSIONS SUR LES OPERATIONS BANCAIRES</t>
  </si>
  <si>
    <t xml:space="preserve"> I- OPERATIONS SUR EFFETS, CHEQUES ET OPERATIONS DIVERSES</t>
  </si>
  <si>
    <t xml:space="preserve"> 1- Effets à l'encaissement </t>
  </si>
  <si>
    <t>Effet</t>
  </si>
  <si>
    <t> 3,5 DT</t>
  </si>
  <si>
    <t xml:space="preserve">          Effets compensés manuellement</t>
  </si>
  <si>
    <t>5 DT</t>
  </si>
  <si>
    <t xml:space="preserve"> 2- Effets escomptés</t>
  </si>
  <si>
    <t> Effet</t>
  </si>
  <si>
    <t xml:space="preserve"> 3- Autres opérations sur effets </t>
  </si>
  <si>
    <t xml:space="preserve">           3.1- récupération des frais postaux sur effets impayés</t>
  </si>
  <si>
    <t xml:space="preserve">                       a- remis au cédant au guichet de la banque</t>
  </si>
  <si>
    <t>7 DT</t>
  </si>
  <si>
    <t xml:space="preserve">                       b- retournés au cédant</t>
  </si>
  <si>
    <t xml:space="preserve">           3.2- Avis de sort, prorogation, changement de
                   domiciliation, effets réclamés par le cédant
                   avant ou après leur échéance - Opérations sur les
                   places de Tunisie réalisées par lettre ordinaire</t>
  </si>
  <si>
    <t xml:space="preserve">5 DT </t>
  </si>
  <si>
    <t xml:space="preserve">           3.3- Présentation à l'acceptation</t>
  </si>
  <si>
    <t>4 DT</t>
  </si>
  <si>
    <t xml:space="preserve">           3.4- Mise en opposition effet</t>
  </si>
  <si>
    <t>25 DT</t>
  </si>
  <si>
    <r>
      <t xml:space="preserve">           3.5- Règlement d'effets et obligations</t>
    </r>
    <r>
      <rPr>
        <vertAlign val="superscript"/>
        <sz val="10"/>
        <rFont val="Calibri"/>
        <family val="2"/>
      </rPr>
      <t>*</t>
    </r>
  </si>
  <si>
    <t>3 DT</t>
  </si>
  <si>
    <t xml:space="preserve">           3.6- Remise d'effets au protêt</t>
  </si>
  <si>
    <t xml:space="preserve">15 DT </t>
  </si>
  <si>
    <t xml:space="preserve">           3.7- Rejet Effet</t>
  </si>
  <si>
    <t xml:space="preserve"> 4- Opérations par chèque en dinars ou dinars convertibles</t>
  </si>
  <si>
    <t xml:space="preserve">          4.1- Frais de tenue de compte</t>
  </si>
  <si>
    <t xml:space="preserve">                       a- compte chèque (Compte à vue)</t>
  </si>
  <si>
    <t>11 DT / trim</t>
  </si>
  <si>
    <t xml:space="preserve">                       b- compte PLATINE</t>
  </si>
  <si>
    <t>14 DT / trim</t>
  </si>
  <si>
    <t xml:space="preserve">                       c- compte courant</t>
  </si>
  <si>
    <t>24 DT / trim</t>
  </si>
  <si>
    <t xml:space="preserve">                       d- compte d'épargne sur livret </t>
  </si>
  <si>
    <t>1,5 DT / trim</t>
  </si>
  <si>
    <t xml:space="preserve">                       e- Compte d'épargne sans livret </t>
  </si>
  <si>
    <t xml:space="preserve">                       f- compte d’épargne avec carte</t>
  </si>
  <si>
    <t xml:space="preserve">                       g- autres comptes</t>
  </si>
  <si>
    <t>11,000 DT / trim (sauf avances sur titres  6,250 DT / trim et Comptes en devises 10 Eur/USD /trim)</t>
  </si>
  <si>
    <t xml:space="preserve">         4.2- Encaissement de chèques </t>
  </si>
  <si>
    <t>Chèque</t>
  </si>
  <si>
    <t>0,650 DT</t>
  </si>
  <si>
    <t xml:space="preserve">                       Encaissement de chèques déplacés sur
                       l'étranger</t>
  </si>
  <si>
    <t xml:space="preserve">50 DT </t>
  </si>
  <si>
    <t>Doublon</t>
  </si>
  <si>
    <t xml:space="preserve">         4.3- Avis de sort</t>
  </si>
  <si>
    <t xml:space="preserve">                     a- avis de sort demandé par lettre ordinaire pour les
                         chèques tirés sur les places de Tunisie</t>
  </si>
  <si>
    <t>5 DT + RFJ</t>
  </si>
  <si>
    <t xml:space="preserve">                     b- avis de sort réalisé par téléphone, télégramme ou
                          télex et demandé pour les chèques tirés sur la
                          place de la Tunisie</t>
  </si>
  <si>
    <t>4 DT + RFJ</t>
  </si>
  <si>
    <t xml:space="preserve">                     c- avis de sort demandé pour les chèques tirés sur
                         les places de l'étranger</t>
  </si>
  <si>
    <t>15 DT + RFJ</t>
  </si>
  <si>
    <t xml:space="preserve">                     d- avis de sort demandé pour les chèques en devises
                          tirés sur nos clients</t>
  </si>
  <si>
    <t>10 DT + RFJ</t>
  </si>
  <si>
    <t xml:space="preserve">                     e- Récupération de frais sur chèque retourné impayé</t>
  </si>
  <si>
    <t xml:space="preserve">         4.4- Chèques certifiés (demande faite auprès d’une même
                 agence)</t>
  </si>
  <si>
    <t>6,5 DT</t>
  </si>
  <si>
    <t xml:space="preserve">         4.4 bis- Chèques certifiés (demande faite auprès d’une
                        autre agence)</t>
  </si>
  <si>
    <t>8,5 DT</t>
  </si>
  <si>
    <t xml:space="preserve">         4.5- Commission sur préavis de non paiement de chèque</t>
  </si>
  <si>
    <t>60 DT</t>
  </si>
  <si>
    <t xml:space="preserve">         4.6- Récupération de frais sur chèque impayé régularisé en CNP </t>
  </si>
  <si>
    <t xml:space="preserve">         4.7- Récupération de frais sur chèque impayé régularisé en ANR</t>
  </si>
  <si>
    <t xml:space="preserve">         4.8- Mise en opposition chèque</t>
  </si>
  <si>
    <t>Opération</t>
  </si>
  <si>
    <t>30 DT</t>
  </si>
  <si>
    <t>4 bis- Opérations par cartes électroniques</t>
  </si>
  <si>
    <t xml:space="preserve">            4 bis-1 Cotisation annuelle</t>
  </si>
  <si>
    <t xml:space="preserve">                        CIBT Mastercard</t>
  </si>
  <si>
    <t>Carte/an</t>
  </si>
  <si>
    <t>12 DT</t>
  </si>
  <si>
    <t>BO Monétique</t>
  </si>
  <si>
    <t xml:space="preserve">                        Visa électron</t>
  </si>
  <si>
    <t>23 DT</t>
  </si>
  <si>
    <t xml:space="preserve">                         KINZ (adossée au compte d’épargne KINZ)</t>
  </si>
  <si>
    <t>11 DT</t>
  </si>
  <si>
    <t xml:space="preserve">                         Mastercard Nationale</t>
  </si>
  <si>
    <t>59 DT</t>
  </si>
  <si>
    <t xml:space="preserve">                         Mastercard Internationale</t>
  </si>
  <si>
    <t>71 DT</t>
  </si>
  <si>
    <t xml:space="preserve">                         Oxygène</t>
  </si>
  <si>
    <t>51 DT</t>
  </si>
  <si>
    <t xml:space="preserve">                         Business Nationale</t>
  </si>
  <si>
    <t>80 DT</t>
  </si>
  <si>
    <t xml:space="preserve">                         Business Internationale</t>
  </si>
  <si>
    <t>100 DT</t>
  </si>
  <si>
    <t xml:space="preserve">                         SAFAR CARD</t>
  </si>
  <si>
    <t>Carte / an</t>
  </si>
  <si>
    <t xml:space="preserve">                         Platinum Nationale</t>
  </si>
  <si>
    <t>Carte/ an</t>
  </si>
  <si>
    <t>130 DT</t>
  </si>
  <si>
    <t xml:space="preserve">                         Platinum Internationale</t>
  </si>
  <si>
    <t>160 DT</t>
  </si>
  <si>
    <t xml:space="preserve">                         Carte TP</t>
  </si>
  <si>
    <t>20 DT</t>
  </si>
  <si>
    <t xml:space="preserve">                         CHAHRITY</t>
  </si>
  <si>
    <t xml:space="preserve">                         MOUV’</t>
  </si>
  <si>
    <t xml:space="preserve">10,170 DT </t>
  </si>
  <si>
    <t xml:space="preserve">                         PLATINUM BUSINESS Nationale</t>
  </si>
  <si>
    <t>200 DT</t>
  </si>
  <si>
    <t xml:space="preserve">                         PLATINUM BUSINESS Internationale</t>
  </si>
  <si>
    <t>250 DT</t>
  </si>
  <si>
    <t xml:space="preserve">                         INFINITE Nationale</t>
  </si>
  <si>
    <t>500 DT</t>
  </si>
  <si>
    <t xml:space="preserve">                         INFINITE Internationale</t>
  </si>
  <si>
    <t>550 DT</t>
  </si>
  <si>
    <t xml:space="preserve">                         Carte B TO B</t>
  </si>
  <si>
    <t xml:space="preserve">                         Carte Co-brandée (E-Commerce)</t>
  </si>
  <si>
    <t>8 DT</t>
  </si>
  <si>
    <t xml:space="preserve">                         INNOV'CARD</t>
  </si>
  <si>
    <t>CLIPRI 15 DT 
CLICOM 30 DT</t>
  </si>
  <si>
    <t xml:space="preserve">            4 bis-2 TPE (pour les commerçants)</t>
  </si>
  <si>
    <t xml:space="preserve">                         Location TPE</t>
  </si>
  <si>
    <t>TPE</t>
  </si>
  <si>
    <t>15 DT / mois</t>
  </si>
  <si>
    <t>BOESC/BQ ELECTR</t>
  </si>
  <si>
    <t xml:space="preserve">                         Location TPE sans fil</t>
  </si>
  <si>
    <t>23 DT / mois</t>
  </si>
  <si>
    <t xml:space="preserve">                         Commission d’utilisation / Carte nationale</t>
  </si>
  <si>
    <t xml:space="preserve">                                    A- Secteurs autres que les stations service</t>
  </si>
  <si>
    <t xml:space="preserve">                                            A.1- Cartes locales</t>
  </si>
  <si>
    <t>Montant op.</t>
  </si>
  <si>
    <t xml:space="preserve">                                            A.2- Cartes étrangères</t>
  </si>
  <si>
    <t xml:space="preserve">                                    B- Stations Service</t>
  </si>
  <si>
    <t xml:space="preserve">                                            C.1- Cartes locales</t>
  </si>
  <si>
    <t xml:space="preserve">                                            C.2- Cartes étrangères</t>
  </si>
  <si>
    <t xml:space="preserve">            4 bis – 3 Commission d’utilisation de la carte </t>
  </si>
  <si>
    <t xml:space="preserve">                         En Tunisie</t>
  </si>
  <si>
    <t xml:space="preserve">                                                                                                DAB UIB</t>
  </si>
  <si>
    <t>Gratuit</t>
  </si>
  <si>
    <t xml:space="preserve">                                      DAB confrères </t>
  </si>
  <si>
    <t>1 DT + 0,3%</t>
  </si>
  <si>
    <t xml:space="preserve">                         A L’étranger</t>
  </si>
  <si>
    <t xml:space="preserve">            4 bis-4 Mise en opposition en Tunisie</t>
  </si>
  <si>
    <t>Carte</t>
  </si>
  <si>
    <t xml:space="preserve">                        Mise en opposition à l'étranger</t>
  </si>
  <si>
    <t>25 DT + RFJ</t>
  </si>
  <si>
    <t xml:space="preserve">            4 bis-5 Recalcul du code confidentiel</t>
  </si>
  <si>
    <t xml:space="preserve">            4 bis-6 Commission de remplacement de carte</t>
  </si>
  <si>
    <t>Montant de la Cotisation annuelle</t>
  </si>
  <si>
    <t xml:space="preserve">            4 bis-7 Frais de capture de la carte internationale</t>
  </si>
  <si>
    <t>carte</t>
  </si>
  <si>
    <t>RFJ</t>
  </si>
  <si>
    <t xml:space="preserve">            4 bis-8 Modification plafond sans fabrication de carte</t>
  </si>
  <si>
    <t>Franco</t>
  </si>
  <si>
    <t>5- Opérations de virements domestiques</t>
  </si>
  <si>
    <t xml:space="preserve">           5.1- Virements inter-UIB émis </t>
  </si>
  <si>
    <t xml:space="preserve">                         Virement simple</t>
  </si>
  <si>
    <t>Virement</t>
  </si>
  <si>
    <t>1,5 DT</t>
  </si>
  <si>
    <t xml:space="preserve">                         Virement multiple support électronique</t>
  </si>
  <si>
    <t>Liste</t>
  </si>
  <si>
    <t xml:space="preserve">                         Virement multiple liste manuelle</t>
  </si>
  <si>
    <t>1 DT / virement / Bénéficiaire</t>
  </si>
  <si>
    <t xml:space="preserve">            5.2- Virements interbancaires émis sur place </t>
  </si>
  <si>
    <t>1,8 DT</t>
  </si>
  <si>
    <t>1 DT / virement</t>
  </si>
  <si>
    <t>1,2 DT</t>
  </si>
  <si>
    <t>6- Versement espèces déplacé</t>
  </si>
  <si>
    <t>0,8 DT</t>
  </si>
  <si>
    <r>
      <t xml:space="preserve">6 bis- Retrait espèces déplacé </t>
    </r>
    <r>
      <rPr>
        <b/>
        <sz val="10"/>
        <rFont val="Calibri"/>
        <family val="2"/>
      </rPr>
      <t>(Y compris ceux effectués par les porteurs d'un chèque)</t>
    </r>
  </si>
  <si>
    <t>7- Versement espèces en devises</t>
  </si>
  <si>
    <t xml:space="preserve">        7.1- BCT</t>
  </si>
  <si>
    <t>2‰</t>
  </si>
  <si>
    <t xml:space="preserve">        7.2- Banque</t>
  </si>
  <si>
    <t>7 bis- Retrait espèces en devises</t>
  </si>
  <si>
    <t xml:space="preserve">        7bis.1- BCT</t>
  </si>
  <si>
    <t xml:space="preserve">        7bis.2- Banque</t>
  </si>
  <si>
    <t>2,5‰</t>
  </si>
  <si>
    <t>8- Opérations sur titres</t>
  </si>
  <si>
    <t xml:space="preserve">               8.1- Placement de titres</t>
  </si>
  <si>
    <t>1% FLAT</t>
  </si>
  <si>
    <t xml:space="preserve">               8.2- Courtage</t>
  </si>
  <si>
    <t>0,8% Min 0,500 DT</t>
  </si>
  <si>
    <t xml:space="preserve">               8.3- Droit de garde</t>
  </si>
  <si>
    <t xml:space="preserve">                                   8.3.1 Valeurs Tunisiennes</t>
  </si>
  <si>
    <t>portefeuille ≤ 10 000 DT</t>
  </si>
  <si>
    <t>Portefeuille</t>
  </si>
  <si>
    <t>50 DT / an</t>
  </si>
  <si>
    <t>Bourse/DPO</t>
  </si>
  <si>
    <t>portefeuille &gt; 10 000 DT</t>
  </si>
  <si>
    <t>0,5% Min 120 DT Max 500 DT / an</t>
  </si>
  <si>
    <t xml:space="preserve">                                   8.3.2 Valeurs Etrangères</t>
  </si>
  <si>
    <t>0,5% Min 240 DT /an</t>
  </si>
  <si>
    <t xml:space="preserve">               8.4- Encaissement de dividendes</t>
  </si>
  <si>
    <t xml:space="preserve">                                   8.4-1 Valeurs admises en STICODEVAM</t>
  </si>
  <si>
    <t> Montant</t>
  </si>
  <si>
    <t>1% Min 0,500 DT</t>
  </si>
  <si>
    <t xml:space="preserve">                                   8.4-2 Valeurs non admises en STICODEVAM</t>
  </si>
  <si>
    <t xml:space="preserve">2% Min 0,700 DT </t>
  </si>
  <si>
    <t xml:space="preserve">                                   8.4-3 Valeurs étrangères</t>
  </si>
  <si>
    <t>5% Min 5 DT</t>
  </si>
  <si>
    <t xml:space="preserve">               8.5- Domiciliation de valeurs mobilières</t>
  </si>
  <si>
    <t xml:space="preserve">                                   8.5-1  Paiement des dividendes</t>
  </si>
  <si>
    <t>2% Min 1mD</t>
  </si>
  <si>
    <t xml:space="preserve">                                   8.5-2  Tenue des registres des actionnaires </t>
  </si>
  <si>
    <t> Opération</t>
  </si>
  <si>
    <t>10 000 DT / an</t>
  </si>
  <si>
    <t xml:space="preserve">                                   8.5-3  Tenue des registres des obligataires</t>
  </si>
  <si>
    <t>5 000 DT / an</t>
  </si>
  <si>
    <t xml:space="preserve">                                   8.5-4 Gestion des échéances d’un emprunt obligataire</t>
  </si>
  <si>
    <t xml:space="preserve">                                   8.5-5 Opération d’augmentation de capital</t>
  </si>
  <si>
    <t>5 000 DT + RFJ</t>
  </si>
  <si>
    <t xml:space="preserve">               8.6- Dépositaires OPCVM</t>
  </si>
  <si>
    <t>Actif net</t>
  </si>
  <si>
    <t>0,25% / trimestre</t>
  </si>
  <si>
    <t xml:space="preserve">               8.7- Commissions s/transfert, dépôt /retrait portefeuille</t>
  </si>
  <si>
    <t xml:space="preserve">                                  8.7-1   Valeurs Tunisiennes :</t>
  </si>
  <si>
    <t xml:space="preserve">                                             a - valeurs admises en STICODEVAM</t>
  </si>
  <si>
    <t>Ligne</t>
  </si>
  <si>
    <t xml:space="preserve">                                             b - valeurs non admises en STICODEVAM                                               </t>
  </si>
  <si>
    <t>Valeur boursière</t>
  </si>
  <si>
    <t xml:space="preserve">2% Min 5 DT Max 500 DT </t>
  </si>
  <si>
    <t xml:space="preserve">                                 8.7-2   Valeurs Etrangères </t>
  </si>
  <si>
    <t>20 DT / ligne</t>
  </si>
  <si>
    <t xml:space="preserve">               8.8- Commissions gestion de portefeuille sous mandat</t>
  </si>
  <si>
    <t>Valeur portefeuille</t>
  </si>
  <si>
    <t>5% Min 500 DT, Max 3 000 DT / an</t>
  </si>
  <si>
    <t xml:space="preserve">                                 8.8-1  Portefeuille &lt; 5 000 DT</t>
  </si>
  <si>
    <t xml:space="preserve">                                 8.8-2  5 000 DT &lt; Portefeuille &lt; 10 000 DT</t>
  </si>
  <si>
    <t xml:space="preserve">                                 8.8-3  10 000 DT &lt; Portefeuille &lt; 50 000 DT</t>
  </si>
  <si>
    <t xml:space="preserve">                                 8.8-4  Portefeuille &gt; 50 000 DT  </t>
  </si>
  <si>
    <t xml:space="preserve">               8.9- Commission de transfert interne de compte titre à un autre
                       compte titre</t>
  </si>
  <si>
    <t>50 DT / Compte Titre</t>
  </si>
  <si>
    <t xml:space="preserve">               8.10- Commission de conversion des droits</t>
  </si>
  <si>
    <t>2,5 DT / opération / Compte Titre</t>
  </si>
  <si>
    <t>9- Avals, cautions, acceptations bancaires et autres engagements par signature en Dinars</t>
  </si>
  <si>
    <t xml:space="preserve">                    Avec blocage de la provision</t>
  </si>
  <si>
    <t>35 DT + RFJ</t>
  </si>
  <si>
    <t xml:space="preserve">                    Sans blocage de la provision</t>
  </si>
  <si>
    <t>35 DT + 3,75‰ / mois</t>
  </si>
  <si>
    <t xml:space="preserve">                    Commission sur billets de trésorerie</t>
  </si>
  <si>
    <t xml:space="preserve">                                      - à la souscription</t>
  </si>
  <si>
    <t xml:space="preserve">                                              . commission d'engagement ou d'aval</t>
  </si>
  <si>
    <t>5% / an</t>
  </si>
  <si>
    <t xml:space="preserve">                                              . commission de placement ou
                                                d'intermédiation</t>
  </si>
  <si>
    <t xml:space="preserve">                                      - au remboursement</t>
  </si>
  <si>
    <t xml:space="preserve">                                              . commission de domiciliation</t>
  </si>
  <si>
    <t>5% FLAT</t>
  </si>
  <si>
    <r>
      <t xml:space="preserve"> </t>
    </r>
    <r>
      <rPr>
        <b/>
        <sz val="10"/>
        <rFont val="Calibri"/>
        <family val="2"/>
      </rPr>
      <t>10- Opérations diverses</t>
    </r>
  </si>
  <si>
    <t xml:space="preserve">                    10.1- Location de coffre-fort</t>
  </si>
  <si>
    <t>Coffre Fort Petit Format (PF)</t>
  </si>
  <si>
    <t>Coffre-fort</t>
  </si>
  <si>
    <t>250 DT / an</t>
  </si>
  <si>
    <t>Coffre Fort Moyen Format (MF)</t>
  </si>
  <si>
    <t>300 DT / an</t>
  </si>
  <si>
    <t>Coffre Fort Grand Format (GF)</t>
  </si>
  <si>
    <t>350 DT / an</t>
  </si>
  <si>
    <t xml:space="preserve">                                      a- Par héritier résident et capable</t>
  </si>
  <si>
    <t>50 DT</t>
  </si>
  <si>
    <t xml:space="preserve">                                      b- Par héritier non résident ou incapable</t>
  </si>
  <si>
    <t xml:space="preserve">                   10.3- Délivrance de bons à payer pour effets à représenter</t>
  </si>
  <si>
    <t xml:space="preserve">                   10.4- Commission de mouvement</t>
  </si>
  <si>
    <t xml:space="preserve">1‰ / trim. </t>
  </si>
  <si>
    <t xml:space="preserve">                   10.5- Commission de découvert</t>
  </si>
  <si>
    <t xml:space="preserve">0,6% / trim. </t>
  </si>
  <si>
    <t xml:space="preserve">                   10.6- Commission d'étude</t>
  </si>
  <si>
    <t xml:space="preserve">                   10.7- Recherche pour le compte de la clientèle de documents
                             archivés</t>
  </si>
  <si>
    <t xml:space="preserve">                                       Ancienneté des documents &lt; 10 ans</t>
  </si>
  <si>
    <t>30 DT + 0,5 DT/feuillet</t>
  </si>
  <si>
    <t xml:space="preserve">                                       Ancienneté des documents ≥ 10 ans</t>
  </si>
  <si>
    <t>60 DT + 1 DT / feuillet</t>
  </si>
  <si>
    <t xml:space="preserve">                   10.8- Commission d'engagement</t>
  </si>
  <si>
    <t>Montant restant à débloquer</t>
  </si>
  <si>
    <t>1,5 ‰ / mois</t>
  </si>
  <si>
    <t xml:space="preserve">                   10.9- Recherche, mise en place et montage de
                             financement                             </t>
  </si>
  <si>
    <t xml:space="preserve">                                      Frais de constitution de dossier (Crédits de gestion)</t>
  </si>
  <si>
    <t>1% min 200 DT max 500 DT</t>
  </si>
  <si>
    <t xml:space="preserve">                                      Frais de constitution de dossier (Crédits 
                                      Moyen Terme)</t>
  </si>
  <si>
    <t>Dossier</t>
  </si>
  <si>
    <t>0,5% min 200 DT max 500 DT</t>
  </si>
  <si>
    <t xml:space="preserve">                                      Commission sur prorogation crédit mobilisable</t>
  </si>
  <si>
    <t xml:space="preserve">                                      Commission sur prorogation de facilité technique</t>
  </si>
  <si>
    <t>0,5% min 100 DT max 250 DT</t>
  </si>
  <si>
    <t xml:space="preserve">                                      Commission de domiciliation </t>
  </si>
  <si>
    <t>2,5 DT / Echéance</t>
  </si>
  <si>
    <t xml:space="preserve">                                      Commission de mobilisation </t>
  </si>
  <si>
    <t>2,2 DT / Echéance</t>
  </si>
  <si>
    <t xml:space="preserve">                                      Commission d’Intervention  </t>
  </si>
  <si>
    <t>2 DT / Opération</t>
  </si>
  <si>
    <t xml:space="preserve">                  10.10- Demande de renseignements commerciaux
                              conseils, assistance, etc.</t>
  </si>
  <si>
    <t xml:space="preserve">                                      - Demande de renseignements commerciaux</t>
  </si>
  <si>
    <t xml:space="preserve">                                             . sur la Tunisie</t>
  </si>
  <si>
    <t xml:space="preserve">                                             . sur l'étranger</t>
  </si>
  <si>
    <t>100 DT + RFJ</t>
  </si>
  <si>
    <t xml:space="preserve">                                      - Autres demandes de renseignements :</t>
  </si>
  <si>
    <t xml:space="preserve">                                            a- émanant du commissaire aux comptes</t>
  </si>
  <si>
    <t xml:space="preserve">                                            b- diverses requêtes</t>
  </si>
  <si>
    <t xml:space="preserve">                                            c- conseil et assistance</t>
  </si>
  <si>
    <t xml:space="preserve">                                            d- tout acte de mainlevée partielle ou totale</t>
  </si>
  <si>
    <t xml:space="preserve">150 DT </t>
  </si>
  <si>
    <t xml:space="preserve">                                            e- frais sur délivrance d'attestation bancaire</t>
  </si>
  <si>
    <t>Attestation</t>
  </si>
  <si>
    <t xml:space="preserve">40 DT </t>
  </si>
  <si>
    <t xml:space="preserve">                                            f- Frais / Edition Extrait de Compte en Agence</t>
  </si>
  <si>
    <t>Demande</t>
  </si>
  <si>
    <t>0,423 DT</t>
  </si>
  <si>
    <t xml:space="preserve">                                           g- Demande d'une copie de valeur</t>
  </si>
  <si>
    <t>Copie de chèque reçu par télécompensation archivée</t>
  </si>
  <si>
    <t>31 DT</t>
  </si>
  <si>
    <t>Copie de chèque reçu par télécompensation non archivée</t>
  </si>
  <si>
    <t>31 DT + Frais SIBTEL</t>
  </si>
  <si>
    <t>Lettre de change</t>
  </si>
  <si>
    <t xml:space="preserve">                                            h- Conseil et assistance en financement</t>
  </si>
  <si>
    <t>Scoring</t>
  </si>
  <si>
    <t xml:space="preserve">                                            i- Délivrance d'une fiche d'investissement</t>
  </si>
  <si>
    <t xml:space="preserve">                                            j- Délivrance d'une attestation bancaire / détails
                                           d'un crédit (Article 26 de la loi de Finance 2015
                                           complémentaire)</t>
  </si>
  <si>
    <t xml:space="preserve">                    10.11- Clôture de compte</t>
  </si>
  <si>
    <t>Gratuite</t>
  </si>
  <si>
    <t xml:space="preserve">                    10.12- Gestion de dossier AVA</t>
  </si>
  <si>
    <t>15 DT / mois ou 180 DT / an</t>
  </si>
  <si>
    <t xml:space="preserve">                    10.12 bis- Clôture du dossier AVA (attestation de transfert de
                    dossier)</t>
  </si>
  <si>
    <t xml:space="preserve">                    10.13- Commission sur règlement par anticipation (crédit aux
                                 Particuliers)</t>
  </si>
  <si>
    <t>Montant restant dû</t>
  </si>
  <si>
    <t xml:space="preserve">                   10.14- Commission sur règlement par anticipation (CMT etCLT)</t>
  </si>
  <si>
    <t xml:space="preserve">                    10.15- Commission sur rejet de prélèvement</t>
  </si>
  <si>
    <t xml:space="preserve">                    10.16- Commission sur échéance crédit impayée (CLIPRI)</t>
  </si>
  <si>
    <t>Echéance</t>
  </si>
  <si>
    <t>10 DT TTC</t>
  </si>
  <si>
    <t xml:space="preserve">                    10.17- Commission sur échéance crédit impayée (CLICOM)</t>
  </si>
  <si>
    <t xml:space="preserve">30 DT </t>
  </si>
  <si>
    <t xml:space="preserve">                    10.18- Frais de dépassement d’autorisation
                                 (CLIPRI ET CLICOM)</t>
  </si>
  <si>
    <t>5 DT TTC CLIPRI / 10 DT TTC CLICOM</t>
  </si>
  <si>
    <t xml:space="preserve">                    10.19- Commission / Compte débiteur</t>
  </si>
  <si>
    <t>Compte / mois</t>
  </si>
  <si>
    <t>1,5 DT à la première position débitrice enregistrée
1 DT à la seconde position débitrice enregistrée
0,5 DT à la troisième position débitrice enregistrée
Max 3 DT / mois</t>
  </si>
  <si>
    <t xml:space="preserve">                    10.20- Commission sur opération de change via GAB</t>
  </si>
  <si>
    <t>2 DT</t>
  </si>
  <si>
    <t xml:space="preserve">                    10.21- Commissions sur saisie-arrêt</t>
  </si>
  <si>
    <r>
      <t>Commission sur PV Saisie Arrêt</t>
    </r>
    <r>
      <rPr>
        <b/>
        <vertAlign val="superscript"/>
        <sz val="10"/>
        <rFont val="Calibri"/>
        <family val="2"/>
      </rPr>
      <t>*</t>
    </r>
    <r>
      <rPr>
        <b/>
        <sz val="10"/>
        <rFont val="Calibri"/>
        <family val="2"/>
      </rPr>
      <t xml:space="preserve"> </t>
    </r>
  </si>
  <si>
    <t>PV saisie-arrêt</t>
  </si>
  <si>
    <t>150 DT HT</t>
  </si>
  <si>
    <t>Commission sur information d'exécution du jugement</t>
  </si>
  <si>
    <t>Jugement</t>
  </si>
  <si>
    <t>200 DT HT</t>
  </si>
  <si>
    <t xml:space="preserve">                     10.22- Autorisation de découvert </t>
  </si>
  <si>
    <t xml:space="preserve">Mise en place </t>
  </si>
  <si>
    <t>1% Min 10 DT</t>
  </si>
  <si>
    <t xml:space="preserve">Renouvellement </t>
  </si>
  <si>
    <t>Modification Montant</t>
  </si>
  <si>
    <t>10 DT</t>
  </si>
  <si>
    <t xml:space="preserve">Annulation </t>
  </si>
  <si>
    <t xml:space="preserve">                    10.23- Frais de dossier sur lignes de crédit sans garantie réelle
                                (Grande Entreprise)     </t>
  </si>
  <si>
    <t>2% Max 500 DT</t>
  </si>
  <si>
    <t xml:space="preserve">                    10.24- Procuration sur compte </t>
  </si>
  <si>
    <t>11. Autres Produits et Services</t>
  </si>
  <si>
    <t xml:space="preserve">          Offres packagées</t>
  </si>
  <si>
    <t xml:space="preserve">                    11.1- KIT Messa’Gek Visa Electron</t>
  </si>
  <si>
    <t>Abonnement / mois</t>
  </si>
  <si>
    <t>8,900 DT TTC</t>
  </si>
  <si>
    <t xml:space="preserve">                    11.2- KIT Messa’Gek Mastercard Nationale</t>
  </si>
  <si>
    <t>11,800 DT TTC</t>
  </si>
  <si>
    <t xml:space="preserve">                    11.3- KIT Messa’Gek Oxygène</t>
  </si>
  <si>
    <t>11,1 DT TTC</t>
  </si>
  <si>
    <t xml:space="preserve">                    11.4- KIT UIBnet Visa Electron</t>
  </si>
  <si>
    <t xml:space="preserve">9,400 DT TTC </t>
  </si>
  <si>
    <t xml:space="preserve">                    11.5- KIT UIBnet Mastercard Nationale</t>
  </si>
  <si>
    <t>12,200 DT TTC</t>
  </si>
  <si>
    <t xml:space="preserve">                    11.6- KIT UIBnet Oxygène</t>
  </si>
  <si>
    <t>11,600 DT TTC</t>
  </si>
  <si>
    <t xml:space="preserve">                    11.7- KIT Messa’Gek + UIBnet Visa Electron</t>
  </si>
  <si>
    <t xml:space="preserve">                    11.8- KIT Messa’Gek + UIBnet Mastercard Nationale</t>
  </si>
  <si>
    <t>15,000 DT TTC</t>
  </si>
  <si>
    <t xml:space="preserve">                    11.9- KIT Messa’Gek + UIBnet Oxygène</t>
  </si>
  <si>
    <t>14,400 DT TTC</t>
  </si>
  <si>
    <t xml:space="preserve">                    11.10- KIT Pro Messa’Gek Pro Business Nationale</t>
  </si>
  <si>
    <t>25,300 DT TTC</t>
  </si>
  <si>
    <t xml:space="preserve">                    11.11- KIT Pro Messa’Gek Pro Business Internationale</t>
  </si>
  <si>
    <t>26,900 DT TTC</t>
  </si>
  <si>
    <t xml:space="preserve">                    11.12- KIT Pro UIBnet Business Nationale</t>
  </si>
  <si>
    <t>22,700 DT TTC</t>
  </si>
  <si>
    <t xml:space="preserve">                    11.13- KIT Pro UIBnet Business Internationale</t>
  </si>
  <si>
    <t>24,300 DT TTC</t>
  </si>
  <si>
    <t xml:space="preserve">                    11.14- KIT Pro Messa’Gek Pro + UIBnet Business Nat.</t>
  </si>
  <si>
    <t>31,00 DT TTC</t>
  </si>
  <si>
    <t xml:space="preserve">                    11.15- KIT Pro Messa’Gek Pro+UIBnet Business Int.</t>
  </si>
  <si>
    <t>32,600 DT TTC</t>
  </si>
  <si>
    <t xml:space="preserve">                    11.16- KIT TELEPERFORMANCE Messa’Gek</t>
  </si>
  <si>
    <t>9,300 DT TTC</t>
  </si>
  <si>
    <t xml:space="preserve">                    11.17- KIT TELEPERFORMANCE UIBnet</t>
  </si>
  <si>
    <t>9,700 DT TTC</t>
  </si>
  <si>
    <t xml:space="preserve">                    11.18- KIT TELEPERFORMANCE Messa’Gek + UIBnet</t>
  </si>
  <si>
    <t>12,500 DT TTC</t>
  </si>
  <si>
    <t xml:space="preserve">                    11.19- Pack Tunisiens du Monde</t>
  </si>
  <si>
    <t xml:space="preserve">9,000 DT TTC </t>
  </si>
  <si>
    <t xml:space="preserve">                    11.20- Pack PLATINE</t>
  </si>
  <si>
    <t>Abonnement / trimestre</t>
  </si>
  <si>
    <t xml:space="preserve">51,300 DT </t>
  </si>
  <si>
    <t xml:space="preserve">                    11.21- Pack PLATINE INR</t>
  </si>
  <si>
    <t>51,300 DT</t>
  </si>
  <si>
    <t xml:space="preserve">                    11.22- Pack PLATINE Dinars Convertibles</t>
  </si>
  <si>
    <t>58,050 DT</t>
  </si>
  <si>
    <t xml:space="preserve">                    11.23- Pack PLATINE Devises</t>
  </si>
  <si>
    <t>45,450 DT</t>
  </si>
  <si>
    <t xml:space="preserve">           Banque à distance</t>
  </si>
  <si>
    <t xml:space="preserve">                    11.21- MESSA’GEK (SMS Banking pour CLIPRI)</t>
  </si>
  <si>
    <t>Abonnement</t>
  </si>
  <si>
    <t>3,5 DT TTC / mois</t>
  </si>
  <si>
    <t>SMS PULL</t>
  </si>
  <si>
    <t>Facturé par l'opérateur télécom / SMS</t>
  </si>
  <si>
    <t>0,450 DT TTC</t>
  </si>
  <si>
    <t xml:space="preserve">                    11.22- MESSA’GEK Pro (SMS Banking pour CLICOM)</t>
  </si>
  <si>
    <t>10 DT TTC / mois</t>
  </si>
  <si>
    <t>Facturé par l'opérateur télécom/ SMS</t>
  </si>
  <si>
    <t xml:space="preserve">                    11.23- UIBnet (Internet Banking pour CLIPRI)</t>
  </si>
  <si>
    <t>3,500 DT HT / mois</t>
  </si>
  <si>
    <t xml:space="preserve">                    11.24- UIBnet Pro (Internet Banking pour CLIPRO et CLICOM)</t>
  </si>
  <si>
    <t>70 DT HT / an</t>
  </si>
  <si>
    <t xml:space="preserve">                    11.25- UIB@nking</t>
  </si>
  <si>
    <t>Pack Standard : 80 DT / trim.</t>
  </si>
  <si>
    <t>Pack avancé domestique : 160 DT / trim.</t>
  </si>
  <si>
    <t>Pack avancé devises : 200 DT / trim.</t>
  </si>
  <si>
    <t xml:space="preserve">                    11.26- EXTRANET (Banque Electronique pour CLICOM)</t>
  </si>
  <si>
    <t>150 DT / an</t>
  </si>
  <si>
    <t xml:space="preserve">                    11.27- INFOSWIFT (Reporting MT940 - MT942)</t>
  </si>
  <si>
    <t>100 DT /mois / compte</t>
  </si>
  <si>
    <t xml:space="preserve">                    11.28- UIBSWIFT</t>
  </si>
  <si>
    <t xml:space="preserve">Abonnement  </t>
  </si>
  <si>
    <t>120 DT/an (Grandes Entreprises)</t>
  </si>
  <si>
    <t>60 DT / an (PME)</t>
  </si>
  <si>
    <t>30 DT / an (TPE)</t>
  </si>
  <si>
    <t>1 DT / mois (Particuliers)</t>
  </si>
  <si>
    <t xml:space="preserve">                    11.29- E-commerce</t>
  </si>
  <si>
    <t>Montant transaction</t>
  </si>
  <si>
    <t>2,5% Carte Locale         
5% Carte Etrangère</t>
  </si>
  <si>
    <t>Frais de raccordement</t>
  </si>
  <si>
    <t>Souscription</t>
  </si>
  <si>
    <t xml:space="preserve">                    11.30- SIOR (CASH MANAGEMENT MT101) </t>
  </si>
  <si>
    <t>80 DT / Compte / mois</t>
  </si>
  <si>
    <t xml:space="preserve">                    11.31- Application Mobile</t>
  </si>
  <si>
    <t xml:space="preserve">                    11.32- INTELLILINK </t>
  </si>
  <si>
    <t>Client / UIB</t>
  </si>
  <si>
    <t>Utilisation - Volume de transactions mensuel entre 0 et 9999</t>
  </si>
  <si>
    <t xml:space="preserve">0,015 DT </t>
  </si>
  <si>
    <t> Utilisation - Volume de transactions mensuel entre 10000 et 24 999</t>
  </si>
  <si>
    <t xml:space="preserve">0,012 DT </t>
  </si>
  <si>
    <t>Utilisation - Volume de transactions mensuel supérieur à 25 000</t>
  </si>
  <si>
    <t xml:space="preserve">0,010 DT </t>
  </si>
  <si>
    <t xml:space="preserve">           Bancassurance</t>
  </si>
  <si>
    <t xml:space="preserve">                    11.30- Cotisation Assurance JOKER</t>
  </si>
  <si>
    <t>12 DT TTC / an</t>
  </si>
  <si>
    <t xml:space="preserve">                    11.31- Cotisation Assurance JOKER PRO</t>
  </si>
  <si>
    <t>40 DT TTC / an</t>
  </si>
  <si>
    <t xml:space="preserve">                    11.32- Assurance Voyage (15 jours)</t>
  </si>
  <si>
    <t>Familiale : 26 DT</t>
  </si>
  <si>
    <t xml:space="preserve">                    11.33- SAFAR 'ASSISTANCE</t>
  </si>
  <si>
    <t>15 DT (8j) / 19 DT (16j) / 21 DT (32j) / 35 DT (60j) / 53 DT (90j) / 30 DT (annuelle)</t>
  </si>
  <si>
    <t xml:space="preserve">                    11.34- ASSUR’FAMILLE</t>
  </si>
  <si>
    <t>De 6 à 120 DT TTC/an (fonction du capital garanti)</t>
  </si>
  <si>
    <t xml:space="preserve">                    11.35- PROTECT'PRO</t>
  </si>
  <si>
    <t>De 37,5 DT TTC/an à 750 DT TTC/ an  (fonction du capital garanti)</t>
  </si>
  <si>
    <t xml:space="preserve">                    11.36- CAP'EPARGNE – Frais de gestion</t>
  </si>
  <si>
    <t>Montant versé / Encours</t>
  </si>
  <si>
    <t>4% sur versement et 0,6% sur encours</t>
  </si>
  <si>
    <t xml:space="preserve">                    11.37- CAP'ENTREPRISE</t>
  </si>
  <si>
    <t>5% sur versement et 1% sur encours</t>
  </si>
  <si>
    <t>II- OPERATIONS DE CHANGE ET DE COMMERCE EXTERIEUR</t>
  </si>
  <si>
    <t xml:space="preserve"> 1- Domiciliation des titres de commerce extérieur et de change </t>
  </si>
  <si>
    <t xml:space="preserve">               1.1- Titres d'importation et titres d'exportation</t>
  </si>
  <si>
    <t xml:space="preserve">                             1.1'- Titres d'importation et titres d'exportation
                                      exonérés de TVA</t>
  </si>
  <si>
    <t>Titre</t>
  </si>
  <si>
    <t>6 DT + PDL</t>
  </si>
  <si>
    <t xml:space="preserve">                             1.1’’- Récupération des frais TTN sur
                                      domiciliation d'effets</t>
  </si>
  <si>
    <t>4,5 DT</t>
  </si>
  <si>
    <t xml:space="preserve">               1.2- Autorisation annuelle</t>
  </si>
  <si>
    <t>_</t>
  </si>
  <si>
    <t xml:space="preserve">               1.3- Demande F1&amp; F2 &amp; fiche d'information</t>
  </si>
  <si>
    <t>12 DT + PDL</t>
  </si>
  <si>
    <t xml:space="preserve">               1.4- Modification titres d'importation ou d'exportation</t>
  </si>
  <si>
    <r>
      <t xml:space="preserve"> </t>
    </r>
    <r>
      <rPr>
        <b/>
        <sz val="10"/>
        <rFont val="Calibri"/>
        <family val="2"/>
      </rPr>
      <t>2- Accréditifs documentaires</t>
    </r>
  </si>
  <si>
    <t xml:space="preserve">               2.1- A l'importation :</t>
  </si>
  <si>
    <t xml:space="preserve">                             a- Commission d'ouverture</t>
  </si>
  <si>
    <t xml:space="preserve">                                                                 avec blocage de la provision</t>
  </si>
  <si>
    <t>45 DT + RFJ</t>
  </si>
  <si>
    <t xml:space="preserve">                                                                 sans blocage de la provision</t>
  </si>
  <si>
    <t>45 DT + 4,5‰ / mois</t>
  </si>
  <si>
    <t xml:space="preserve">                             a bis- Draft avant ouverture</t>
  </si>
  <si>
    <t xml:space="preserve">                             b- Commission de modification montant</t>
  </si>
  <si>
    <t xml:space="preserve">                             b bis – Commission de modification échéance</t>
  </si>
  <si>
    <t xml:space="preserve">                             c- commission de réalisation</t>
  </si>
  <si>
    <t>3,5‰ Max 500 DT Min 50 DT</t>
  </si>
  <si>
    <t xml:space="preserve">                             d- commission d’endos</t>
  </si>
  <si>
    <t>53 DT + RFJ</t>
  </si>
  <si>
    <t xml:space="preserve">                             e- Commission d’acceptation</t>
  </si>
  <si>
    <t>4‰ / mois</t>
  </si>
  <si>
    <t xml:space="preserve">                              f- Commission de paiement différé</t>
  </si>
  <si>
    <t xml:space="preserve">                             g- Commission sur autre modification</t>
  </si>
  <si>
    <t>40 DT + RFJ</t>
  </si>
  <si>
    <t xml:space="preserve">                             h- Commission d'annulation</t>
  </si>
  <si>
    <t>35 DT</t>
  </si>
  <si>
    <t xml:space="preserve">              2.2- A l'exportation : CREDOCs confirmés</t>
  </si>
  <si>
    <t xml:space="preserve">                             a- Commission de transmission</t>
  </si>
  <si>
    <t>43 DT + RFJ</t>
  </si>
  <si>
    <t xml:space="preserve">                             b- Commission de confirmation</t>
  </si>
  <si>
    <t>7‰ / trim. Indiv. Min 200 DT</t>
  </si>
  <si>
    <t xml:space="preserve">                             c- Commission de modification montant</t>
  </si>
  <si>
    <t>2,5‰ / mois</t>
  </si>
  <si>
    <t xml:space="preserve">                             c bis- Commission de modification échéance</t>
  </si>
  <si>
    <t xml:space="preserve">                             d- Commission de réalisation</t>
  </si>
  <si>
    <t>2‰ Min 50 DT Max 500 DT+ RFJ</t>
  </si>
  <si>
    <t xml:space="preserve">                             e- Commission de notification</t>
  </si>
  <si>
    <t xml:space="preserve">                              f- Commission de paiement ou de levée de document</t>
  </si>
  <si>
    <t xml:space="preserve">                             g- Commission de paiement différé</t>
  </si>
  <si>
    <t>5‰ / trimestre indivisible min 200 DT</t>
  </si>
  <si>
    <t xml:space="preserve">                             h- Commission d’acceptation</t>
  </si>
  <si>
    <t xml:space="preserve">                            i- Commission sur autre modification</t>
  </si>
  <si>
    <t xml:space="preserve">                            j- Commission d'annulation</t>
  </si>
  <si>
    <t xml:space="preserve">Opération </t>
  </si>
  <si>
    <t xml:space="preserve">              2.3- A l'exportation : CREDOCs non confirmés</t>
  </si>
  <si>
    <t xml:space="preserve">                             a- Commission de notification</t>
  </si>
  <si>
    <t xml:space="preserve">                             b- Commission de réalisation</t>
  </si>
  <si>
    <t xml:space="preserve">                             d- Commission de levée des documents</t>
  </si>
  <si>
    <t>150 DT + RFJ</t>
  </si>
  <si>
    <t xml:space="preserve">                             e- Commission d'annulation</t>
  </si>
  <si>
    <r>
      <t xml:space="preserve"> </t>
    </r>
    <r>
      <rPr>
        <b/>
        <sz val="10"/>
        <rFont val="Calibri"/>
        <family val="2"/>
      </rPr>
      <t>3- Remises documentaires</t>
    </r>
  </si>
  <si>
    <t xml:space="preserve">              3.1- A l'importation</t>
  </si>
  <si>
    <t xml:space="preserve">                             b- Commission d'acceptation et d’encaissement</t>
  </si>
  <si>
    <t xml:space="preserve">                             c- Commission de réalisation</t>
  </si>
  <si>
    <t>3,5‰ Min 50 DT Max 500 DT</t>
  </si>
  <si>
    <t xml:space="preserve">                             d- Commission d'endos</t>
  </si>
  <si>
    <t xml:space="preserve">                             e- Commission de modification</t>
  </si>
  <si>
    <t xml:space="preserve">                             f- Commission de transferts de documents</t>
  </si>
  <si>
    <t xml:space="preserve">              3.2- A l'exportation</t>
  </si>
  <si>
    <t>2,5‰ Min 50 DT Max  500 DT + RFJ</t>
  </si>
  <si>
    <t xml:space="preserve">                             c- Commission d'acceptation et d'encaissement</t>
  </si>
  <si>
    <t>53 DT</t>
  </si>
  <si>
    <t xml:space="preserve">                             d- Avis de sort, prorogation, changement de
                                 domiciliation, effets réclamés par le cédant
                                 avant ou après leur échéance</t>
  </si>
  <si>
    <t>30 DT+ RFJ</t>
  </si>
  <si>
    <t xml:space="preserve">                            e- Commission de modification</t>
  </si>
  <si>
    <t>4- Garanties internationales et avals en devises</t>
  </si>
  <si>
    <t xml:space="preserve">             a- Commission de mise en place</t>
  </si>
  <si>
    <t xml:space="preserve">                             avec blocage de la provision</t>
  </si>
  <si>
    <t xml:space="preserve">                             sans blocage de la provision</t>
  </si>
  <si>
    <t xml:space="preserve">             b- Commission de modification montant</t>
  </si>
  <si>
    <t xml:space="preserve">             b bis-  Commission de modification échéance</t>
  </si>
  <si>
    <t>5- Virements et chèques en devises</t>
  </si>
  <si>
    <t xml:space="preserve">             5.1- Virements émis en devises</t>
  </si>
  <si>
    <t xml:space="preserve">                             Opérations financières    </t>
  </si>
  <si>
    <t xml:space="preserve">                                                           Montant &lt; 100 DT</t>
  </si>
  <si>
    <t>25 DT**</t>
  </si>
  <si>
    <t xml:space="preserve">                                                           Montant de 100 DT à 1000 DT</t>
  </si>
  <si>
    <t>40 DT**</t>
  </si>
  <si>
    <t xml:space="preserve">                                                           Montant &gt; à 1000 DT</t>
  </si>
  <si>
    <t>40 DT + 3‰, Max 500 DT**</t>
  </si>
  <si>
    <t xml:space="preserve">                             Opérations commerciales </t>
  </si>
  <si>
    <t>Montant </t>
  </si>
  <si>
    <t>40 DT + 2‰, Max 250 DT**</t>
  </si>
  <si>
    <t xml:space="preserve">                             Frais de scolarité</t>
  </si>
  <si>
    <t>18 DT**</t>
  </si>
  <si>
    <t xml:space="preserve">                             Virement par chèque</t>
  </si>
  <si>
    <t xml:space="preserve">             5.2- Virements reçus en devises</t>
  </si>
  <si>
    <t xml:space="preserve">                              Opérations financières</t>
  </si>
  <si>
    <t xml:space="preserve">25 DT + 1‰ </t>
  </si>
  <si>
    <t>25 DT + 1‰ Max 500 DT</t>
  </si>
  <si>
    <t xml:space="preserve">                              Opérations commerciales</t>
  </si>
  <si>
    <t>30 DT + 2‰ Max 250 DT</t>
  </si>
  <si>
    <t xml:space="preserve">             5.3- Frais sur modification SWIFT opérée par un correspondant sur instruction du client</t>
  </si>
  <si>
    <t xml:space="preserve">                              Opérations Financières</t>
  </si>
  <si>
    <t xml:space="preserve">             5.3- Emission d'un chèque de banque en devises</t>
  </si>
  <si>
    <t>30 DT**</t>
  </si>
  <si>
    <t xml:space="preserve">             5.4- Chèques en devises</t>
  </si>
  <si>
    <t xml:space="preserve">                             5.4.1- Encaissement de chèques en devises</t>
  </si>
  <si>
    <t>Sur l'étranger</t>
  </si>
  <si>
    <t>Confrères</t>
  </si>
  <si>
    <t>40 DT</t>
  </si>
  <si>
    <t xml:space="preserve">                             5.4.1- Chèques en devises impayés</t>
  </si>
  <si>
    <t>6- Commission sur financement en devises</t>
  </si>
  <si>
    <t>Mise en place</t>
  </si>
  <si>
    <t xml:space="preserve"> Prorogation Financement en devises</t>
  </si>
  <si>
    <t>7- Commission d'accès à la salle des marchés</t>
  </si>
  <si>
    <t>100 DT / an</t>
  </si>
  <si>
    <t>TTC</t>
  </si>
  <si>
    <t>A2-A3-A4-A5</t>
  </si>
  <si>
    <t>A9-A10-A11</t>
  </si>
  <si>
    <t>A14-A15-A16-A17-A18-A19-A20-A21-A22-A23</t>
  </si>
  <si>
    <t>A28-A29-A30</t>
  </si>
  <si>
    <t>A31-A32-A33-A34</t>
  </si>
  <si>
    <t>A35-A36-A37-A38-A39-A40</t>
  </si>
  <si>
    <t>A43-A44</t>
  </si>
  <si>
    <t>A54-A55-A56-A57-A58-A59-A60-A61-A62</t>
  </si>
  <si>
    <t>A93-A94-A95</t>
  </si>
  <si>
    <t>A96-A97-A98-A99-A100</t>
  </si>
  <si>
    <t>A101-A102</t>
  </si>
  <si>
    <t>A103-A104-A105-A106-A107-A108-A109-A110-A111-A112</t>
  </si>
  <si>
    <t>A113-A114-A115-A116</t>
  </si>
  <si>
    <t>A118-A119-A120-A121-A122-A123-A124-A125-A126-A127-A128-A129-A130-A131</t>
  </si>
  <si>
    <t>A210</t>
  </si>
  <si>
    <t>UIB SWIFT</t>
  </si>
  <si>
    <t>Code op regroupés</t>
  </si>
  <si>
    <t>Lib regroupés</t>
  </si>
  <si>
    <t>Correspondance</t>
  </si>
  <si>
    <t>Frais sur effet impayé</t>
  </si>
  <si>
    <t>A65-A66-A67-A68-A69-A70-A71-A72-A73-A74-A74-A75-A76-A77-A78-A79-A80-A81-A82-A83-A84-A85-A86-A87-A88-A89-A90-A91</t>
  </si>
  <si>
    <t>Frais sur versement espèces en devises</t>
  </si>
  <si>
    <t>4‰ (dont 2%° BCT)</t>
  </si>
  <si>
    <t>Frais sur retrait espèces en devises</t>
  </si>
  <si>
    <t>4,5‰ (dont 2%° BCT)</t>
  </si>
  <si>
    <t>B139-B140</t>
  </si>
  <si>
    <t>A211</t>
  </si>
  <si>
    <t>A212</t>
  </si>
  <si>
    <t>A213</t>
  </si>
  <si>
    <t>Location coffre fort PETIT</t>
  </si>
  <si>
    <t>Location coffre fort MOYEN</t>
  </si>
  <si>
    <t>Location coffre fort GRAND</t>
  </si>
  <si>
    <t>Frais / Location coffre fort / PETIT</t>
  </si>
  <si>
    <t>Frais / Location coffre fort / MOYEN</t>
  </si>
  <si>
    <t>Frais / Location coffre fort / GRAND</t>
  </si>
  <si>
    <t>CAT</t>
  </si>
  <si>
    <t>TND CONV.</t>
  </si>
  <si>
    <t>Type placement</t>
  </si>
  <si>
    <t>BDC</t>
  </si>
  <si>
    <t>Valeur std ht (sans assur.)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</si>
  <si>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</si>
  <si>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</si>
  <si>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</si>
  <si>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</si>
  <si>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</si>
  <si>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</si>
  <si>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</si>
  <si>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</si>
  <si>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</si>
  <si>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</si>
  <si>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</si>
  <si>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</si>
  <si>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</si>
  <si>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</si>
  <si>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</si>
  <si>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11,100 DT TTC</t>
  </si>
  <si>
    <t>31,000 DT TTC</t>
  </si>
  <si>
    <t xml:space="preserve"> KIT MASTER CARD NATIONALE SMS UIB NET</t>
  </si>
  <si>
    <t>KIT MASTERCARD NATIONALE UIB NET</t>
  </si>
  <si>
    <t>B82-B83</t>
  </si>
  <si>
    <t>B108-B109</t>
  </si>
  <si>
    <t>B110-B111</t>
  </si>
  <si>
    <t>B112-B113</t>
  </si>
  <si>
    <t>B134-B135</t>
  </si>
  <si>
    <t>B142-B143</t>
  </si>
  <si>
    <t>B56-B57</t>
  </si>
  <si>
    <t>*</t>
  </si>
  <si>
    <t>stand by</t>
  </si>
  <si>
    <t>A6-A7-A8-A12-A13</t>
  </si>
  <si>
    <t>doublon</t>
  </si>
  <si>
    <t>5.3- Virement multiple support électronique</t>
  </si>
  <si>
    <r>
      <rPr>
        <sz val="10"/>
        <color rgb="FFFF0000"/>
        <rFont val="Calibri"/>
        <family val="2"/>
      </rPr>
      <t xml:space="preserve">           5. 4</t>
    </r>
    <r>
      <rPr>
        <sz val="10"/>
        <rFont val="Calibri"/>
        <family val="2"/>
      </rPr>
      <t>- Virements reçus</t>
    </r>
  </si>
  <si>
    <t>Fusionner avec paiement différé</t>
  </si>
  <si>
    <t>TTC / HT</t>
  </si>
  <si>
    <t>A- Financement à court terme</t>
  </si>
  <si>
    <t>A-1- Escompte d'effets de transactions &lt; ou = 90 jrs</t>
  </si>
  <si>
    <t>A-2-Escompte d'effets de transactions &lt; ou = 180 jrs</t>
  </si>
  <si>
    <t>Fusionnés</t>
  </si>
  <si>
    <t>Standard</t>
  </si>
  <si>
    <t>C- Opérations sur effets :</t>
  </si>
  <si>
    <t>D- Opérations par chèque en dinars ou dinars convertibles</t>
  </si>
  <si>
    <t>G- Location de coffre-fort</t>
  </si>
  <si>
    <t>E- Opérations virements domestiques &amp; prélèvement</t>
  </si>
  <si>
    <t>F- Autres opérations domestiques (retrait, versement, extrait)</t>
  </si>
  <si>
    <t>F-1- Versement espèces déplacé</t>
  </si>
  <si>
    <t>F-2- Retrait espèces déplacé (Y compris ceux effectués par les porteurs d'un chèque)</t>
  </si>
  <si>
    <t>F-3- Frais / Edition Extrait de Compte en Agence</t>
  </si>
  <si>
    <t>G-1- Coffre Fort Petit Format (PF)</t>
  </si>
  <si>
    <t>G-2- Coffre Fort Moyen Format (MF)</t>
  </si>
  <si>
    <t>G-3- Coffre Fort Grand Format (GF)</t>
  </si>
  <si>
    <t>E-1- Virement émis simple inter-UIB</t>
  </si>
  <si>
    <t>E-2- Virement émis simple interbancaire sur place</t>
  </si>
  <si>
    <t>E-3- Virement émis multiple support électronique</t>
  </si>
  <si>
    <t>E-4- Virements reçus</t>
  </si>
  <si>
    <t>D-2- Récupération de frais sur chèque retourné impayé</t>
  </si>
  <si>
    <t xml:space="preserve">D-1- Encaissement de chèques </t>
  </si>
  <si>
    <t>D-3- Chèques certifiés (demande faite auprès d’une même agence)</t>
  </si>
  <si>
    <t>D-4- Chèques certifiés (demande faite auprès d’une autre agence)</t>
  </si>
  <si>
    <t>D-5- Commission sur préavis de non paiement de chèque</t>
  </si>
  <si>
    <t xml:space="preserve">D-6- Récupération de frais sur chèque impayé régularisé en CNP </t>
  </si>
  <si>
    <t>D-7- Mise en opposition chèque</t>
  </si>
  <si>
    <t xml:space="preserve">C-1- Effets à l'encaissement </t>
  </si>
  <si>
    <t>C-2- Effets à l'encaissement compensés manuellement</t>
  </si>
  <si>
    <t>C-3- Effets escomptés</t>
  </si>
  <si>
    <t>C-4- Effets compensés manuellement</t>
  </si>
  <si>
    <t>C-5- Frais sur effet impayé</t>
  </si>
  <si>
    <t>C-6- Règlement d'effets et obligations</t>
  </si>
  <si>
    <t>C-7- Remise d'effets au protêt</t>
  </si>
  <si>
    <t>A-1-1- Avalisés par une banque</t>
  </si>
  <si>
    <t>A-2-1- Avalisés par une banque</t>
  </si>
  <si>
    <t xml:space="preserve">A- Domiciliation des titres de commerce extérieur et de change </t>
  </si>
  <si>
    <t>A.1- Titres d'importation et titres d'exportation</t>
  </si>
  <si>
    <t>- Titres d'importation et titres d'exportation exonérés de TVA</t>
  </si>
  <si>
    <t>- Récupération des frais TTN sur  domiciliation d'effets</t>
  </si>
  <si>
    <t>- Demande F1&amp; F2 &amp; fiche d'information</t>
  </si>
  <si>
    <t>- Modification titres d'importation ou d'exportation</t>
  </si>
  <si>
    <t>B- Accréditifs documentaires</t>
  </si>
  <si>
    <t>C- Remises documentaires</t>
  </si>
  <si>
    <t>B-1- A l'importation :</t>
  </si>
  <si>
    <t>B-2- A l'exportation : CREDOCs confirmés</t>
  </si>
  <si>
    <t>B-3 A l'exportation : CREDOCs non confirmés</t>
  </si>
  <si>
    <t>C-1- A l'importation</t>
  </si>
  <si>
    <t>C-2- A l'exportation</t>
  </si>
  <si>
    <t>D- Virements et chèques en devises</t>
  </si>
  <si>
    <t>D-1- Virements émis en devises</t>
  </si>
  <si>
    <t xml:space="preserve">D-1-2- Opérations commerciales </t>
  </si>
  <si>
    <t xml:space="preserve">D-1-1- Opérations financières </t>
  </si>
  <si>
    <t>D-2-1- Opérations financières</t>
  </si>
  <si>
    <t>D-2-2- Opérations commerciales</t>
  </si>
  <si>
    <t>E- Encaissement de chèques en devises Sur l'étranger</t>
  </si>
  <si>
    <t>D-2- Virements reçus en devises</t>
  </si>
  <si>
    <t>F- Versement / Retrait espèces en devises</t>
  </si>
  <si>
    <t>II- OPERATIONS EN DEVISES</t>
  </si>
  <si>
    <t>TMM-1</t>
  </si>
  <si>
    <t>TMM-0,75</t>
  </si>
  <si>
    <t>TMM-0,5</t>
  </si>
  <si>
    <t>TMM-0,25</t>
  </si>
  <si>
    <t>TMM-0,125</t>
  </si>
  <si>
    <t>TMM-0,375</t>
  </si>
  <si>
    <t>Nature</t>
  </si>
  <si>
    <t>TINDAT</t>
  </si>
  <si>
    <t>TINBDC</t>
  </si>
  <si>
    <t>MINECM</t>
  </si>
  <si>
    <t>Surplus de TMM</t>
  </si>
  <si>
    <t>Nombre de jours</t>
  </si>
  <si>
    <t>Si le nombre de jours inférieur à 24mois =&gt; Deux lignes à saisir</t>
  </si>
  <si>
    <t>B-3- Bon de caisse en Dinars :</t>
  </si>
  <si>
    <t>B-4- Bon de caisse en Dinars convertibles :</t>
  </si>
  <si>
    <t>B- Placements : Compte à terme, Bon de caisse, Compte à Echéance Variable :</t>
  </si>
  <si>
    <t>B-5- Compte à échéance variable</t>
  </si>
  <si>
    <t>sup à 12 MOIS</t>
  </si>
  <si>
    <t>sup à 24 MOIS</t>
  </si>
  <si>
    <t>Montant Fixe</t>
  </si>
  <si>
    <t>Montant Min</t>
  </si>
  <si>
    <t>Montant Max</t>
  </si>
  <si>
    <t>-</t>
  </si>
  <si>
    <t>B7-B8-B9</t>
  </si>
  <si>
    <t>B10-B11-B12</t>
  </si>
  <si>
    <t>500 DT**</t>
  </si>
  <si>
    <t>B4-B5-B6</t>
  </si>
  <si>
    <t>Montant Variable</t>
  </si>
  <si>
    <t>B29-B30-B31</t>
  </si>
  <si>
    <t>B35-B36-B37</t>
  </si>
  <si>
    <t xml:space="preserve">1‰ </t>
  </si>
  <si>
    <t>B32-B33-B34</t>
  </si>
  <si>
    <t xml:space="preserve">2‰ </t>
  </si>
  <si>
    <t>B38-B39-B40</t>
  </si>
  <si>
    <t>B41-B42-B43</t>
  </si>
  <si>
    <t>B44-B45-B46</t>
  </si>
  <si>
    <t>B47-B48-B49</t>
  </si>
  <si>
    <t>B13-B14-B15</t>
  </si>
  <si>
    <t>B16-B17-B18</t>
  </si>
  <si>
    <t>B19-B20-B21</t>
  </si>
  <si>
    <t>B22-B23-B24</t>
  </si>
  <si>
    <t>50 DT + RFJ</t>
  </si>
  <si>
    <t>B128-B129</t>
  </si>
  <si>
    <t>B130-B131</t>
  </si>
  <si>
    <t>B132-B133</t>
  </si>
  <si>
    <t>3,5‰</t>
  </si>
  <si>
    <t>500 DT + RFJ</t>
  </si>
  <si>
    <t>B116-B117</t>
  </si>
  <si>
    <t>B118-B119</t>
  </si>
  <si>
    <t>B120-B121</t>
  </si>
  <si>
    <t>5‰ / trimestre indivisible (min 200 DT)</t>
  </si>
  <si>
    <t>7‰ / trim. indivisible
(Min 200 DT)</t>
  </si>
  <si>
    <t>B-1-3- Plus de 100 mD</t>
  </si>
  <si>
    <t>B-2-3- Plus de 100 mD</t>
  </si>
  <si>
    <t>B-3-3- Plus de 100 mD</t>
  </si>
  <si>
    <t>B-4-3- Plus de 100 mD</t>
  </si>
  <si>
    <t>B-5-3- Plus de 100 mD</t>
  </si>
  <si>
    <t>B-1-1- Commission d'ouverture (avec blocage de la provision)</t>
  </si>
  <si>
    <t>B-1-2- Commission d'ouverture (sans blocage de la provision)</t>
  </si>
  <si>
    <t>B-1-3- Commission de modification montant</t>
  </si>
  <si>
    <t>B-1-4- Commission de modification échéance</t>
  </si>
  <si>
    <t>B-1-5- Commission de réalisation</t>
  </si>
  <si>
    <t>B-1-6- Commission d’endos</t>
  </si>
  <si>
    <t>B-1-7- Commission d’acceptation</t>
  </si>
  <si>
    <t>B-1-8- Commission de paiement différé</t>
  </si>
  <si>
    <t>B-1-9- Commission sur autre modification</t>
  </si>
  <si>
    <t>B-1-10- Commission d'annulation</t>
  </si>
  <si>
    <t>B-2-1- Commission de transmission</t>
  </si>
  <si>
    <t>B-2-2- Commission de confirmation</t>
  </si>
  <si>
    <t>B-2-3- Commission de modification montant</t>
  </si>
  <si>
    <t>B-2-4- Commission de modification échéance</t>
  </si>
  <si>
    <t>B-2-5- Commission de réalisation</t>
  </si>
  <si>
    <t>B-2-6- Commission de notification</t>
  </si>
  <si>
    <t>B-2-7- Commission de paiement ou de levée de document</t>
  </si>
  <si>
    <t>B-2-9- Commission sur autre modification</t>
  </si>
  <si>
    <t>B-2-10- Commission d'annulation</t>
  </si>
  <si>
    <t>B-3-1- Commission de notification</t>
  </si>
  <si>
    <t>B-3-2- Commission de réalisation</t>
  </si>
  <si>
    <t>B-3-3- Commission de modification montant</t>
  </si>
  <si>
    <t>B-3-4- Commission de modification échéance</t>
  </si>
  <si>
    <t>B-3-5- Commission de levée des documents</t>
  </si>
  <si>
    <t>B-3-6- Commission d'annulation</t>
  </si>
  <si>
    <t>C-1-1- Commission d'ouverture</t>
  </si>
  <si>
    <t>C-1-3- Commission de réalisation</t>
  </si>
  <si>
    <t>C-1-4- Commission d'endos</t>
  </si>
  <si>
    <t>C-1-5- Commission de modification</t>
  </si>
  <si>
    <t>C-1-6- Commission de transferts de documents</t>
  </si>
  <si>
    <t>C-2-1- Commission d'ouverture</t>
  </si>
  <si>
    <t>C-2-2- Commission de réalisation</t>
  </si>
  <si>
    <t>C-2-3- Commission d'acceptation et d'encaissement</t>
  </si>
  <si>
    <t>C-2-4- Commission de modification</t>
  </si>
  <si>
    <t>D-1-1-1- Montant &lt; 100 DT</t>
  </si>
  <si>
    <t>D-1-1-2- Montant de 100 DT à 1000 DT</t>
  </si>
  <si>
    <t>D-1-1-3- Montant &gt; à 1000 DT</t>
  </si>
  <si>
    <t>D-2-1-1- Montant &lt; 100 DT</t>
  </si>
  <si>
    <t>D-2-1-2- Montant de 100 DT à 1000 DT</t>
  </si>
  <si>
    <t>D-2-1-3- Montant &gt; à 1000 DT</t>
  </si>
  <si>
    <t>- Montant Fixe</t>
  </si>
  <si>
    <t>- Montant Max</t>
  </si>
  <si>
    <t>- Montant Variable</t>
  </si>
  <si>
    <t xml:space="preserve"> -Montant Max</t>
  </si>
  <si>
    <t>- Montant Min</t>
  </si>
  <si>
    <t>III- Avals, cautions, acceptations bancaires et autres engagement par signature (Dinars et devises)</t>
  </si>
  <si>
    <t>I- OPERATIONS DOMESTIQUES :</t>
  </si>
  <si>
    <t>H- Offres packagées</t>
  </si>
  <si>
    <t>H-1- KIT Messa’Gek Visa Electron</t>
  </si>
  <si>
    <t>H-2- KIT Messa’Gek Mastercard Nationale</t>
  </si>
  <si>
    <t>H-3- KIT Messa’Gek Oxygène</t>
  </si>
  <si>
    <t>H-4- KIT UIBnet Visa Electron</t>
  </si>
  <si>
    <t>H-5- KIT UIBnet Mastercard Nationale</t>
  </si>
  <si>
    <t>H-6- KIT UIBnet Oxygène</t>
  </si>
  <si>
    <t>H-7- KIT Messa’Gek + UIBnet Visa Electron</t>
  </si>
  <si>
    <t>H-8- KIT Messa’Gek + UIBnet Mastercard Nationale</t>
  </si>
  <si>
    <t>H-9- KIT Messa’Gek + UIBnet Oxygène</t>
  </si>
  <si>
    <t>H-10- KIT Pro Messa’Gek Pro Business Nationale</t>
  </si>
  <si>
    <t>H-11- KIT Pro Messa’Gek Pro BusinessInternationale</t>
  </si>
  <si>
    <t>H-12- KIT Pro UIBnet Business Nationale</t>
  </si>
  <si>
    <t>H-13- KIT Pro UIBnet BusinessInternationale</t>
  </si>
  <si>
    <t>H-14- KIT Pro Messa’Gek Pro + UIBnet Business Nationale</t>
  </si>
  <si>
    <t>H-15- KIT Pro Messa’Gek Pro+UIBnet BusinessInternationale</t>
  </si>
  <si>
    <t>H-16- Pack PLATINE</t>
  </si>
  <si>
    <t>H-17- Pack PLATINEINR</t>
  </si>
  <si>
    <t>H-18- Pack PLATINE Dinars Convertibles</t>
  </si>
  <si>
    <t>H-19- Pack PLATINE Devises</t>
  </si>
  <si>
    <t>I- Banque à distance</t>
  </si>
  <si>
    <t>I-2- UIBnet (Internet Banking pour CLIPRI)</t>
  </si>
  <si>
    <t>I-3- UIBnet Pro (Internet Banking pour CLIPRO et CLICOM)</t>
  </si>
  <si>
    <t>I-4- UIB@NKING</t>
  </si>
  <si>
    <t>I-5- EXTRANET (Banque Electronique pour CLICOM)</t>
  </si>
  <si>
    <t>I-6- UIBSWIFT</t>
  </si>
  <si>
    <t>J- Bancassurance</t>
  </si>
  <si>
    <t>J-1- Cotisation Assurance JOKER</t>
  </si>
  <si>
    <t>J-2- Cotisation Assurance JOKER PRO</t>
  </si>
  <si>
    <t>CAUTION EMISE SBE EN DEVISES</t>
  </si>
  <si>
    <t>GARANTIE DE SOUMISSION EMISE SBE EN TND</t>
  </si>
  <si>
    <t>ADMISSION TEMPORAIRE RECUE SBE EN TND</t>
  </si>
  <si>
    <t>A- Avec blocage de la provision</t>
  </si>
  <si>
    <t>B- Sans blocage de la provision</t>
  </si>
  <si>
    <t>A-1- CAUTION PROVISOIRE</t>
  </si>
  <si>
    <t>A-2- CAUTION</t>
  </si>
  <si>
    <t>A-3- AVAL EN DINARS</t>
  </si>
  <si>
    <t>A-4- OBLIGATION CAUTIONNEE</t>
  </si>
  <si>
    <t>A-5- LETTRE DE GARANTIE</t>
  </si>
  <si>
    <t>A-6- CAUTION D'ADMISSION TEMPORAIRE</t>
  </si>
  <si>
    <t>A-7- CAUTION D'ENLEVEMENT</t>
  </si>
  <si>
    <t>A-8- CAUTION EXPORT TEMPORAIRE</t>
  </si>
  <si>
    <t>A-9- CAUTION D'EXERCICE PROFESSIONNEL</t>
  </si>
  <si>
    <t>A-10- AUTRES CAUTIONNEMENTS</t>
  </si>
  <si>
    <t>A-11- ADMISSION TEMPORAIRE RECUE SBE EN TND</t>
  </si>
  <si>
    <t>A-12- AVAL SUR EMPRUNT OBLIGATAIRE</t>
  </si>
  <si>
    <t>A-13- GARANTIE DE SOUMISSION EMISE SBE EN TND</t>
  </si>
  <si>
    <t>A-14- AVAL EN DEVISES</t>
  </si>
  <si>
    <t>A-15- CAUTION EMISE SBE EN DEVISES</t>
  </si>
  <si>
    <t>3,75‰ / mois</t>
  </si>
  <si>
    <r>
      <t xml:space="preserve">A-1-2- </t>
    </r>
    <r>
      <rPr>
        <sz val="9"/>
        <color rgb="FFFF0000"/>
        <rFont val="Calibri"/>
        <family val="2"/>
        <scheme val="minor"/>
      </rPr>
      <t>Non avalisés</t>
    </r>
  </si>
  <si>
    <r>
      <t xml:space="preserve">A-2-2- </t>
    </r>
    <r>
      <rPr>
        <sz val="9"/>
        <color rgb="FFFF0000"/>
        <rFont val="Calibri"/>
        <family val="2"/>
        <scheme val="minor"/>
      </rPr>
      <t>Non avalisés</t>
    </r>
  </si>
  <si>
    <r>
      <t xml:space="preserve">B-2-8- Commission de paiement différé </t>
    </r>
    <r>
      <rPr>
        <b/>
        <sz val="9"/>
        <color rgb="FFFF0000"/>
        <rFont val="Calibri"/>
        <family val="2"/>
        <scheme val="minor"/>
      </rPr>
      <t>ou d'acceptation</t>
    </r>
  </si>
  <si>
    <t>B-2- CAUTION PROVISOIRE (Frais variables)</t>
  </si>
  <si>
    <t>B-4- CAUTION (Frais variables)</t>
  </si>
  <si>
    <t>B-6- AVAL EN DINARS (Frais variables)</t>
  </si>
  <si>
    <t>B-8- OBLIGATION CAUTIONNEE (Frais variables)</t>
  </si>
  <si>
    <t>B-10- LETTRE DE GARANTIE (Frais variables)</t>
  </si>
  <si>
    <t>B-12- CAUTION D'ADMISSION TEMPORAIRE (Frais variables)</t>
  </si>
  <si>
    <t>B-14- CAUTION D'ENLEVEMENT (Frais variables)</t>
  </si>
  <si>
    <t>B-16- CAUTION EXPORT TEMPORAIRE (Frais variables)</t>
  </si>
  <si>
    <t>B-18- CAUTION D'EXERCICE PROFESSIONNEL (Frais variables)</t>
  </si>
  <si>
    <t>B-20- AUTRES CAUTIONNEMENTS (Frais variables)</t>
  </si>
  <si>
    <t>B-22- ADMISSION TEMPORAIRE RECUE SBE EN TND (Frais variables)</t>
  </si>
  <si>
    <t>B-24- AVAL SUR EMPRUNT OBLIGATAIRE (Frais variables)</t>
  </si>
  <si>
    <t>B-26- AVAL EN DEVISES (Frais variables)</t>
  </si>
  <si>
    <t>B-28- CAUTION EMISE SBE EN DEVISES (Frais variables)</t>
  </si>
  <si>
    <t>B-30- GARANTIE DE SOUMISSION EMISE SBE EN TND (Frais variables)</t>
  </si>
  <si>
    <t>B-1- CAUTION PROVISOIRE (Frais fixes)</t>
  </si>
  <si>
    <t>B-3- CAUTION (Frais fixes)</t>
  </si>
  <si>
    <t>B-5- AVAL EN DINARS (Frais fixes)</t>
  </si>
  <si>
    <t>B-7- OBLIGATION CAUTIONNEE (Frais fixes)</t>
  </si>
  <si>
    <t>B-9- LETTRE DE GARANTIE (Frais fixes)</t>
  </si>
  <si>
    <t>B-11- CAUTION D'ADMISSION TEMPORAIRE (Frais fixes)</t>
  </si>
  <si>
    <t>B-13- CAUTION D'ENLEVEMENT (Frais fixes)</t>
  </si>
  <si>
    <t>B-15- CAUTION EXPORT TEMPORAIRE (Frais fixes)</t>
  </si>
  <si>
    <t>B-17- CAUTION D'EXERCICE PROFESSIONNEL (Frais fixes)</t>
  </si>
  <si>
    <t>B-19- AUTRES CAUTIONNEMENTS (Frais fixes)</t>
  </si>
  <si>
    <t>B-21- ADMISSION TEMPORAIRE RECUE SBE EN TND (Frais fixes)</t>
  </si>
  <si>
    <t>B-23- AVAL SUR EMPRUNT OBLIGATAIRE (Frais fixes)</t>
  </si>
  <si>
    <t>B-25- AVAL EN DEVISES (Frais fixes)</t>
  </si>
  <si>
    <t>B-27- CAUTION EMISE SBE EN DEVISES (Frais fixes)</t>
  </si>
  <si>
    <t>B-29- GARANTIE DE SOUMISSION EMISE SBE EN TND (Frais fixes)</t>
  </si>
  <si>
    <t>F-1- Frais sur versement espèces en devises</t>
  </si>
  <si>
    <t>F-2- Frais sur retrait espèces en devises</t>
  </si>
  <si>
    <t>3‰</t>
  </si>
  <si>
    <t>‰</t>
  </si>
  <si>
    <t>45 DT</t>
  </si>
  <si>
    <t>4,5‰ / mois</t>
  </si>
  <si>
    <t>- Frais fixe</t>
  </si>
  <si>
    <t>- Frais variables</t>
  </si>
  <si>
    <t>‰ / trim</t>
  </si>
  <si>
    <t>Champs crypté pour le chargé, à remplir automatiquement par CBS</t>
  </si>
  <si>
    <t>MNT (DT)</t>
  </si>
  <si>
    <t>MNT(DT)</t>
  </si>
  <si>
    <t>B58 (valeur x 0,1)</t>
  </si>
  <si>
    <t>B60-B61-B62-B63  (valeur x 0,1)</t>
  </si>
  <si>
    <t>C16 (valeur x 1,2)</t>
  </si>
  <si>
    <t>C17 (valeur x 1,2)</t>
  </si>
  <si>
    <t>C23 (valeur x 1,2)</t>
  </si>
  <si>
    <r>
      <t xml:space="preserve">C18 + </t>
    </r>
    <r>
      <rPr>
        <b/>
        <u/>
        <sz val="9"/>
        <color rgb="FFFF0000"/>
        <rFont val="Calibri"/>
        <family val="2"/>
        <scheme val="minor"/>
      </rPr>
      <t>C31 (Tpenca / à saisir "-valeur")</t>
    </r>
    <r>
      <rPr>
        <b/>
        <sz val="9"/>
        <color rgb="FFFF0000"/>
        <rFont val="Calibri"/>
        <family val="2"/>
        <scheme val="minor"/>
      </rPr>
      <t xml:space="preserve"> (valeur x 1,2)</t>
    </r>
  </si>
  <si>
    <r>
      <t xml:space="preserve">C19 + </t>
    </r>
    <r>
      <rPr>
        <b/>
        <u/>
        <sz val="9"/>
        <color rgb="FFFF0000"/>
        <rFont val="Calibri"/>
        <family val="2"/>
        <scheme val="minor"/>
      </rPr>
      <t>C32 (Tpenca / à saisir "-valeur")</t>
    </r>
    <r>
      <rPr>
        <b/>
        <sz val="9"/>
        <color rgb="FFFF0000"/>
        <rFont val="Calibri"/>
        <family val="2"/>
        <scheme val="minor"/>
      </rPr>
      <t xml:space="preserve"> (valeur x 1,2)</t>
    </r>
  </si>
  <si>
    <t>C24 (valeur x 1,2)</t>
  </si>
  <si>
    <t>C25 (valeur x 1,2)</t>
  </si>
  <si>
    <t>C26 (valeur x 1,2)</t>
  </si>
  <si>
    <t>C27 (valeur x 1,2)</t>
  </si>
  <si>
    <t>C28 (valeur x 1,2)</t>
  </si>
  <si>
    <t>C29 (valeur x 1,2)</t>
  </si>
  <si>
    <t>C30 (valeur x 1,2)</t>
  </si>
  <si>
    <r>
      <t xml:space="preserve">C20 + </t>
    </r>
    <r>
      <rPr>
        <b/>
        <u/>
        <sz val="9"/>
        <color rgb="FFFF0000"/>
        <rFont val="Calibri"/>
        <family val="2"/>
        <scheme val="minor"/>
      </rPr>
      <t>C33 (Tpenca / à saisir "-valeur")</t>
    </r>
    <r>
      <rPr>
        <b/>
        <sz val="9"/>
        <color rgb="FFFF0000"/>
        <rFont val="Calibri"/>
        <family val="2"/>
        <scheme val="minor"/>
      </rPr>
      <t xml:space="preserve">  (valeur x 1,2)</t>
    </r>
  </si>
  <si>
    <t>C21 (valeur x 1,2)</t>
  </si>
  <si>
    <t>C22 (valeur x 1,2)</t>
  </si>
  <si>
    <t>Valeur receuil (%°/mois) (x 1,2) = valeur CBS (% / an)</t>
  </si>
  <si>
    <t>NB</t>
  </si>
  <si>
    <t xml:space="preserve">C-1-2- Commission d'acceptation et d’encaissement (remise documentaire) </t>
  </si>
  <si>
    <t>C-1-2-BIS- Commission d'acceptation et d’encaissement (effet)</t>
  </si>
  <si>
    <t>Champs crypté pour le chargé, remplissage auto depuis le palier précédant
(corresp. B29-B30-B31)</t>
  </si>
  <si>
    <t>Champs crypté pour le chargé, remplissage auto depuis le palier précédant
(corresp. B35-B36-B37)</t>
  </si>
  <si>
    <t>Champs crypté pour le chargé, remplissage auto depuis le palier précédant
(corresp. B32-B33-B34)</t>
  </si>
  <si>
    <t>Champs crypté pour le chargé, remplissage auto depuis le palier précédant
(corresp. B10-B11-B12)</t>
  </si>
  <si>
    <t>Champs crypté pour le chargé, remplissage auto depuis le palier précédant
(corresp. B7-B8-B9)</t>
  </si>
  <si>
    <t>B-1- Compte à terme en Dinars :</t>
  </si>
  <si>
    <t>B-2- Compte à terme en Dinars convertibles :</t>
  </si>
  <si>
    <t>D15</t>
  </si>
  <si>
    <t>D16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</si>
  <si>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</si>
  <si>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</si>
  <si>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</si>
  <si>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</si>
  <si>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</si>
  <si>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</si>
  <si>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</si>
  <si>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</si>
  <si>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</si>
  <si>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</si>
  <si>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</si>
  <si>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</si>
  <si>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</si>
  <si>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</si>
  <si>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</si>
  <si>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</si>
  <si>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</si>
  <si>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</si>
  <si>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</si>
  <si>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</si>
  <si>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</si>
  <si>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</si>
  <si>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</si>
  <si>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</si>
  <si>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</si>
  <si>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</si>
  <si>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</si>
  <si>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</si>
  <si>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</si>
  <si>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</si>
  <si>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</si>
  <si>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</si>
  <si>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</si>
  <si>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</si>
  <si>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</si>
  <si>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</si>
  <si>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</si>
  <si>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</si>
  <si>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</si>
  <si>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</si>
  <si>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</si>
  <si>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</si>
  <si>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</si>
  <si>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</si>
  <si>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</si>
  <si>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</si>
  <si>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</si>
  <si>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</si>
  <si>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</si>
  <si>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B-1-1- De 1 mD à 9,9 mD</t>
  </si>
  <si>
    <t>B-2-1- De 1 mD à 9,9 mD</t>
  </si>
  <si>
    <t>B-3-1- De 1 mD à 9,9 mD</t>
  </si>
  <si>
    <t>B-4-1- De 1 mD à 9,9 mD</t>
  </si>
  <si>
    <t>B-5-1- De 1 mD à 9,9 mD</t>
  </si>
  <si>
    <t>B-1-2- De 10 mD à 99,9 mD</t>
  </si>
  <si>
    <t>B-2-2- De 10 mD à 99,9 mD</t>
  </si>
  <si>
    <t>B-3-2- De 10 mD à 99,9 mD</t>
  </si>
  <si>
    <t>B-4-2- De 10 mD à 99,9 mD</t>
  </si>
  <si>
    <t>B-5-2- De 10 mD à 99,9 mD</t>
  </si>
  <si>
    <t>D37-D38</t>
  </si>
  <si>
    <t>D39-D40</t>
  </si>
  <si>
    <t>D41-D42</t>
  </si>
  <si>
    <t>D43-D44</t>
  </si>
  <si>
    <t>D45-D46</t>
  </si>
  <si>
    <t>D47-D48</t>
  </si>
  <si>
    <t>Détail Lib</t>
  </si>
  <si>
    <t>xx</t>
  </si>
  <si>
    <t>XX</t>
  </si>
  <si>
    <t>I-1- MESSA’GEK Pro (SMS Banking pour CLICOM)
(En plus : frais sms pull TT 0,450DT TTC)</t>
  </si>
  <si>
    <t>10 DT TTC / mois
(frais fixe 0,450DT)</t>
  </si>
  <si>
    <t>Liste déroulante
(25%-50%-75%)</t>
  </si>
  <si>
    <t>A214</t>
  </si>
  <si>
    <t>A215</t>
  </si>
  <si>
    <t>A216</t>
  </si>
  <si>
    <t>UIB SWIFT GE</t>
  </si>
  <si>
    <t>UIB SWIFT PME</t>
  </si>
  <si>
    <t>UIB SWIFT TPE</t>
  </si>
  <si>
    <t>N°</t>
  </si>
  <si>
    <t>%</t>
  </si>
  <si>
    <t>‰ / mois</t>
  </si>
  <si>
    <t>% / année</t>
  </si>
  <si>
    <r>
      <rPr>
        <sz val="8"/>
        <color rgb="FFFF0000"/>
        <rFont val="Arial"/>
        <family val="2"/>
      </rPr>
      <t xml:space="preserve">2 %° </t>
    </r>
    <r>
      <rPr>
        <sz val="8"/>
        <rFont val="Arial"/>
        <family val="2"/>
      </rPr>
      <t xml:space="preserve">=&gt; (2x0,1) = 0,2%
</t>
    </r>
    <r>
      <rPr>
        <sz val="8"/>
        <color rgb="FFFF0000"/>
        <rFont val="Arial"/>
        <family val="2"/>
      </rPr>
      <t xml:space="preserve">2%° / mois </t>
    </r>
    <r>
      <rPr>
        <sz val="8"/>
        <rFont val="Arial"/>
        <family val="2"/>
      </rPr>
      <t xml:space="preserve">=&gt; (2x1,2) = 2,4% / an
</t>
    </r>
    <r>
      <rPr>
        <sz val="8"/>
        <color rgb="FFFF0000"/>
        <rFont val="Arial"/>
        <family val="2"/>
      </rPr>
      <t>2%° / trim</t>
    </r>
    <r>
      <rPr>
        <sz val="8"/>
        <rFont val="Arial"/>
        <family val="2"/>
      </rPr>
      <t xml:space="preserve"> =&gt; (5x0,4) = 0,8% / an</t>
    </r>
  </si>
  <si>
    <t>I-4-1- Pack Standard</t>
  </si>
  <si>
    <t>80 DT / trim</t>
  </si>
  <si>
    <t>I-4-2- Pack avancé domestique</t>
  </si>
  <si>
    <t>160 DT / trim</t>
  </si>
  <si>
    <t>I-4-3- Pack avancé devises</t>
  </si>
  <si>
    <t>200 DT / trim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</si>
  <si>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</si>
  <si>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</si>
  <si>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</si>
  <si>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</si>
  <si>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</si>
  <si>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</si>
  <si>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</si>
  <si>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</si>
  <si>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</si>
  <si>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140</t>
  </si>
  <si>
    <t>144</t>
  </si>
  <si>
    <t>146</t>
  </si>
  <si>
    <t>143</t>
  </si>
  <si>
    <t>F1-F2</t>
  </si>
  <si>
    <t>F3-F4-F5</t>
  </si>
  <si>
    <t>F6-F7-F8-F9</t>
  </si>
  <si>
    <t>A214 (valeur saisie / CBS / mensuelle)</t>
  </si>
  <si>
    <t>A215 (valeur saisie / CBS / mensuelle)</t>
  </si>
  <si>
    <t>A216 (valeur saisie / CBS / mensuelle)</t>
  </si>
  <si>
    <t>A saisir la valeur "par mois"
(Valeur receuil / 12)</t>
  </si>
  <si>
    <t>***
CREDOC-EXP
COM-PAI ou LEVEE DOC</t>
  </si>
  <si>
    <t>Algo 24</t>
  </si>
  <si>
    <r>
      <t>2,5‰</t>
    </r>
    <r>
      <rPr>
        <b/>
        <strike/>
        <sz val="9"/>
        <color rgb="FFFF0000"/>
        <rFont val="Calibri"/>
        <family val="2"/>
        <scheme val="minor"/>
      </rPr>
      <t xml:space="preserve"> / mois </t>
    </r>
    <r>
      <rPr>
        <b/>
        <sz val="9"/>
        <color rgb="FFFF0000"/>
        <rFont val="Calibri"/>
        <family val="2"/>
        <scheme val="minor"/>
      </rPr>
      <t>+ RFJ</t>
    </r>
  </si>
  <si>
    <t>2,5‰+ RFJ</t>
  </si>
  <si>
    <t>0,650 DT
(Frais fixe SIBTEL = 0,095DT)</t>
  </si>
  <si>
    <t>Taux appliqué si on dépasse l'échéance de l'effet
( 90j &lt; effet =&lt; 180j )</t>
  </si>
  <si>
    <t>Taux appliqué si on dépasse l'échéance de l'effet
( effet &gt; 180j )</t>
  </si>
  <si>
    <r>
      <t xml:space="preserve">Pour la partie fixe, il faut donner la main au chargé pour défiler la liste déroulante des correspondances d'algorithme à trois paliers (exemple (Algo : 10-15-20)), par la usite le système doit affecter
- 10 DT dans le premier palier (mnt &lt; 100 DT)
- 15 DT dans le deuxième palier (de 100 DT à 1 000 DT)
- 20 DT dans le troisième palier (mnt &gt; 1 000 DT)
</t>
    </r>
    <r>
      <rPr>
        <b/>
        <u/>
        <sz val="9"/>
        <rFont val="Calibri"/>
        <family val="2"/>
        <scheme val="minor"/>
      </rPr>
      <t>(Correspondances : B1-B2-B3)</t>
    </r>
  </si>
  <si>
    <t>Virement EMIS de compte à compte (même agence)TND</t>
  </si>
  <si>
    <t>Virement RECU de compte à compte (même agence)TND</t>
  </si>
  <si>
    <t>Virement de compte à compte même agence (COMPTE A CREDITER) DEV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</si>
  <si>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</si>
  <si>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</si>
  <si>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</si>
  <si>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</si>
  <si>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</si>
  <si>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</si>
  <si>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</si>
  <si>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</si>
  <si>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</si>
  <si>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</si>
  <si>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</si>
  <si>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</si>
  <si>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</si>
  <si>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</si>
  <si>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</si>
  <si>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</si>
  <si>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</si>
  <si>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</si>
  <si>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</si>
  <si>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</si>
  <si>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</si>
  <si>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</si>
  <si>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</si>
  <si>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</si>
  <si>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</si>
  <si>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</si>
  <si>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</si>
  <si>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</si>
  <si>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</si>
  <si>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</si>
  <si>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</si>
  <si>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</si>
  <si>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</si>
  <si>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</si>
  <si>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</si>
  <si>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</si>
  <si>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</si>
  <si>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</si>
  <si>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</si>
  <si>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</si>
  <si>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</si>
  <si>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</si>
  <si>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</si>
  <si>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</si>
  <si>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</si>
  <si>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</si>
  <si>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</si>
  <si>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</si>
  <si>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</si>
  <si>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</si>
  <si>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</si>
  <si>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</si>
  <si>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</si>
  <si>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</si>
  <si>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</si>
  <si>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</si>
  <si>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</si>
  <si>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</si>
  <si>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</si>
  <si>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</si>
  <si>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</si>
  <si>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</si>
  <si>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</si>
  <si>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</si>
  <si>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</si>
  <si>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</si>
  <si>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</si>
  <si>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</si>
  <si>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</si>
  <si>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</si>
  <si>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</si>
  <si>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</si>
  <si>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</si>
  <si>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</si>
  <si>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</si>
  <si>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</si>
  <si>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</si>
  <si>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</si>
  <si>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</si>
  <si>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</si>
  <si>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</si>
  <si>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</si>
  <si>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</si>
  <si>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</si>
  <si>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</si>
  <si>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</si>
  <si>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</si>
  <si>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</si>
  <si>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</si>
  <si>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</si>
  <si>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</si>
  <si>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</si>
  <si>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</si>
  <si>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</si>
  <si>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</si>
  <si>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</si>
  <si>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</si>
  <si>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</si>
  <si>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</si>
  <si>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</si>
  <si>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</si>
  <si>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</si>
  <si>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</si>
  <si>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</si>
  <si>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</si>
  <si>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</si>
  <si>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</si>
  <si>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</si>
  <si>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</si>
  <si>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</si>
  <si>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</si>
  <si>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</si>
  <si>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</si>
  <si>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</si>
  <si>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</si>
  <si>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G1-G2-G3-G4</t>
  </si>
  <si>
    <t>G5-G6-G7</t>
  </si>
  <si>
    <t>G8-G9-G10-G11-G12-G13</t>
  </si>
  <si>
    <t>G14-G15</t>
  </si>
  <si>
    <t>G16-G17</t>
  </si>
  <si>
    <t>G18-G19-G20-G21-G22-G23-G24</t>
  </si>
  <si>
    <t>G25-G26</t>
  </si>
  <si>
    <t>G27-G28-G29-G30-G31</t>
  </si>
  <si>
    <t>G32-G33-G34-G35</t>
  </si>
  <si>
    <t>G37-G38-G39-G40-G41-G42-G43-G44-G45-G46-G47-G48-G49-G50</t>
  </si>
  <si>
    <t>G51-G52-G53-G54-G55G-G56-G57</t>
  </si>
  <si>
    <t>G58-G59-G60-G61</t>
  </si>
  <si>
    <t>G64-G65-G66-G67-G68-G69-G70-G71-G72-G73-G74-G75-G76-G77-G78-G79</t>
  </si>
  <si>
    <t>G80-G81-G82-G83</t>
  </si>
  <si>
    <t>G87-G88-G89</t>
  </si>
  <si>
    <t>G90-G91-G92-G93</t>
  </si>
  <si>
    <t>G101-G102-G103-G104-G105-G106-G107-G108-G109-G110-G111-G112-G113-G114-G115</t>
  </si>
  <si>
    <t>IV- Date de valeur (Dinars et devises)</t>
  </si>
  <si>
    <t xml:space="preserve">  </t>
  </si>
  <si>
    <t>D-1-4- Frais de scolarité</t>
  </si>
  <si>
    <t>Vir de cpte à cpte (du cpte professionnel en dev =&gt; le compte courant en TND</t>
  </si>
  <si>
    <t>D-1-3- Virement de compte à compte (du cpte professionnel en devises =&gt; le compte courant en TND)</t>
  </si>
  <si>
    <t>B25-B26</t>
  </si>
  <si>
    <t>- Virement de compte à compte (Commission fixe)</t>
  </si>
  <si>
    <t>- Virement de compte à compte (Commission variable)</t>
  </si>
  <si>
    <t>B27-B28</t>
  </si>
  <si>
    <t>Virements de compte à compte (commission var)</t>
  </si>
  <si>
    <t>567-568
Virements de compte à compte (commission var)</t>
  </si>
  <si>
    <t>A-2-Escompte non avalisé par une banque</t>
  </si>
  <si>
    <t>A-1- Escompte avalisé par une banque</t>
  </si>
  <si>
    <t>A-1-3- Escompte avalisé par une banque
(avec dépassement d'échéance (90 j &lt; effet &lt; 180 j))</t>
  </si>
  <si>
    <t>A-1-4- Escompte avalisé par une banque
(avec dépassement d'échéance (effet &gt; 180 j))</t>
  </si>
  <si>
    <t>A-2-3- Escompte non avalisé par une banque
(avec dépassement d'échéance (90 j &lt; effet &lt; 180 j))</t>
  </si>
  <si>
    <t>A-2-4- Escompte non avalisé par une banque
(avec dépassement d'échéance (effet &gt; 180 j))</t>
  </si>
  <si>
    <t>Valeur à appliquer
Liste déroulante
(jour j =&gt; zéro)</t>
  </si>
  <si>
    <t>Champs masqué</t>
  </si>
  <si>
    <t>A- Financement à court terme :</t>
  </si>
  <si>
    <t>120 DT/an</t>
  </si>
  <si>
    <t>60 DT / an</t>
  </si>
  <si>
    <t>30 DT / an</t>
  </si>
  <si>
    <t>I-6-1- UIBSWIFT (GE)</t>
  </si>
  <si>
    <t>I-6-2- UIBSWIFT (PME)</t>
  </si>
  <si>
    <t>I-6-3 UIBSWIFT (TPE)</t>
  </si>
  <si>
    <t>Durée mini placement
(nbre jours)</t>
  </si>
  <si>
    <t>Montant
Mini
Placement</t>
  </si>
  <si>
    <t>Montant
Maxi
Placement</t>
  </si>
  <si>
    <t>INDEX TARIF</t>
  </si>
  <si>
    <t>0‰ (si mnt &lt; 100 DT)
1‰ (si mnt &gt; 100 DT)</t>
  </si>
  <si>
    <t>TA1EES + TP1EES</t>
  </si>
  <si>
    <t>TA2EES + TP2EES</t>
  </si>
  <si>
    <t>TA1 + 0,25</t>
  </si>
  <si>
    <r>
      <t xml:space="preserve">A-1-1- Escompte avalisé par une banque </t>
    </r>
    <r>
      <rPr>
        <b/>
        <sz val="9"/>
        <rFont val="Calibri"/>
        <family val="2"/>
        <scheme val="minor"/>
      </rPr>
      <t>(transactions &lt; ou = 90 jrs)</t>
    </r>
    <r>
      <rPr>
        <sz val="9"/>
        <rFont val="Calibri"/>
        <family val="2"/>
        <scheme val="minor"/>
      </rPr>
      <t xml:space="preserve">
(sans dépassement d'échéance)</t>
    </r>
  </si>
  <si>
    <r>
      <t>A-1-2- Escompte avalisé par une banque</t>
    </r>
    <r>
      <rPr>
        <b/>
        <sz val="9"/>
        <rFont val="Calibri"/>
        <family val="2"/>
        <scheme val="minor"/>
      </rPr>
      <t xml:space="preserve"> (transactions &lt; ou = 180 jrs)</t>
    </r>
    <r>
      <rPr>
        <sz val="9"/>
        <rFont val="Calibri"/>
        <family val="2"/>
        <scheme val="minor"/>
      </rPr>
      <t xml:space="preserve">
(sans dépassement d'échéance)</t>
    </r>
  </si>
  <si>
    <r>
      <t>A-2-1- Escompte non avalisé par une banque</t>
    </r>
    <r>
      <rPr>
        <b/>
        <sz val="9"/>
        <rFont val="Calibri"/>
        <family val="2"/>
        <scheme val="minor"/>
      </rPr>
      <t xml:space="preserve"> (transactions &lt; ou = 90 jrs)</t>
    </r>
    <r>
      <rPr>
        <sz val="9"/>
        <rFont val="Calibri"/>
        <family val="2"/>
        <scheme val="minor"/>
      </rPr>
      <t xml:space="preserve">
(sans dépassement d'échéance)</t>
    </r>
  </si>
  <si>
    <r>
      <t xml:space="preserve">A-2-2- Escompte non avalisé par une banque </t>
    </r>
    <r>
      <rPr>
        <b/>
        <sz val="9"/>
        <rFont val="Calibri"/>
        <family val="2"/>
        <scheme val="minor"/>
      </rPr>
      <t>(transactions &lt; ou = 180 jrs)</t>
    </r>
    <r>
      <rPr>
        <sz val="9"/>
        <rFont val="Calibri"/>
        <family val="2"/>
        <scheme val="minor"/>
      </rPr>
      <t xml:space="preserve">
(sans dépassement d'échéance)</t>
    </r>
  </si>
  <si>
    <t>Palier à supprimer / Recommondation BCT</t>
  </si>
  <si>
    <t>A ne pas indiquer sur le récap client</t>
  </si>
  <si>
    <t>OK - Surplus TMM</t>
  </si>
  <si>
    <t>A-1- Escompte d'effets de transactions (Montant &lt; ou = 90 jrs)</t>
  </si>
  <si>
    <t>A-2-Escompte d'effets de transactions (90 jrs &lt; Montant &lt; ou = 180 jrs)</t>
  </si>
  <si>
    <t>A-1-1- Avalisé par une banque (sans dépassement d'échéance)</t>
  </si>
  <si>
    <t>A-1-2- Non avalisé par une banque (sans dépassement d'échéance)</t>
  </si>
  <si>
    <t>A-2-1- Avalisé par une banque (sans dépassement d'échéance)</t>
  </si>
  <si>
    <t>A-2-2- Non avalisé par une banque (sans dépassement d'échéance)</t>
  </si>
  <si>
    <t>Cahier de charge</t>
  </si>
  <si>
    <t>B-2-8- Commission de paiement différé ou d'acceptation</t>
  </si>
  <si>
    <t>HT</t>
  </si>
  <si>
    <t>valeur</t>
  </si>
  <si>
    <t>Durée maxi (incluse)
Placement
(nbre jours)</t>
  </si>
  <si>
    <t>Valeur</t>
  </si>
  <si>
    <t>Nom, prénom</t>
  </si>
  <si>
    <t>Taux</t>
  </si>
  <si>
    <t>Durée mini
(nbre jours)
placement</t>
  </si>
  <si>
    <t>Durée maxi 
(nbre jours)
(incluse)
Placement</t>
  </si>
  <si>
    <t>MNT</t>
  </si>
  <si>
    <r>
      <t xml:space="preserve">C18 + </t>
    </r>
    <r>
      <rPr>
        <b/>
        <u/>
        <sz val="9"/>
        <rFont val="Calibri"/>
        <family val="2"/>
        <scheme val="minor"/>
      </rPr>
      <t>C31 (Tpenca / à saisir "-valeur")</t>
    </r>
    <r>
      <rPr>
        <b/>
        <sz val="9"/>
        <rFont val="Calibri"/>
        <family val="2"/>
        <scheme val="minor"/>
      </rPr>
      <t xml:space="preserve"> (valeur x 1,2)</t>
    </r>
  </si>
  <si>
    <r>
      <t xml:space="preserve">C19 + </t>
    </r>
    <r>
      <rPr>
        <b/>
        <u/>
        <sz val="9"/>
        <rFont val="Calibri"/>
        <family val="2"/>
        <scheme val="minor"/>
      </rPr>
      <t>C32 (Tpenca / à saisir "-valeur")</t>
    </r>
    <r>
      <rPr>
        <b/>
        <sz val="9"/>
        <rFont val="Calibri"/>
        <family val="2"/>
        <scheme val="minor"/>
      </rPr>
      <t xml:space="preserve"> (valeur x 1,2)</t>
    </r>
  </si>
  <si>
    <r>
      <t xml:space="preserve">C20 + </t>
    </r>
    <r>
      <rPr>
        <b/>
        <u/>
        <sz val="9"/>
        <rFont val="Calibri"/>
        <family val="2"/>
        <scheme val="minor"/>
      </rPr>
      <t>C33 (Tpenca / à saisir "-valeur")</t>
    </r>
    <r>
      <rPr>
        <b/>
        <sz val="9"/>
        <rFont val="Calibri"/>
        <family val="2"/>
        <scheme val="minor"/>
      </rPr>
      <t xml:space="preserve">  (valeur x 1,2)</t>
    </r>
  </si>
  <si>
    <t>‰ / trimestre</t>
  </si>
  <si>
    <t>Jour</t>
  </si>
  <si>
    <t>Nb jour placement
(champs actif pour les placements)</t>
  </si>
  <si>
    <t>% +  NB Jours</t>
  </si>
  <si>
    <t>Champs inactif</t>
  </si>
  <si>
    <t>% + NB  Jours</t>
  </si>
  <si>
    <t>10 DT TTC / mois
(Frais fixe 0,450DT)</t>
  </si>
  <si>
    <t>12 DT TTC / an
(Frais fixe = 4,320 DT)</t>
  </si>
  <si>
    <t>40 DT TTC / an
(Frais fixe = 7,670 DT)</t>
  </si>
  <si>
    <t>Tarif sollicité</t>
  </si>
  <si>
    <t>Type valeur ( Algo-liste)</t>
  </si>
  <si>
    <t>A160-A161-A162-A163-A164-A165-A166</t>
  </si>
  <si>
    <t>A132-A133-A134-A135-A136-A137-A138</t>
  </si>
  <si>
    <t>A167-A168-A169-A170-A171-A172-A173</t>
  </si>
  <si>
    <t>A139-A140-A141-A142-A143-A144-A145</t>
  </si>
  <si>
    <t>Placement</t>
  </si>
  <si>
    <t>Date saisie</t>
  </si>
  <si>
    <t>Date validation</t>
  </si>
  <si>
    <t>Date dern modif</t>
  </si>
  <si>
    <t>Nb jour / Placement
(champs actif pour les placements)</t>
  </si>
  <si>
    <t>Échéance sollicitée</t>
  </si>
  <si>
    <t>Échéance accordée</t>
  </si>
  <si>
    <t>Échéance
accordée</t>
  </si>
  <si>
    <t>Échéance
sollicitée</t>
  </si>
  <si>
    <t>tmm-4</t>
  </si>
  <si>
    <t>Montant du placement
(champs actif pour les placements)</t>
  </si>
  <si>
    <t>tmm-4 %</t>
  </si>
  <si>
    <t>Surplus de TMM
Taux en %
(language CBS)</t>
  </si>
  <si>
    <t>TMM-3</t>
  </si>
  <si>
    <t>TMM-3 %</t>
  </si>
  <si>
    <t>TMM+2</t>
  </si>
  <si>
    <t>J+1</t>
  </si>
  <si>
    <t>Revoir avec Boughzou l'accès aux simulations Cap épargne</t>
  </si>
  <si>
    <t>Valeur fixe KIT (TTC)</t>
  </si>
  <si>
    <t>Ingénieurs :</t>
  </si>
  <si>
    <t>!!!! 
Il faut diviser le mnt accordé TTC de ASMA /1,18</t>
  </si>
  <si>
    <t>!!!! 
Il faut appliquer le mnt accordé HT de ASMA tel qu'il est indépendamment de la mention (/mois)</t>
  </si>
  <si>
    <t>Il faut que la somme des valeurs saisies correspondent à la valeur du tarif accordé exemple (tarif accordé 150DT // 2 codes : exemples : 100+50 ou 150+0)</t>
  </si>
  <si>
    <t>Il faut que la somme des valeurs saisies correspondent à la valeur du tarif accordé exemple (tarif accordé 150DT // 3 codes : exemples : 50+50+50 ou 150+0+0)</t>
  </si>
  <si>
    <t>Il faut que la somme des valeurs saisies correspondent à la valeur du tarif accordé exemple (tarif accordé 150DT // 4 codes : exemples : 50+50+50+0 ou 150+0+0+0)</t>
  </si>
  <si>
    <t>!!!
Il faut que la somme des valeurs saisies correspondent à la valeur du tarif accordé exemple (tarif accordé 150DT // 2 codes : exemples : 100+50 ou 150+0)</t>
  </si>
  <si>
    <t>!!!
Il faut que la somme des valeurs saisies correspondent à la valeur du tarif accordé exemple (tarif accordé 150DT // 3 codes : exemples : 50+50+50 ou 150+0+0)</t>
  </si>
  <si>
    <t>!!!
Il faut que la somme des valeurs saisies correspondent à la valeur du tarif accordé exemple (tarif accordé 150DT // 4 codes : exemples : 50+50+50+0 ou 150+0+0+0)</t>
  </si>
  <si>
    <t>!!!! 
Il faut appliquer le mnt accordé HT de ASMA tel qu'il est indépendamment de la mention (/an)</t>
  </si>
  <si>
    <t>Frais variables
Valeur receuil (‰/mois). Il faut la mutiplier par (x 1,2) pour avoir la valeur qui correspond au language du CBS (% / an)</t>
  </si>
  <si>
    <t>Frais de pénalité
Appliquer la valeur (- COMCAU)</t>
  </si>
  <si>
    <t>Lib détail</t>
  </si>
  <si>
    <t>Liste déroulante (J)</t>
  </si>
  <si>
    <t>Devise TND conv</t>
  </si>
  <si>
    <t>TND CONV</t>
  </si>
  <si>
    <t>Lors de la validation, obliger le chargé de rattacher la DUD signée relative à l'id.</t>
  </si>
  <si>
    <t>%KIT</t>
  </si>
  <si>
    <t>25% ou 50% ou 75%</t>
  </si>
  <si>
    <t>% KIT</t>
  </si>
  <si>
    <t>Prévoir un menu pour le BO / génération du fichier d'intégration xls par référence</t>
  </si>
  <si>
    <t>(Montant simple)</t>
  </si>
  <si>
    <t>AL1</t>
  </si>
  <si>
    <t>AL2</t>
  </si>
  <si>
    <t>AL3</t>
  </si>
  <si>
    <t>AL4</t>
  </si>
  <si>
    <t>AL5</t>
  </si>
  <si>
    <t>AL6</t>
  </si>
  <si>
    <t>AL7</t>
  </si>
  <si>
    <t>AL8</t>
  </si>
  <si>
    <t>AL9</t>
  </si>
  <si>
    <t>Corresp Algo</t>
  </si>
  <si>
    <t>AL10</t>
  </si>
  <si>
    <t>AL11</t>
  </si>
  <si>
    <t>AL12</t>
  </si>
  <si>
    <t>AL13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</si>
  <si>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</si>
  <si>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</si>
  <si>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</si>
  <si>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</si>
  <si>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</si>
  <si>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</si>
  <si>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</si>
  <si>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</si>
  <si>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</si>
  <si>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</si>
  <si>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</si>
  <si>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</si>
  <si>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r>
      <t>B58</t>
    </r>
    <r>
      <rPr>
        <b/>
        <sz val="9"/>
        <color rgb="FFFF0000"/>
        <rFont val="Calibri"/>
        <family val="2"/>
        <scheme val="minor"/>
      </rPr>
      <t xml:space="preserve"> (valeur x 0,1)</t>
    </r>
  </si>
  <si>
    <r>
      <t xml:space="preserve">B60-B61-B62-B63 </t>
    </r>
    <r>
      <rPr>
        <b/>
        <sz val="9"/>
        <color rgb="FFFF0000"/>
        <rFont val="Calibri"/>
        <family val="2"/>
        <scheme val="minor"/>
      </rPr>
      <t xml:space="preserve"> (valeur x 0,1)</t>
    </r>
  </si>
  <si>
    <r>
      <t xml:space="preserve">Pour la partie fixe, il faut donner la main au chargé pour défiler la liste déroulante des correspondances d'algorithme à trois paliers (exemple (Algo : 10-15-20)), par la suite le système doit affecter
- 10 DT dans le premier palier (mnt &lt; 100 DT)
- 15 DT dans le deuxième palier (de 100 DT à 1 000 DT)
- 20 DT dans le troisième palier (mnt &gt; 1 000 DT)
</t>
    </r>
    <r>
      <rPr>
        <b/>
        <u/>
        <sz val="9"/>
        <rFont val="Calibri"/>
        <family val="2"/>
        <scheme val="minor"/>
      </rPr>
      <t>(Correspondances : B1-B2-B3) =&gt; Amlgo corresp : AL2</t>
    </r>
  </si>
  <si>
    <t>(0_0_0)</t>
  </si>
  <si>
    <t>(0_0_5)</t>
  </si>
  <si>
    <t>(1_1_1)</t>
  </si>
  <si>
    <t>(5_5_0)</t>
  </si>
  <si>
    <t>(5_5_5)</t>
  </si>
  <si>
    <t>(5_8,750_8,750)</t>
  </si>
  <si>
    <t>(NA_NA_10)</t>
  </si>
  <si>
    <t>(NA_10_NA)</t>
  </si>
  <si>
    <t>(NA_20_NA)</t>
  </si>
  <si>
    <t>(NA_15_10)</t>
  </si>
  <si>
    <t>(5_10_5)</t>
  </si>
  <si>
    <t>(10_10_5)</t>
  </si>
  <si>
    <t>(9_9_9)</t>
  </si>
  <si>
    <t>(10_10_10)</t>
  </si>
  <si>
    <t>10_17,5_17,5</t>
  </si>
  <si>
    <t>(10_20_10)</t>
  </si>
  <si>
    <t>(10_15_15)</t>
  </si>
  <si>
    <t>(15_15_7,5)</t>
  </si>
  <si>
    <t>(15_15_15)</t>
  </si>
  <si>
    <t>(15_22,5_22,5)</t>
  </si>
  <si>
    <t>(15_20_35)</t>
  </si>
  <si>
    <t>(17,7_17,7_17,7)</t>
  </si>
  <si>
    <t>(20_20_20)</t>
  </si>
  <si>
    <t>(25_25_25)</t>
  </si>
  <si>
    <t>(30_30_30)</t>
  </si>
  <si>
    <t>(35_35_35)</t>
  </si>
  <si>
    <t>(40_40_40)</t>
  </si>
  <si>
    <t>(50_50_50)</t>
  </si>
  <si>
    <t>(NA_0_0)</t>
  </si>
  <si>
    <t>(NA_15_NA)</t>
  </si>
  <si>
    <t>(25_40_40)</t>
  </si>
  <si>
    <t>(18,750_30_30)</t>
  </si>
  <si>
    <t>(12,500_20_20)</t>
  </si>
  <si>
    <t>(6,250_10_10)</t>
  </si>
  <si>
    <t>Val  algo</t>
  </si>
  <si>
    <t>Val Algo</t>
  </si>
  <si>
    <t>Pour les cas d'algo, la liste déroulante doit être mise en place au niveau des champs (tarifs sollicité) et (tarif accordé)</t>
  </si>
  <si>
    <t>(Algo)
Tarifs préférentiels
(Langage CBS)</t>
  </si>
  <si>
    <t>(Algo)
Index tarif
(langage CBS)</t>
  </si>
  <si>
    <r>
      <rPr>
        <b/>
        <u/>
        <sz val="9"/>
        <rFont val="Arial"/>
        <family val="2"/>
      </rPr>
      <t>(Algo)
Liste déroulante</t>
    </r>
    <r>
      <rPr>
        <b/>
        <sz val="9"/>
        <rFont val="Arial"/>
        <family val="2"/>
      </rPr>
      <t xml:space="preserve">
(Langage receuil client)</t>
    </r>
  </si>
  <si>
    <r>
      <rPr>
        <b/>
        <u/>
        <sz val="9"/>
        <rFont val="Arial"/>
        <family val="2"/>
      </rPr>
      <t>(Algo)
Liste déroulante</t>
    </r>
    <r>
      <rPr>
        <b/>
        <sz val="9"/>
        <rFont val="Arial"/>
        <family val="2"/>
      </rPr>
      <t xml:space="preserve">
(Langage receuil client)
(valeur)</t>
    </r>
  </si>
  <si>
    <r>
      <rPr>
        <b/>
        <u/>
        <sz val="8"/>
        <rFont val="Arial"/>
        <family val="2"/>
      </rPr>
      <t>(Algo)
Liste déroulante</t>
    </r>
    <r>
      <rPr>
        <b/>
        <sz val="8"/>
        <rFont val="Arial"/>
        <family val="2"/>
      </rPr>
      <t xml:space="preserve">
(Langage receuil client)
(valeur)</t>
    </r>
  </si>
  <si>
    <t>0‰</t>
  </si>
  <si>
    <t>0,2‰</t>
  </si>
  <si>
    <t>0,4‰</t>
  </si>
  <si>
    <t>0,5‰</t>
  </si>
  <si>
    <t>0,75‰</t>
  </si>
  <si>
    <t>1‰</t>
  </si>
  <si>
    <t>1,25‰</t>
  </si>
  <si>
    <t>1,5‰</t>
  </si>
  <si>
    <t>2,25‰</t>
  </si>
  <si>
    <t>0,25‰</t>
  </si>
  <si>
    <t>0,1‰</t>
  </si>
  <si>
    <t>0‰ / mois</t>
  </si>
  <si>
    <t>0,09‰ / mois</t>
  </si>
  <si>
    <t>0,1‰ / mois</t>
  </si>
  <si>
    <t>0,125‰ / mois</t>
  </si>
  <si>
    <t>0,15‰ / mois</t>
  </si>
  <si>
    <t>0,2‰ / mois</t>
  </si>
  <si>
    <t>0,25‰ / mois</t>
  </si>
  <si>
    <t>0,5‰ / mois</t>
  </si>
  <si>
    <t>0,65‰ / mois</t>
  </si>
  <si>
    <t>0,75‰ / mois</t>
  </si>
  <si>
    <t>1‰ / mois</t>
  </si>
  <si>
    <t>1,2‰ / mois</t>
  </si>
  <si>
    <t>1,25‰ / mois</t>
  </si>
  <si>
    <t>1,5‰ / mois</t>
  </si>
  <si>
    <t>1,75‰ / mois</t>
  </si>
  <si>
    <t>1,875‰ / mois</t>
  </si>
  <si>
    <t>2‰ / mois</t>
  </si>
  <si>
    <t>2,25‰ / mois</t>
  </si>
  <si>
    <t>2,75‰ / mois</t>
  </si>
  <si>
    <t>3‰ / mois</t>
  </si>
  <si>
    <t>3,25‰ / mois</t>
  </si>
  <si>
    <t>3,5‰ / mois</t>
  </si>
  <si>
    <t>0,417‰ / mois</t>
  </si>
  <si>
    <t>0,09‰</t>
  </si>
  <si>
    <t>0,15‰</t>
  </si>
  <si>
    <t>0,417‰</t>
  </si>
  <si>
    <t>1,2‰</t>
  </si>
  <si>
    <t>1,75‰</t>
  </si>
  <si>
    <t>1,875‰</t>
  </si>
  <si>
    <t>2,75‰</t>
  </si>
  <si>
    <t>0,15‰ / trim</t>
  </si>
  <si>
    <t>0,2‰ / trim</t>
  </si>
  <si>
    <t>0,25‰ / trim</t>
  </si>
  <si>
    <t>0,35‰ / trim</t>
  </si>
  <si>
    <t>0,417‰ / trim</t>
  </si>
  <si>
    <t>0,5‰ / trim</t>
  </si>
  <si>
    <t>0,75‰ / trim</t>
  </si>
  <si>
    <t>1‰ / trim</t>
  </si>
  <si>
    <t>1,25‰ / trim</t>
  </si>
  <si>
    <t>1,5‰ / trim</t>
  </si>
  <si>
    <t>1,75‰ / trim</t>
  </si>
  <si>
    <t>1,875‰ / trim</t>
  </si>
  <si>
    <t>2‰ / trim</t>
  </si>
  <si>
    <t>2,25‰ / trim</t>
  </si>
  <si>
    <t>2,5‰ / trim</t>
  </si>
  <si>
    <t>2,75‰ / trim</t>
  </si>
  <si>
    <t>3‰ / trim</t>
  </si>
  <si>
    <t>3,25‰ / trim</t>
  </si>
  <si>
    <t>5‰ / trim</t>
  </si>
  <si>
    <t>10‰ / trim</t>
  </si>
  <si>
    <t>0,35‰ / mois</t>
  </si>
  <si>
    <t>0,667‰ / mois</t>
  </si>
  <si>
    <t>0‰ / trim</t>
  </si>
  <si>
    <t>0,06‰ / trim</t>
  </si>
  <si>
    <t>0,6‰ / trim</t>
  </si>
  <si>
    <t>0,35‰</t>
  </si>
  <si>
    <t>3,25‰</t>
  </si>
  <si>
    <r>
      <rPr>
        <b/>
        <u/>
        <sz val="9"/>
        <rFont val="Arial"/>
        <family val="2"/>
      </rPr>
      <t>(Algo)
Liste déroulante</t>
    </r>
    <r>
      <rPr>
        <b/>
        <sz val="9"/>
        <rFont val="Arial"/>
        <family val="2"/>
      </rPr>
      <t xml:space="preserve">
(Langage receuil client)
(index valeur)</t>
    </r>
  </si>
  <si>
    <r>
      <rPr>
        <b/>
        <u/>
        <sz val="8"/>
        <rFont val="Arial"/>
        <family val="2"/>
      </rPr>
      <t>(Algo)
Liste déroulante</t>
    </r>
    <r>
      <rPr>
        <b/>
        <sz val="8"/>
        <rFont val="Arial"/>
        <family val="2"/>
      </rPr>
      <t xml:space="preserve">
(Langage receuil client)
(index valeur)</t>
    </r>
  </si>
  <si>
    <t>Champs à ne pas afficher au client
A remplir automatiquement par l'application / suivant la tarif accordé</t>
  </si>
  <si>
    <t>Importer la valeur indiquée par Asma dans le champs (Val algo)</t>
  </si>
  <si>
    <t>Rajouter de 6 colonnes / menu Asma
(Hamza / à prendre en considération / output)</t>
  </si>
  <si>
    <t>Taux receuil client (x 0,1)</t>
  </si>
  <si>
    <t>Exemple (3‰)</t>
  </si>
  <si>
    <t>Exemple (3,5‰)</t>
  </si>
  <si>
    <t>Exemple:
20 DT +0,5‰ / max 300 DT</t>
  </si>
  <si>
    <t>Reste Etranger =&gt; Idem Récap Output ETR (B-1-2)</t>
  </si>
  <si>
    <t>&lt;= Liste déroulante pour le choix du montant fixe / AL2</t>
  </si>
  <si>
    <t>Lot1 : Receuil Client &gt;&gt; CBS
Lot2 : CBS &gt;&gt; Receuil Cient
Lot3 : Arrêtés</t>
  </si>
  <si>
    <t>Exemple :
Montant fixe (5-5-0) + variable (1‰) (min 100 DT // max 300 DT)</t>
  </si>
  <si>
    <t>Hamza</t>
  </si>
  <si>
    <t>Hamza (5-5-0)</t>
  </si>
  <si>
    <t>Les valeurs (sollicitée et accorcée) ne doivent pas dépasser la valeur std (imposer un contrôle automatique)</t>
  </si>
  <si>
    <t>Les découpes des états récap (stock + fichier d'intégration)</t>
  </si>
  <si>
    <t>A65-A66-A67-A68-A69-A70-A71-A72-A73-A74-A75-A76-A77-A78-A79-A80-A81-A82-A83-A84-A85-A86-A87-A88-A89-A90-A91</t>
  </si>
  <si>
    <t>Exemple 50 DT</t>
  </si>
  <si>
    <t>Exeple 100 DT</t>
  </si>
  <si>
    <t>=100/12</t>
  </si>
  <si>
    <t>!!!
Pour ce cas, il faut appliquer le tarif par mois.
Le mnt accordé reçu de ASMA doit être divisé par 12 pour avoir la valeur à intégrer dans le CBS</t>
  </si>
  <si>
    <t>Le seul exemple =&gt; jour j =&gt; valeur zéro</t>
  </si>
  <si>
    <t>Exemple 20 DT</t>
  </si>
  <si>
    <t>20 DT +3‰ / mois</t>
  </si>
  <si>
    <t>=3‰ x 1,2</t>
  </si>
  <si>
    <t>15 DT + 2‰ / mois</t>
  </si>
  <si>
    <t>= - (2‰ x 1,2)</t>
  </si>
  <si>
    <t>= 2‰ x 1,2</t>
  </si>
</sst>
</file>

<file path=xl/styles.xml><?xml version="1.0" encoding="utf-8"?>
<styleSheet xmlns="http://schemas.openxmlformats.org/spreadsheetml/2006/main">
  <numFmts count="10">
    <numFmt numFmtId="43" formatCode="_-* #,##0.00\ _€_-;\-* #,##0.00\ _€_-;_-* &quot;-&quot;??\ _€_-;_-@_-"/>
    <numFmt numFmtId="164" formatCode="0.000"/>
    <numFmt numFmtId="165" formatCode="0.000%"/>
    <numFmt numFmtId="166" formatCode="0.0%"/>
    <numFmt numFmtId="167" formatCode="000"/>
    <numFmt numFmtId="168" formatCode="00000000"/>
    <numFmt numFmtId="169" formatCode="00000000000"/>
    <numFmt numFmtId="170" formatCode="#,##0_ ;\-#,##0\ "/>
    <numFmt numFmtId="171" formatCode="0.0"/>
    <numFmt numFmtId="172" formatCode="0.0000"/>
  </numFmts>
  <fonts count="14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81"/>
      <name val="Tahoma"/>
      <family val="2"/>
    </font>
    <font>
      <b/>
      <sz val="10"/>
      <color indexed="12"/>
      <name val="Arial"/>
      <family val="2"/>
    </font>
    <font>
      <b/>
      <sz val="8"/>
      <color indexed="10"/>
      <name val="Tahoma"/>
      <family val="2"/>
    </font>
    <font>
      <b/>
      <sz val="8"/>
      <color indexed="12"/>
      <name val="Tahoma"/>
      <family val="2"/>
    </font>
    <font>
      <b/>
      <sz val="8"/>
      <color indexed="61"/>
      <name val="Tahoma"/>
      <family val="2"/>
    </font>
    <font>
      <b/>
      <sz val="8"/>
      <color indexed="17"/>
      <name val="Tahoma"/>
      <family val="2"/>
    </font>
    <font>
      <b/>
      <sz val="8"/>
      <color indexed="53"/>
      <name val="Tahoma"/>
      <family val="2"/>
    </font>
    <font>
      <b/>
      <sz val="8"/>
      <color indexed="52"/>
      <name val="Tahoma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21"/>
      <name val="Arial"/>
      <family val="2"/>
    </font>
    <font>
      <sz val="8"/>
      <color indexed="81"/>
      <name val="Tahoma"/>
      <family val="2"/>
    </font>
    <font>
      <b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b/>
      <sz val="8"/>
      <name val="Arial"/>
      <family val="2"/>
    </font>
    <font>
      <b/>
      <sz val="9"/>
      <color indexed="10"/>
      <name val="Times New Roman"/>
      <family val="1"/>
    </font>
    <font>
      <b/>
      <sz val="9"/>
      <name val="Times New Roman"/>
      <family val="1"/>
    </font>
    <font>
      <sz val="9"/>
      <color indexed="12"/>
      <name val="Times New Roman"/>
      <family val="1"/>
    </font>
    <font>
      <b/>
      <sz val="9"/>
      <color indexed="12"/>
      <name val="Times New Roman"/>
      <family val="1"/>
    </font>
    <font>
      <sz val="9"/>
      <color indexed="10"/>
      <name val="Times New Roman"/>
      <family val="1"/>
    </font>
    <font>
      <b/>
      <sz val="9"/>
      <color indexed="14"/>
      <name val="Times New Roman"/>
      <family val="1"/>
    </font>
    <font>
      <sz val="9"/>
      <color indexed="8"/>
      <name val="Times New Roman"/>
      <family val="1"/>
    </font>
    <font>
      <sz val="9"/>
      <color indexed="20"/>
      <name val="Times New Roman"/>
      <family val="1"/>
    </font>
    <font>
      <b/>
      <sz val="9"/>
      <color indexed="8"/>
      <name val="Times New Roman"/>
      <family val="1"/>
    </font>
    <font>
      <sz val="9"/>
      <color indexed="17"/>
      <name val="Times New Roman"/>
      <family val="1"/>
    </font>
    <font>
      <b/>
      <sz val="9"/>
      <color indexed="58"/>
      <name val="Times New Roman"/>
      <family val="1"/>
    </font>
    <font>
      <sz val="9"/>
      <color indexed="58"/>
      <name val="Times New Roman"/>
      <family val="1"/>
    </font>
    <font>
      <sz val="9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9"/>
      <color indexed="16"/>
      <name val="Times New Roman"/>
      <family val="1"/>
    </font>
    <font>
      <sz val="9"/>
      <color indexed="14"/>
      <name val="Times New Roman"/>
      <family val="1"/>
    </font>
    <font>
      <sz val="9"/>
      <color indexed="59"/>
      <name val="Times New Roman"/>
      <family val="1"/>
    </font>
    <font>
      <sz val="9"/>
      <color indexed="52"/>
      <name val="Times New Roman"/>
      <family val="1"/>
    </font>
    <font>
      <b/>
      <sz val="9"/>
      <color indexed="59"/>
      <name val="Times New Roman"/>
      <family val="1"/>
    </font>
    <font>
      <sz val="10"/>
      <color indexed="10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8" tint="-0.499984740745262"/>
      <name val="Times New Roman"/>
      <family val="1"/>
    </font>
    <font>
      <sz val="9"/>
      <color theme="8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B0F0"/>
      <name val="Times New Roman"/>
      <family val="1"/>
    </font>
    <font>
      <sz val="9"/>
      <color rgb="FF0033CC"/>
      <name val="Times New Roman"/>
      <family val="1"/>
    </font>
    <font>
      <b/>
      <sz val="10"/>
      <name val="Calibri"/>
      <family val="2"/>
    </font>
    <font>
      <b/>
      <u/>
      <sz val="10"/>
      <color rgb="FFFF0000"/>
      <name val="Arial"/>
      <family val="2"/>
    </font>
    <font>
      <sz val="10"/>
      <name val="Calibri"/>
      <family val="2"/>
    </font>
    <font>
      <sz val="8"/>
      <name val="Calibri"/>
      <family val="2"/>
    </font>
    <font>
      <i/>
      <u/>
      <sz val="10"/>
      <name val="Calibri"/>
      <family val="2"/>
    </font>
    <font>
      <vertAlign val="superscript"/>
      <sz val="10"/>
      <name val="Calibri"/>
      <family val="2"/>
    </font>
    <font>
      <b/>
      <vertAlign val="superscript"/>
      <sz val="10"/>
      <name val="Calibri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Arial"/>
      <family val="2"/>
    </font>
    <font>
      <b/>
      <sz val="10"/>
      <color theme="0"/>
      <name val="Calibri"/>
      <family val="2"/>
    </font>
    <font>
      <b/>
      <sz val="10"/>
      <color theme="0"/>
      <name val="Cambria"/>
      <family val="1"/>
    </font>
    <font>
      <strike/>
      <sz val="10"/>
      <name val="Calibri"/>
      <family val="2"/>
    </font>
    <font>
      <b/>
      <strike/>
      <sz val="10"/>
      <name val="Calibri"/>
      <family val="2"/>
    </font>
    <font>
      <b/>
      <sz val="8"/>
      <color theme="0"/>
      <name val="Calibri"/>
      <family val="2"/>
    </font>
    <font>
      <sz val="9"/>
      <color rgb="FF00B0F0"/>
      <name val="Times New Roman"/>
      <family val="1"/>
    </font>
    <font>
      <b/>
      <sz val="9"/>
      <color rgb="FF00B0F0"/>
      <name val="Times New Roman"/>
      <family val="1"/>
    </font>
    <font>
      <b/>
      <sz val="8"/>
      <color rgb="FFFF0000"/>
      <name val="Arial"/>
      <family val="2"/>
    </font>
    <font>
      <strike/>
      <sz val="10"/>
      <color rgb="FFFF0000"/>
      <name val="Arial"/>
      <family val="2"/>
    </font>
    <font>
      <sz val="8"/>
      <color rgb="FFFF0000"/>
      <name val="Arial"/>
      <family val="2"/>
    </font>
    <font>
      <strike/>
      <sz val="9"/>
      <color indexed="10"/>
      <name val="Times New Roman"/>
      <family val="1"/>
    </font>
    <font>
      <strike/>
      <sz val="9"/>
      <color rgb="FFFF0000"/>
      <name val="Times New Roman"/>
      <family val="1"/>
    </font>
    <font>
      <b/>
      <strike/>
      <sz val="9"/>
      <color indexed="58"/>
      <name val="Times New Roman"/>
      <family val="1"/>
    </font>
    <font>
      <strike/>
      <sz val="9"/>
      <color indexed="14"/>
      <name val="Times New Roman"/>
      <family val="1"/>
    </font>
    <font>
      <strike/>
      <sz val="9"/>
      <name val="Times New Roman"/>
      <family val="1"/>
    </font>
    <font>
      <strike/>
      <sz val="9"/>
      <color indexed="8"/>
      <name val="Times New Roman"/>
      <family val="1"/>
    </font>
    <font>
      <sz val="10"/>
      <color theme="0"/>
      <name val="Arial"/>
      <family val="2"/>
    </font>
    <font>
      <sz val="9"/>
      <color rgb="FF00B050"/>
      <name val="Times New Roman"/>
      <family val="1"/>
    </font>
    <font>
      <sz val="9"/>
      <color theme="7" tint="-0.249977111117893"/>
      <name val="Times New Roman"/>
      <family val="1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92D05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FFC000"/>
      <name val="Calibri"/>
      <family val="2"/>
      <scheme val="minor"/>
    </font>
    <font>
      <sz val="9"/>
      <color theme="7" tint="0.3999755851924192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u/>
      <sz val="9"/>
      <color rgb="FF0070C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FF0000"/>
      <name val="Arial"/>
      <family val="2"/>
    </font>
    <font>
      <b/>
      <u/>
      <sz val="9"/>
      <name val="Calibri"/>
      <family val="2"/>
      <scheme val="minor"/>
    </font>
    <font>
      <sz val="10"/>
      <color rgb="FFFF0000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trike/>
      <sz val="9"/>
      <color indexed="58"/>
      <name val="Times New Roman"/>
      <family val="1"/>
    </font>
    <font>
      <b/>
      <strike/>
      <sz val="9"/>
      <color rgb="FFFF0000"/>
      <name val="Calibri"/>
      <family val="2"/>
      <scheme val="minor"/>
    </font>
    <font>
      <b/>
      <sz val="10"/>
      <color rgb="FF00B050"/>
      <name val="Arial"/>
      <family val="2"/>
    </font>
    <font>
      <sz val="9"/>
      <color rgb="FFC00000"/>
      <name val="Calibri"/>
      <family val="2"/>
      <scheme val="minor"/>
    </font>
    <font>
      <strike/>
      <sz val="9"/>
      <name val="Calibri"/>
      <family val="2"/>
      <scheme val="minor"/>
    </font>
    <font>
      <b/>
      <strike/>
      <sz val="9"/>
      <name val="Calibri"/>
      <family val="2"/>
      <scheme val="minor"/>
    </font>
    <font>
      <b/>
      <strike/>
      <sz val="9"/>
      <color indexed="10"/>
      <name val="Times New Roman"/>
      <family val="1"/>
    </font>
    <font>
      <b/>
      <strike/>
      <sz val="9"/>
      <color indexed="12"/>
      <name val="Times New Roman"/>
      <family val="1"/>
    </font>
    <font>
      <strike/>
      <sz val="9"/>
      <color indexed="12"/>
      <name val="Times New Roman"/>
      <family val="1"/>
    </font>
    <font>
      <strike/>
      <sz val="9"/>
      <color rgb="FF0033CC"/>
      <name val="Times New Roman"/>
      <family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rgb="FF0070C0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0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b/>
      <strike/>
      <sz val="10"/>
      <color indexed="12"/>
      <name val="Arial"/>
      <family val="2"/>
    </font>
    <font>
      <sz val="9"/>
      <color indexed="8"/>
      <name val="Arial"/>
      <family val="2"/>
    </font>
    <font>
      <b/>
      <strike/>
      <sz val="9"/>
      <name val="Times New Roman"/>
      <family val="1"/>
    </font>
    <font>
      <b/>
      <sz val="10"/>
      <color rgb="FF00B050"/>
      <name val="Calibri"/>
      <family val="2"/>
      <scheme val="minor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color rgb="FFFF0000"/>
      <name val="Calibri"/>
      <family val="2"/>
      <scheme val="minor"/>
    </font>
    <font>
      <u/>
      <sz val="8"/>
      <color rgb="FFFF0000"/>
      <name val="Calibri"/>
      <family val="2"/>
      <scheme val="minor"/>
    </font>
    <font>
      <b/>
      <sz val="9"/>
      <color rgb="FF0070C0"/>
      <name val="Times New Roman"/>
      <family val="1"/>
    </font>
    <font>
      <b/>
      <sz val="9"/>
      <color rgb="FF00B050"/>
      <name val="Times New Roman"/>
      <family val="1"/>
    </font>
    <font>
      <sz val="15"/>
      <name val="Arial"/>
      <family val="2"/>
    </font>
    <font>
      <b/>
      <sz val="8"/>
      <color rgb="FF00B050"/>
      <name val="Calibri"/>
      <family val="2"/>
      <scheme val="minor"/>
    </font>
    <font>
      <b/>
      <sz val="9"/>
      <color rgb="FF7030A0"/>
      <name val="Times New Roman"/>
      <family val="1"/>
    </font>
    <font>
      <b/>
      <sz val="9"/>
      <color rgb="FF7030A0"/>
      <name val="Calibri"/>
      <family val="2"/>
      <scheme val="minor"/>
    </font>
    <font>
      <b/>
      <sz val="9"/>
      <color theme="9" tint="-0.249977111117893"/>
      <name val="Times New Roman"/>
      <family val="1"/>
    </font>
    <font>
      <b/>
      <sz val="9"/>
      <color theme="9" tint="-0.249977111117893"/>
      <name val="Calibri"/>
      <family val="2"/>
      <scheme val="minor"/>
    </font>
    <font>
      <b/>
      <sz val="9"/>
      <color rgb="FFC00000"/>
      <name val="Times New Roman"/>
      <family val="1"/>
    </font>
    <font>
      <b/>
      <sz val="9"/>
      <color rgb="FFC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060">
    <xf numFmtId="0" fontId="0" fillId="0" borderId="0" xfId="0"/>
    <xf numFmtId="0" fontId="0" fillId="0" borderId="0" xfId="0" applyAlignment="1">
      <alignment vertical="center"/>
    </xf>
    <xf numFmtId="14" fontId="15" fillId="2" borderId="1" xfId="0" applyNumberFormat="1" applyFont="1" applyFill="1" applyBorder="1" applyAlignment="1" applyProtection="1">
      <alignment horizontal="center" vertical="center"/>
      <protection locked="0"/>
    </xf>
    <xf numFmtId="49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0" xfId="0" applyNumberFormat="1" applyFill="1" applyAlignment="1">
      <alignment vertical="center"/>
    </xf>
    <xf numFmtId="0" fontId="2" fillId="3" borderId="0" xfId="0" applyFont="1" applyFill="1" applyAlignment="1">
      <alignment vertical="center"/>
    </xf>
    <xf numFmtId="49" fontId="0" fillId="3" borderId="1" xfId="0" applyNumberForma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168" fontId="47" fillId="8" borderId="1" xfId="0" applyNumberFormat="1" applyFont="1" applyFill="1" applyBorder="1" applyAlignment="1" applyProtection="1">
      <alignment horizontal="center" vertical="center" wrapText="1"/>
      <protection locked="0"/>
    </xf>
    <xf numFmtId="169" fontId="47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47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Alignment="1" applyProtection="1">
      <alignment vertical="center" wrapText="1"/>
      <protection locked="0"/>
    </xf>
    <xf numFmtId="0" fontId="28" fillId="2" borderId="1" xfId="0" applyFont="1" applyFill="1" applyBorder="1" applyAlignment="1" applyProtection="1">
      <alignment horizontal="center" vertical="center"/>
      <protection locked="0"/>
    </xf>
    <xf numFmtId="49" fontId="29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28" fillId="2" borderId="1" xfId="1" applyFont="1" applyFill="1" applyBorder="1" applyAlignment="1" applyProtection="1">
      <alignment horizontal="left" vertical="center" wrapText="1"/>
      <protection locked="0"/>
    </xf>
    <xf numFmtId="49" fontId="28" fillId="2" borderId="1" xfId="0" applyNumberFormat="1" applyFont="1" applyFill="1" applyBorder="1" applyAlignment="1" applyProtection="1">
      <alignment horizontal="center" vertical="center"/>
      <protection locked="0"/>
    </xf>
    <xf numFmtId="0" fontId="30" fillId="3" borderId="1" xfId="0" applyFont="1" applyFill="1" applyBorder="1" applyAlignment="1" applyProtection="1">
      <alignment horizontal="center" vertical="center"/>
      <protection locked="0"/>
    </xf>
    <xf numFmtId="43" fontId="30" fillId="3" borderId="1" xfId="1" applyFont="1" applyFill="1" applyBorder="1" applyAlignment="1" applyProtection="1">
      <alignment horizontal="left" vertical="center" wrapText="1"/>
      <protection locked="0"/>
    </xf>
    <xf numFmtId="0" fontId="30" fillId="3" borderId="1" xfId="0" applyFont="1" applyFill="1" applyBorder="1" applyAlignment="1" applyProtection="1">
      <alignment horizontal="center" vertical="center" wrapText="1"/>
      <protection locked="0"/>
    </xf>
    <xf numFmtId="49" fontId="30" fillId="3" borderId="1" xfId="0" applyNumberFormat="1" applyFont="1" applyFill="1" applyBorder="1" applyAlignment="1" applyProtection="1">
      <alignment horizontal="center" vertical="center"/>
      <protection locked="0"/>
    </xf>
    <xf numFmtId="0" fontId="30" fillId="3" borderId="0" xfId="0" applyFont="1" applyFill="1" applyAlignment="1" applyProtection="1">
      <alignment vertical="center"/>
      <protection locked="0"/>
    </xf>
    <xf numFmtId="0" fontId="30" fillId="0" borderId="1" xfId="0" applyFont="1" applyFill="1" applyBorder="1" applyAlignment="1" applyProtection="1">
      <alignment horizontal="center" vertical="center"/>
      <protection locked="0"/>
    </xf>
    <xf numFmtId="43" fontId="30" fillId="0" borderId="1" xfId="1" applyFont="1" applyFill="1" applyBorder="1" applyAlignment="1" applyProtection="1">
      <alignment horizontal="left" vertical="center" wrapText="1"/>
      <protection locked="0"/>
    </xf>
    <xf numFmtId="0" fontId="30" fillId="0" borderId="1" xfId="0" applyFont="1" applyFill="1" applyBorder="1" applyAlignment="1" applyProtection="1">
      <alignment horizontal="center" vertical="center" wrapText="1"/>
      <protection locked="0"/>
    </xf>
    <xf numFmtId="49" fontId="30" fillId="0" borderId="1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 applyProtection="1">
      <alignment horizontal="center" vertical="center"/>
      <protection locked="0"/>
    </xf>
    <xf numFmtId="49" fontId="29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28" fillId="0" borderId="1" xfId="1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Fill="1" applyBorder="1" applyAlignment="1" applyProtection="1">
      <alignment horizontal="center" vertical="center" wrapText="1"/>
      <protection locked="0"/>
    </xf>
    <xf numFmtId="49" fontId="28" fillId="0" borderId="1" xfId="0" applyNumberFormat="1" applyFont="1" applyFill="1" applyBorder="1" applyAlignment="1" applyProtection="1">
      <alignment horizontal="center" vertical="center"/>
      <protection locked="0"/>
    </xf>
    <xf numFmtId="0" fontId="28" fillId="3" borderId="1" xfId="0" applyFont="1" applyFill="1" applyBorder="1" applyAlignment="1" applyProtection="1">
      <alignment horizontal="center" vertical="center"/>
      <protection locked="0"/>
    </xf>
    <xf numFmtId="49" fontId="29" fillId="3" borderId="1" xfId="0" applyNumberFormat="1" applyFont="1" applyFill="1" applyBorder="1" applyAlignment="1" applyProtection="1">
      <alignment horizontal="center" vertical="center" wrapText="1"/>
      <protection locked="0"/>
    </xf>
    <xf numFmtId="43" fontId="28" fillId="3" borderId="1" xfId="1" applyFont="1" applyFill="1" applyBorder="1" applyAlignment="1" applyProtection="1">
      <alignment horizontal="left" vertical="center" wrapText="1"/>
      <protection locked="0"/>
    </xf>
    <xf numFmtId="49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8" fillId="3" borderId="1" xfId="0" applyNumberFormat="1" applyFont="1" applyFill="1" applyBorder="1" applyAlignment="1" applyProtection="1">
      <alignment horizontal="center" vertical="center"/>
      <protection locked="0"/>
    </xf>
    <xf numFmtId="0" fontId="28" fillId="3" borderId="0" xfId="0" applyFont="1" applyFill="1" applyAlignment="1" applyProtection="1">
      <alignment vertical="center"/>
      <protection locked="0"/>
    </xf>
    <xf numFmtId="43" fontId="31" fillId="3" borderId="1" xfId="1" applyFont="1" applyFill="1" applyBorder="1" applyAlignment="1" applyProtection="1">
      <alignment horizontal="center" vertical="center" wrapText="1"/>
      <protection locked="0"/>
    </xf>
    <xf numFmtId="43" fontId="32" fillId="3" borderId="1" xfId="1" applyFont="1" applyFill="1" applyBorder="1" applyAlignment="1" applyProtection="1">
      <alignment horizontal="left" vertical="center" wrapText="1"/>
      <protection locked="0"/>
    </xf>
    <xf numFmtId="49" fontId="32" fillId="3" borderId="1" xfId="0" applyNumberFormat="1" applyFont="1" applyFill="1" applyBorder="1" applyAlignment="1" applyProtection="1">
      <alignment horizontal="center" vertical="center"/>
      <protection locked="0"/>
    </xf>
    <xf numFmtId="0" fontId="32" fillId="3" borderId="1" xfId="0" applyFont="1" applyFill="1" applyBorder="1" applyAlignment="1" applyProtection="1">
      <alignment horizontal="center" vertical="center"/>
      <protection locked="0"/>
    </xf>
    <xf numFmtId="0" fontId="30" fillId="2" borderId="4" xfId="0" applyFont="1" applyFill="1" applyBorder="1" applyAlignment="1" applyProtection="1">
      <alignment vertical="center"/>
      <protection locked="0"/>
    </xf>
    <xf numFmtId="43" fontId="28" fillId="3" borderId="1" xfId="1" applyFont="1" applyFill="1" applyBorder="1" applyAlignment="1" applyProtection="1">
      <alignment horizontal="left" vertical="center"/>
      <protection locked="0"/>
    </xf>
    <xf numFmtId="43" fontId="29" fillId="2" borderId="1" xfId="1" applyFont="1" applyFill="1" applyBorder="1" applyAlignment="1" applyProtection="1">
      <alignment horizontal="center" vertical="center" wrapText="1"/>
      <protection locked="0"/>
    </xf>
    <xf numFmtId="49" fontId="28" fillId="2" borderId="1" xfId="1" applyNumberFormat="1" applyFont="1" applyFill="1" applyBorder="1" applyAlignment="1" applyProtection="1">
      <alignment horizontal="left" vertical="center" wrapText="1"/>
      <protection locked="0"/>
    </xf>
    <xf numFmtId="0" fontId="28" fillId="2" borderId="1" xfId="0" applyFont="1" applyFill="1" applyBorder="1" applyAlignment="1" applyProtection="1">
      <alignment horizontal="center" vertical="center" wrapText="1"/>
      <protection locked="0"/>
    </xf>
    <xf numFmtId="49" fontId="34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35" fillId="2" borderId="1" xfId="1" applyFont="1" applyFill="1" applyBorder="1" applyAlignment="1" applyProtection="1">
      <alignment horizontal="left" vertical="center" wrapText="1"/>
      <protection locked="0"/>
    </xf>
    <xf numFmtId="0" fontId="35" fillId="2" borderId="1" xfId="0" applyFont="1" applyFill="1" applyBorder="1" applyAlignment="1" applyProtection="1">
      <alignment horizontal="center" vertical="center" wrapText="1"/>
      <protection locked="0"/>
    </xf>
    <xf numFmtId="49" fontId="35" fillId="2" borderId="1" xfId="0" applyNumberFormat="1" applyFont="1" applyFill="1" applyBorder="1" applyAlignment="1" applyProtection="1">
      <alignment horizontal="center" vertical="center"/>
      <protection locked="0"/>
    </xf>
    <xf numFmtId="0" fontId="35" fillId="2" borderId="1" xfId="0" applyFont="1" applyFill="1" applyBorder="1" applyAlignment="1" applyProtection="1">
      <alignment horizontal="center" vertical="center"/>
      <protection locked="0"/>
    </xf>
    <xf numFmtId="49" fontId="48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49" fillId="2" borderId="1" xfId="1" applyFont="1" applyFill="1" applyBorder="1" applyAlignment="1" applyProtection="1">
      <alignment horizontal="left" vertical="center" wrapText="1"/>
      <protection locked="0"/>
    </xf>
    <xf numFmtId="49" fontId="49" fillId="2" borderId="1" xfId="0" applyNumberFormat="1" applyFont="1" applyFill="1" applyBorder="1" applyAlignment="1" applyProtection="1">
      <alignment horizontal="center" vertical="center"/>
      <protection locked="0"/>
    </xf>
    <xf numFmtId="0" fontId="49" fillId="2" borderId="1" xfId="0" applyFont="1" applyFill="1" applyBorder="1" applyAlignment="1" applyProtection="1">
      <alignment horizontal="center" vertical="center"/>
      <protection locked="0"/>
    </xf>
    <xf numFmtId="0" fontId="30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167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167" fontId="28" fillId="3" borderId="1" xfId="0" applyNumberFormat="1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49" fontId="30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0" fillId="0" borderId="1" xfId="0" applyFont="1" applyFill="1" applyBorder="1" applyAlignment="1">
      <alignment horizontal="center" vertical="center" wrapText="1"/>
    </xf>
    <xf numFmtId="49" fontId="30" fillId="2" borderId="1" xfId="1" applyNumberFormat="1" applyFont="1" applyFill="1" applyBorder="1" applyAlignment="1" applyProtection="1">
      <alignment horizontal="left" vertical="center" wrapText="1"/>
      <protection locked="0"/>
    </xf>
    <xf numFmtId="0" fontId="50" fillId="3" borderId="1" xfId="0" applyFont="1" applyFill="1" applyBorder="1" applyAlignment="1">
      <alignment horizontal="center" vertical="center" shrinkToFit="1"/>
    </xf>
    <xf numFmtId="43" fontId="37" fillId="3" borderId="1" xfId="1" applyFont="1" applyFill="1" applyBorder="1" applyAlignment="1" applyProtection="1">
      <alignment horizontal="left" vertical="center" wrapText="1"/>
      <protection locked="0"/>
    </xf>
    <xf numFmtId="0" fontId="37" fillId="3" borderId="1" xfId="0" applyFont="1" applyFill="1" applyBorder="1" applyAlignment="1" applyProtection="1">
      <alignment horizontal="center" vertical="center"/>
      <protection locked="0"/>
    </xf>
    <xf numFmtId="0" fontId="28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 applyProtection="1">
      <alignment horizontal="center" vertical="center"/>
      <protection locked="0"/>
    </xf>
    <xf numFmtId="43" fontId="38" fillId="2" borderId="1" xfId="1" applyFont="1" applyFill="1" applyBorder="1" applyAlignment="1" applyProtection="1">
      <alignment horizontal="left" vertical="center" wrapText="1"/>
      <protection locked="0"/>
    </xf>
    <xf numFmtId="49" fontId="38" fillId="2" borderId="1" xfId="0" applyNumberFormat="1" applyFont="1" applyFill="1" applyBorder="1" applyAlignment="1" applyProtection="1">
      <alignment horizontal="center" vertical="center"/>
      <protection locked="0"/>
    </xf>
    <xf numFmtId="0" fontId="38" fillId="2" borderId="0" xfId="0" applyFont="1" applyFill="1" applyAlignment="1" applyProtection="1">
      <alignment vertical="center"/>
      <protection locked="0"/>
    </xf>
    <xf numFmtId="0" fontId="38" fillId="0" borderId="1" xfId="0" applyFont="1" applyFill="1" applyBorder="1" applyAlignment="1" applyProtection="1">
      <alignment horizontal="center" vertical="center"/>
      <protection locked="0"/>
    </xf>
    <xf numFmtId="0" fontId="38" fillId="0" borderId="1" xfId="0" applyFont="1" applyFill="1" applyBorder="1" applyAlignment="1" applyProtection="1">
      <alignment vertical="center"/>
      <protection locked="0"/>
    </xf>
    <xf numFmtId="0" fontId="38" fillId="0" borderId="0" xfId="0" applyFont="1" applyFill="1" applyAlignment="1" applyProtection="1">
      <alignment vertical="center"/>
      <protection locked="0"/>
    </xf>
    <xf numFmtId="49" fontId="27" fillId="0" borderId="0" xfId="0" applyNumberFormat="1" applyFont="1" applyFill="1" applyAlignment="1" applyProtection="1">
      <alignment horizontal="center" vertical="center" wrapText="1"/>
      <protection locked="0"/>
    </xf>
    <xf numFmtId="43" fontId="38" fillId="0" borderId="0" xfId="1" applyFont="1" applyFill="1" applyAlignment="1" applyProtection="1">
      <alignment horizontal="left" vertical="center" wrapText="1"/>
      <protection locked="0"/>
    </xf>
    <xf numFmtId="49" fontId="38" fillId="0" borderId="0" xfId="0" applyNumberFormat="1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49" fontId="3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1" fillId="3" borderId="1" xfId="0" applyFont="1" applyFill="1" applyBorder="1" applyAlignment="1">
      <alignment horizontal="center" vertical="center" wrapText="1"/>
    </xf>
    <xf numFmtId="49" fontId="28" fillId="3" borderId="1" xfId="0" applyNumberFormat="1" applyFont="1" applyFill="1" applyBorder="1" applyAlignment="1" applyProtection="1">
      <alignment horizontal="left" vertical="center" wrapText="1"/>
      <protection locked="0"/>
    </xf>
    <xf numFmtId="0" fontId="52" fillId="3" borderId="1" xfId="0" applyFont="1" applyFill="1" applyBorder="1" applyAlignment="1">
      <alignment horizontal="left" vertical="center" wrapText="1"/>
    </xf>
    <xf numFmtId="49" fontId="38" fillId="3" borderId="1" xfId="0" applyNumberFormat="1" applyFont="1" applyFill="1" applyBorder="1" applyAlignment="1" applyProtection="1">
      <alignment horizontal="center" vertical="center"/>
      <protection locked="0"/>
    </xf>
    <xf numFmtId="0" fontId="30" fillId="2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 applyProtection="1">
      <alignment horizontal="center" vertical="center"/>
      <protection locked="0"/>
    </xf>
    <xf numFmtId="0" fontId="35" fillId="5" borderId="1" xfId="0" applyFont="1" applyFill="1" applyBorder="1" applyAlignment="1" applyProtection="1">
      <alignment horizontal="center" vertical="center" wrapText="1"/>
      <protection locked="0"/>
    </xf>
    <xf numFmtId="0" fontId="50" fillId="2" borderId="1" xfId="0" applyFont="1" applyFill="1" applyBorder="1" applyAlignment="1" applyProtection="1">
      <alignment horizontal="center" vertical="center"/>
      <protection locked="0"/>
    </xf>
    <xf numFmtId="0" fontId="38" fillId="8" borderId="1" xfId="0" applyFont="1" applyFill="1" applyBorder="1" applyAlignment="1" applyProtection="1">
      <alignment vertical="center"/>
      <protection locked="0"/>
    </xf>
    <xf numFmtId="49" fontId="38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0" applyNumberFormat="1" applyFont="1" applyFill="1" applyBorder="1" applyAlignment="1">
      <alignment horizontal="center" vertical="center" wrapText="1"/>
    </xf>
    <xf numFmtId="0" fontId="30" fillId="2" borderId="1" xfId="0" applyNumberFormat="1" applyFont="1" applyFill="1" applyBorder="1" applyAlignment="1">
      <alignment horizontal="center" vertical="center" wrapText="1"/>
    </xf>
    <xf numFmtId="0" fontId="32" fillId="3" borderId="1" xfId="0" applyNumberFormat="1" applyFont="1" applyFill="1" applyBorder="1" applyAlignment="1" applyProtection="1">
      <alignment horizontal="center" vertical="center"/>
      <protection locked="0"/>
    </xf>
    <xf numFmtId="0" fontId="28" fillId="2" borderId="1" xfId="0" applyNumberFormat="1" applyFont="1" applyFill="1" applyBorder="1" applyAlignment="1">
      <alignment horizontal="center" vertical="center" wrapText="1"/>
    </xf>
    <xf numFmtId="0" fontId="30" fillId="3" borderId="1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28" fillId="2" borderId="1" xfId="0" applyNumberFormat="1" applyFont="1" applyFill="1" applyBorder="1" applyAlignment="1" applyProtection="1">
      <alignment horizontal="center" vertical="center"/>
      <protection locked="0"/>
    </xf>
    <xf numFmtId="0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3" borderId="1" xfId="0" applyNumberFormat="1" applyFont="1" applyFill="1" applyBorder="1" applyAlignment="1" applyProtection="1">
      <alignment horizontal="center" vertical="center"/>
      <protection locked="0"/>
    </xf>
    <xf numFmtId="0" fontId="2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8" fillId="3" borderId="1" xfId="0" applyNumberFormat="1" applyFont="1" applyFill="1" applyBorder="1" applyAlignment="1" applyProtection="1">
      <alignment horizontal="center" vertical="center"/>
      <protection locked="0"/>
    </xf>
    <xf numFmtId="0" fontId="3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8" borderId="1" xfId="0" applyFont="1" applyFill="1" applyBorder="1" applyAlignment="1" applyProtection="1">
      <alignment horizontal="center" vertical="center"/>
      <protection locked="0"/>
    </xf>
    <xf numFmtId="49" fontId="36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8" fillId="8" borderId="0" xfId="0" applyFont="1" applyFill="1" applyAlignment="1" applyProtection="1">
      <alignment horizontal="center" vertical="center"/>
      <protection locked="0"/>
    </xf>
    <xf numFmtId="0" fontId="38" fillId="8" borderId="1" xfId="0" applyFont="1" applyFill="1" applyBorder="1" applyAlignment="1" applyProtection="1">
      <alignment horizontal="center" vertical="center"/>
      <protection locked="0"/>
    </xf>
    <xf numFmtId="49" fontId="26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26" fillId="2" borderId="1" xfId="1" applyFont="1" applyFill="1" applyBorder="1" applyAlignment="1" applyProtection="1">
      <alignment horizontal="center" vertical="center" wrapText="1"/>
      <protection locked="0"/>
    </xf>
    <xf numFmtId="43" fontId="26" fillId="3" borderId="1" xfId="1" applyFont="1" applyFill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8" borderId="0" xfId="0" applyFont="1" applyFill="1" applyBorder="1" applyAlignment="1">
      <alignment vertical="center" wrapText="1"/>
    </xf>
    <xf numFmtId="14" fontId="39" fillId="8" borderId="0" xfId="0" applyNumberFormat="1" applyFont="1" applyFill="1" applyBorder="1" applyAlignment="1">
      <alignment horizontal="center" vertical="center"/>
    </xf>
    <xf numFmtId="0" fontId="39" fillId="8" borderId="0" xfId="0" applyFont="1" applyFill="1" applyBorder="1" applyAlignment="1">
      <alignment horizontal="center" vertical="center"/>
    </xf>
    <xf numFmtId="49" fontId="53" fillId="8" borderId="0" xfId="0" applyNumberFormat="1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14" fontId="40" fillId="8" borderId="0" xfId="0" applyNumberFormat="1" applyFont="1" applyFill="1" applyBorder="1" applyAlignment="1">
      <alignment horizontal="center" vertical="center"/>
    </xf>
    <xf numFmtId="0" fontId="40" fillId="8" borderId="0" xfId="0" applyNumberFormat="1" applyFont="1" applyFill="1" applyBorder="1" applyAlignment="1">
      <alignment horizontal="center" vertical="center"/>
    </xf>
    <xf numFmtId="49" fontId="40" fillId="8" borderId="0" xfId="0" applyNumberFormat="1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5" fillId="3" borderId="1" xfId="0" applyFont="1" applyFill="1" applyBorder="1" applyAlignment="1" applyProtection="1">
      <alignment horizontal="center" vertical="center"/>
      <protection locked="0"/>
    </xf>
    <xf numFmtId="0" fontId="41" fillId="3" borderId="1" xfId="0" applyFont="1" applyFill="1" applyBorder="1" applyAlignment="1" applyProtection="1">
      <alignment horizontal="center" vertical="center"/>
      <protection locked="0"/>
    </xf>
    <xf numFmtId="0" fontId="42" fillId="3" borderId="1" xfId="0" applyFont="1" applyFill="1" applyBorder="1" applyAlignment="1" applyProtection="1">
      <alignment horizontal="center" vertical="center"/>
      <protection locked="0"/>
    </xf>
    <xf numFmtId="49" fontId="38" fillId="3" borderId="1" xfId="0" applyNumberFormat="1" applyFont="1" applyFill="1" applyBorder="1" applyAlignment="1">
      <alignment horizontal="center" vertical="center" wrapText="1"/>
    </xf>
    <xf numFmtId="49" fontId="43" fillId="3" borderId="1" xfId="0" applyNumberFormat="1" applyFont="1" applyFill="1" applyBorder="1" applyAlignment="1" applyProtection="1">
      <alignment horizontal="center" vertical="center"/>
      <protection locked="0"/>
    </xf>
    <xf numFmtId="0" fontId="38" fillId="3" borderId="1" xfId="0" applyFont="1" applyFill="1" applyBorder="1" applyAlignment="1" applyProtection="1">
      <alignment horizontal="center" vertical="center"/>
      <protection locked="0"/>
    </xf>
    <xf numFmtId="0" fontId="38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32" fillId="8" borderId="0" xfId="0" applyFont="1" applyFill="1" applyBorder="1" applyAlignment="1">
      <alignment horizontal="center" vertical="center" wrapText="1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Alignment="1">
      <alignment vertical="center"/>
    </xf>
    <xf numFmtId="43" fontId="30" fillId="3" borderId="1" xfId="1" applyFont="1" applyFill="1" applyBorder="1" applyAlignment="1" applyProtection="1">
      <alignment vertical="center"/>
    </xf>
    <xf numFmtId="43" fontId="28" fillId="3" borderId="1" xfId="1" applyFont="1" applyFill="1" applyBorder="1" applyAlignment="1" applyProtection="1">
      <alignment vertical="center"/>
    </xf>
    <xf numFmtId="43" fontId="32" fillId="3" borderId="1" xfId="1" applyFont="1" applyFill="1" applyBorder="1" applyAlignment="1" applyProtection="1">
      <alignment vertical="center"/>
    </xf>
    <xf numFmtId="43" fontId="35" fillId="3" borderId="1" xfId="1" applyFont="1" applyFill="1" applyBorder="1" applyAlignment="1" applyProtection="1">
      <alignment vertical="center"/>
    </xf>
    <xf numFmtId="43" fontId="41" fillId="3" borderId="1" xfId="1" applyFont="1" applyFill="1" applyBorder="1" applyAlignment="1" applyProtection="1">
      <alignment vertical="center"/>
    </xf>
    <xf numFmtId="43" fontId="42" fillId="3" borderId="1" xfId="1" applyFont="1" applyFill="1" applyBorder="1" applyAlignment="1" applyProtection="1">
      <alignment vertical="center"/>
    </xf>
    <xf numFmtId="43" fontId="44" fillId="3" borderId="1" xfId="1" applyFont="1" applyFill="1" applyBorder="1" applyAlignment="1" applyProtection="1">
      <alignment vertical="center"/>
    </xf>
    <xf numFmtId="0" fontId="38" fillId="3" borderId="1" xfId="0" applyFont="1" applyFill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/>
    </xf>
    <xf numFmtId="43" fontId="43" fillId="3" borderId="1" xfId="1" applyFont="1" applyFill="1" applyBorder="1" applyAlignment="1" applyProtection="1">
      <alignment vertical="center"/>
    </xf>
    <xf numFmtId="0" fontId="45" fillId="3" borderId="1" xfId="0" applyFont="1" applyFill="1" applyBorder="1" applyAlignment="1" applyProtection="1">
      <alignment horizontal="center" vertical="center"/>
      <protection locked="0"/>
    </xf>
    <xf numFmtId="0" fontId="43" fillId="3" borderId="1" xfId="0" applyFont="1" applyFill="1" applyBorder="1" applyAlignment="1" applyProtection="1">
      <alignment horizontal="center" vertical="center"/>
      <protection locked="0"/>
    </xf>
    <xf numFmtId="43" fontId="38" fillId="3" borderId="1" xfId="1" applyFont="1" applyFill="1" applyBorder="1" applyAlignment="1" applyProtection="1">
      <alignment vertical="center"/>
    </xf>
    <xf numFmtId="0" fontId="43" fillId="2" borderId="1" xfId="0" applyFont="1" applyFill="1" applyBorder="1" applyAlignment="1">
      <alignment horizontal="center" vertical="center"/>
    </xf>
    <xf numFmtId="0" fontId="43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horizontal="center" vertical="center" wrapText="1"/>
    </xf>
    <xf numFmtId="49" fontId="38" fillId="8" borderId="0" xfId="0" applyNumberFormat="1" applyFont="1" applyFill="1" applyAlignment="1">
      <alignment vertical="center"/>
    </xf>
    <xf numFmtId="0" fontId="32" fillId="8" borderId="0" xfId="0" applyFont="1" applyFill="1" applyAlignment="1">
      <alignment vertical="center"/>
    </xf>
    <xf numFmtId="0" fontId="2" fillId="8" borderId="1" xfId="0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shrinkToFit="1"/>
    </xf>
    <xf numFmtId="0" fontId="2" fillId="8" borderId="5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170" fontId="49" fillId="2" borderId="1" xfId="1" applyNumberFormat="1" applyFont="1" applyFill="1" applyBorder="1" applyAlignment="1" applyProtection="1">
      <alignment horizontal="center" vertical="center" wrapText="1"/>
      <protection locked="0"/>
    </xf>
    <xf numFmtId="170" fontId="5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4" fillId="2" borderId="1" xfId="0" applyFont="1" applyFill="1" applyBorder="1" applyAlignment="1" applyProtection="1">
      <alignment horizontal="center" vertical="center" wrapText="1"/>
      <protection locked="0"/>
    </xf>
    <xf numFmtId="0" fontId="30" fillId="0" borderId="1" xfId="0" applyNumberFormat="1" applyFont="1" applyFill="1" applyBorder="1" applyAlignment="1" applyProtection="1">
      <alignment horizontal="center" vertical="center"/>
      <protection locked="0"/>
    </xf>
    <xf numFmtId="0" fontId="28" fillId="5" borderId="1" xfId="0" applyFont="1" applyFill="1" applyBorder="1" applyAlignment="1" applyProtection="1">
      <alignment vertical="center"/>
      <protection locked="0"/>
    </xf>
    <xf numFmtId="0" fontId="30" fillId="5" borderId="1" xfId="0" applyFont="1" applyFill="1" applyBorder="1" applyAlignment="1" applyProtection="1">
      <alignment vertical="center"/>
      <protection locked="0"/>
    </xf>
    <xf numFmtId="49" fontId="38" fillId="5" borderId="1" xfId="0" applyNumberFormat="1" applyFont="1" applyFill="1" applyBorder="1" applyAlignment="1" applyProtection="1">
      <alignment horizontal="center" vertical="center"/>
      <protection locked="0"/>
    </xf>
    <xf numFmtId="43" fontId="30" fillId="3" borderId="1" xfId="1" applyFont="1" applyFill="1" applyBorder="1" applyAlignment="1" applyProtection="1">
      <alignment horizontal="left" vertical="center"/>
    </xf>
    <xf numFmtId="43" fontId="28" fillId="3" borderId="1" xfId="1" applyFont="1" applyFill="1" applyBorder="1" applyAlignment="1" applyProtection="1">
      <alignment horizontal="left" vertical="center"/>
    </xf>
    <xf numFmtId="43" fontId="32" fillId="3" borderId="1" xfId="1" applyFont="1" applyFill="1" applyBorder="1" applyAlignment="1" applyProtection="1">
      <alignment horizontal="left" vertical="center"/>
    </xf>
    <xf numFmtId="43" fontId="41" fillId="3" borderId="1" xfId="1" applyFont="1" applyFill="1" applyBorder="1" applyAlignment="1" applyProtection="1">
      <alignment horizontal="left" vertical="center"/>
    </xf>
    <xf numFmtId="43" fontId="42" fillId="3" borderId="1" xfId="1" applyFont="1" applyFill="1" applyBorder="1" applyAlignment="1" applyProtection="1">
      <alignment horizontal="left" vertical="center"/>
    </xf>
    <xf numFmtId="43" fontId="44" fillId="3" borderId="1" xfId="1" applyFont="1" applyFill="1" applyBorder="1" applyAlignment="1" applyProtection="1">
      <alignment horizontal="left" vertical="center"/>
    </xf>
    <xf numFmtId="43" fontId="38" fillId="3" borderId="1" xfId="1" applyFont="1" applyFill="1" applyBorder="1" applyAlignment="1" applyProtection="1">
      <alignment horizontal="left" vertical="center"/>
    </xf>
    <xf numFmtId="49" fontId="27" fillId="0" borderId="0" xfId="0" applyNumberFormat="1" applyFont="1" applyFill="1" applyAlignment="1" applyProtection="1">
      <alignment horizontal="left" vertical="center" wrapText="1"/>
      <protection locked="0"/>
    </xf>
    <xf numFmtId="0" fontId="30" fillId="5" borderId="1" xfId="0" applyFont="1" applyFill="1" applyBorder="1" applyAlignment="1" applyProtection="1">
      <alignment horizontal="center" vertical="center"/>
      <protection locked="0"/>
    </xf>
    <xf numFmtId="0" fontId="50" fillId="5" borderId="1" xfId="0" applyFont="1" applyFill="1" applyBorder="1" applyAlignment="1" applyProtection="1">
      <alignment horizontal="center" vertical="center"/>
      <protection locked="0"/>
    </xf>
    <xf numFmtId="49" fontId="26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0" fillId="5" borderId="1" xfId="0" applyNumberFormat="1" applyFont="1" applyFill="1" applyBorder="1" applyAlignment="1" applyProtection="1">
      <alignment horizontal="center" vertical="center" wrapText="1"/>
      <protection locked="0"/>
    </xf>
    <xf numFmtId="43" fontId="30" fillId="5" borderId="1" xfId="1" applyFont="1" applyFill="1" applyBorder="1" applyAlignment="1" applyProtection="1">
      <alignment horizontal="left" vertical="center" wrapText="1"/>
      <protection locked="0"/>
    </xf>
    <xf numFmtId="49" fontId="30" fillId="5" borderId="1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Fill="1" applyAlignment="1" applyProtection="1">
      <alignment vertical="center"/>
      <protection locked="0"/>
    </xf>
    <xf numFmtId="0" fontId="27" fillId="0" borderId="0" xfId="0" applyFont="1" applyFill="1" applyAlignment="1" applyProtection="1">
      <alignment horizontal="center" vertical="center" wrapText="1"/>
      <protection locked="0"/>
    </xf>
    <xf numFmtId="0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5" fillId="6" borderId="5" xfId="3" applyFont="1" applyFill="1" applyBorder="1" applyAlignment="1">
      <alignment horizontal="center" vertical="center" wrapText="1"/>
    </xf>
    <xf numFmtId="0" fontId="55" fillId="6" borderId="9" xfId="3" applyFont="1" applyFill="1" applyBorder="1" applyAlignment="1">
      <alignment horizontal="center" vertical="center" wrapText="1"/>
    </xf>
    <xf numFmtId="0" fontId="55" fillId="6" borderId="10" xfId="3" applyFont="1" applyFill="1" applyBorder="1" applyAlignment="1">
      <alignment horizontal="center" vertical="center" wrapText="1"/>
    </xf>
    <xf numFmtId="0" fontId="55" fillId="6" borderId="8" xfId="3" applyFont="1" applyFill="1" applyBorder="1" applyAlignment="1">
      <alignment horizontal="center" vertical="center" wrapText="1"/>
    </xf>
    <xf numFmtId="0" fontId="56" fillId="4" borderId="0" xfId="3" applyFont="1" applyFill="1" applyAlignment="1">
      <alignment vertical="center" wrapText="1"/>
    </xf>
    <xf numFmtId="0" fontId="1" fillId="0" borderId="0" xfId="3" applyFont="1"/>
    <xf numFmtId="0" fontId="55" fillId="0" borderId="2" xfId="3" applyFont="1" applyFill="1" applyBorder="1" applyAlignment="1">
      <alignment vertical="center"/>
    </xf>
    <xf numFmtId="0" fontId="55" fillId="0" borderId="9" xfId="3" applyFont="1" applyFill="1" applyBorder="1" applyAlignment="1">
      <alignment horizontal="center" vertical="center" wrapText="1"/>
    </xf>
    <xf numFmtId="0" fontId="55" fillId="0" borderId="10" xfId="3" applyFont="1" applyFill="1" applyBorder="1" applyAlignment="1">
      <alignment horizontal="center" vertical="center" wrapText="1"/>
    </xf>
    <xf numFmtId="0" fontId="55" fillId="0" borderId="8" xfId="3" applyFont="1" applyFill="1" applyBorder="1" applyAlignment="1">
      <alignment horizontal="center" vertical="center" wrapText="1"/>
    </xf>
    <xf numFmtId="0" fontId="55" fillId="0" borderId="1" xfId="3" applyFont="1" applyFill="1" applyBorder="1" applyAlignment="1">
      <alignment vertical="center" wrapText="1"/>
    </xf>
    <xf numFmtId="0" fontId="57" fillId="0" borderId="1" xfId="3" applyFont="1" applyFill="1" applyBorder="1" applyAlignment="1">
      <alignment vertical="center" wrapText="1"/>
    </xf>
    <xf numFmtId="0" fontId="57" fillId="0" borderId="1" xfId="3" applyFont="1" applyFill="1" applyBorder="1" applyAlignment="1">
      <alignment horizontal="center" vertical="center" wrapText="1"/>
    </xf>
    <xf numFmtId="0" fontId="2" fillId="0" borderId="1" xfId="3" applyFont="1" applyFill="1" applyBorder="1"/>
    <xf numFmtId="0" fontId="57" fillId="6" borderId="1" xfId="3" applyFont="1" applyFill="1" applyBorder="1" applyAlignment="1">
      <alignment vertical="center" wrapText="1"/>
    </xf>
    <xf numFmtId="0" fontId="57" fillId="6" borderId="1" xfId="3" applyFont="1" applyFill="1" applyBorder="1" applyAlignment="1">
      <alignment horizontal="center" vertical="center" wrapText="1"/>
    </xf>
    <xf numFmtId="0" fontId="55" fillId="6" borderId="1" xfId="3" applyFont="1" applyFill="1" applyBorder="1" applyAlignment="1">
      <alignment horizontal="center" vertical="center" wrapText="1"/>
    </xf>
    <xf numFmtId="0" fontId="55" fillId="0" borderId="1" xfId="3" applyFont="1" applyFill="1" applyBorder="1" applyAlignment="1">
      <alignment horizontal="center" vertical="center" wrapText="1"/>
    </xf>
    <xf numFmtId="0" fontId="57" fillId="0" borderId="1" xfId="3" applyFont="1" applyFill="1" applyBorder="1" applyAlignment="1">
      <alignment horizontal="left" vertical="center" wrapText="1"/>
    </xf>
    <xf numFmtId="0" fontId="58" fillId="0" borderId="1" xfId="3" applyFont="1" applyFill="1" applyBorder="1" applyAlignment="1">
      <alignment horizontal="center" vertical="center" wrapText="1"/>
    </xf>
    <xf numFmtId="10" fontId="57" fillId="0" borderId="1" xfId="3" applyNumberFormat="1" applyFont="1" applyFill="1" applyBorder="1" applyAlignment="1">
      <alignment vertical="center" wrapText="1"/>
    </xf>
    <xf numFmtId="10" fontId="57" fillId="0" borderId="1" xfId="3" applyNumberFormat="1" applyFont="1" applyFill="1" applyBorder="1" applyAlignment="1">
      <alignment horizontal="center" vertical="center" wrapText="1"/>
    </xf>
    <xf numFmtId="0" fontId="57" fillId="8" borderId="1" xfId="3" applyFont="1" applyFill="1" applyBorder="1" applyAlignment="1">
      <alignment vertical="center" wrapText="1"/>
    </xf>
    <xf numFmtId="9" fontId="57" fillId="8" borderId="1" xfId="3" applyNumberFormat="1" applyFont="1" applyFill="1" applyBorder="1" applyAlignment="1">
      <alignment vertical="center" wrapText="1"/>
    </xf>
    <xf numFmtId="9" fontId="57" fillId="8" borderId="1" xfId="3" applyNumberFormat="1" applyFont="1" applyFill="1" applyBorder="1" applyAlignment="1">
      <alignment horizontal="center" vertical="center" wrapText="1"/>
    </xf>
    <xf numFmtId="0" fontId="55" fillId="8" borderId="1" xfId="3" applyFont="1" applyFill="1" applyBorder="1" applyAlignment="1">
      <alignment horizontal="center" vertical="center" wrapText="1"/>
    </xf>
    <xf numFmtId="0" fontId="57" fillId="6" borderId="1" xfId="3" applyFont="1" applyFill="1" applyBorder="1" applyAlignment="1">
      <alignment horizontal="right" vertical="center" wrapText="1"/>
    </xf>
    <xf numFmtId="0" fontId="55" fillId="6" borderId="1" xfId="3" applyFont="1" applyFill="1" applyBorder="1" applyAlignment="1">
      <alignment vertical="center" wrapText="1"/>
    </xf>
    <xf numFmtId="0" fontId="59" fillId="0" borderId="1" xfId="3" applyFont="1" applyFill="1" applyBorder="1" applyAlignment="1">
      <alignment horizontal="center" vertical="center" wrapText="1"/>
    </xf>
    <xf numFmtId="0" fontId="57" fillId="8" borderId="1" xfId="3" applyFont="1" applyFill="1" applyBorder="1" applyAlignment="1">
      <alignment horizontal="center" vertical="center" wrapText="1"/>
    </xf>
    <xf numFmtId="0" fontId="56" fillId="0" borderId="1" xfId="3" applyFont="1" applyFill="1" applyBorder="1" applyAlignment="1">
      <alignment horizontal="center" vertical="center" wrapText="1"/>
    </xf>
    <xf numFmtId="0" fontId="57" fillId="8" borderId="1" xfId="3" applyFont="1" applyFill="1" applyBorder="1" applyAlignment="1">
      <alignment horizontal="left" vertical="center" wrapText="1"/>
    </xf>
    <xf numFmtId="0" fontId="57" fillId="6" borderId="1" xfId="3" applyFont="1" applyFill="1" applyBorder="1" applyAlignment="1">
      <alignment horizontal="left" vertical="center" wrapText="1"/>
    </xf>
    <xf numFmtId="9" fontId="57" fillId="0" borderId="1" xfId="3" applyNumberFormat="1" applyFont="1" applyFill="1" applyBorder="1" applyAlignment="1">
      <alignment horizontal="center" vertical="center" wrapText="1"/>
    </xf>
    <xf numFmtId="166" fontId="57" fillId="0" borderId="1" xfId="3" applyNumberFormat="1" applyFont="1" applyFill="1" applyBorder="1" applyAlignment="1">
      <alignment horizontal="center" vertical="center" wrapText="1"/>
    </xf>
    <xf numFmtId="0" fontId="57" fillId="8" borderId="1" xfId="3" applyFont="1" applyFill="1" applyBorder="1" applyAlignment="1">
      <alignment horizontal="right" vertical="center" wrapText="1"/>
    </xf>
    <xf numFmtId="0" fontId="55" fillId="8" borderId="1" xfId="3" applyFont="1" applyFill="1" applyBorder="1" applyAlignment="1">
      <alignment vertical="center" wrapText="1"/>
    </xf>
    <xf numFmtId="0" fontId="57" fillId="0" borderId="1" xfId="3" applyFont="1" applyFill="1" applyBorder="1" applyAlignment="1">
      <alignment horizontal="right" vertical="center" wrapText="1"/>
    </xf>
    <xf numFmtId="0" fontId="55" fillId="6" borderId="1" xfId="3" applyFont="1" applyFill="1" applyBorder="1" applyAlignment="1">
      <alignment horizontal="right" vertical="center" wrapText="1"/>
    </xf>
    <xf numFmtId="0" fontId="55" fillId="0" borderId="1" xfId="3" applyFont="1" applyFill="1" applyBorder="1" applyAlignment="1">
      <alignment horizontal="left" vertical="center" wrapText="1"/>
    </xf>
    <xf numFmtId="0" fontId="57" fillId="4" borderId="1" xfId="3" applyFont="1" applyFill="1" applyBorder="1" applyAlignment="1">
      <alignment vertical="center" wrapText="1"/>
    </xf>
    <xf numFmtId="0" fontId="57" fillId="4" borderId="1" xfId="3" applyFont="1" applyFill="1" applyBorder="1" applyAlignment="1">
      <alignment horizontal="center" vertical="center" wrapText="1"/>
    </xf>
    <xf numFmtId="0" fontId="1" fillId="4" borderId="0" xfId="3" applyFont="1" applyFill="1"/>
    <xf numFmtId="0" fontId="55" fillId="0" borderId="1" xfId="3" applyFont="1" applyFill="1" applyBorder="1" applyAlignment="1">
      <alignment horizontal="right" vertical="center" wrapText="1"/>
    </xf>
    <xf numFmtId="164" fontId="57" fillId="6" borderId="1" xfId="3" applyNumberFormat="1" applyFont="1" applyFill="1" applyBorder="1" applyAlignment="1">
      <alignment horizontal="center" vertical="center" wrapText="1"/>
    </xf>
    <xf numFmtId="0" fontId="55" fillId="8" borderId="1" xfId="3" applyFont="1" applyFill="1" applyBorder="1" applyAlignment="1">
      <alignment horizontal="left" vertical="center" wrapText="1"/>
    </xf>
    <xf numFmtId="0" fontId="62" fillId="0" borderId="1" xfId="3" applyFont="1" applyFill="1" applyBorder="1" applyAlignment="1">
      <alignment horizontal="left" wrapText="1" indent="8"/>
    </xf>
    <xf numFmtId="10" fontId="57" fillId="8" borderId="1" xfId="3" applyNumberFormat="1" applyFont="1" applyFill="1" applyBorder="1" applyAlignment="1">
      <alignment horizontal="center" vertical="center" wrapText="1"/>
    </xf>
    <xf numFmtId="0" fontId="63" fillId="0" borderId="1" xfId="3" applyFont="1" applyFill="1" applyBorder="1" applyAlignment="1">
      <alignment vertical="center" wrapText="1"/>
    </xf>
    <xf numFmtId="0" fontId="2" fillId="0" borderId="1" xfId="3" applyFont="1" applyBorder="1"/>
    <xf numFmtId="0" fontId="1" fillId="0" borderId="0" xfId="3" applyFont="1" applyAlignment="1">
      <alignment horizontal="center"/>
    </xf>
    <xf numFmtId="0" fontId="2" fillId="0" borderId="0" xfId="3" applyFont="1"/>
    <xf numFmtId="0" fontId="56" fillId="0" borderId="0" xfId="3" applyFont="1" applyFill="1" applyAlignment="1">
      <alignment vertical="center" wrapText="1"/>
    </xf>
    <xf numFmtId="0" fontId="50" fillId="4" borderId="1" xfId="0" applyFont="1" applyFill="1" applyBorder="1" applyAlignment="1" applyProtection="1">
      <alignment horizontal="center" vertical="center"/>
      <protection locked="0"/>
    </xf>
    <xf numFmtId="0" fontId="30" fillId="4" borderId="1" xfId="0" applyFont="1" applyFill="1" applyBorder="1" applyAlignment="1" applyProtection="1">
      <alignment horizontal="center" vertical="center"/>
      <protection locked="0"/>
    </xf>
    <xf numFmtId="0" fontId="66" fillId="9" borderId="1" xfId="3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 applyProtection="1">
      <alignment horizontal="center" vertical="center"/>
      <protection locked="0"/>
    </xf>
    <xf numFmtId="0" fontId="68" fillId="6" borderId="1" xfId="3" applyFont="1" applyFill="1" applyBorder="1" applyAlignment="1">
      <alignment vertical="center" wrapText="1"/>
    </xf>
    <xf numFmtId="0" fontId="69" fillId="6" borderId="1" xfId="3" applyFont="1" applyFill="1" applyBorder="1" applyAlignment="1">
      <alignment horizontal="center" vertical="center" wrapText="1"/>
    </xf>
    <xf numFmtId="0" fontId="67" fillId="9" borderId="1" xfId="0" applyFont="1" applyFill="1" applyBorder="1" applyAlignment="1">
      <alignment horizontal="center" vertical="center" wrapText="1"/>
    </xf>
    <xf numFmtId="0" fontId="70" fillId="9" borderId="1" xfId="3" applyFont="1" applyFill="1" applyBorder="1" applyAlignment="1">
      <alignment horizontal="center" vertical="center" wrapText="1"/>
    </xf>
    <xf numFmtId="0" fontId="71" fillId="3" borderId="1" xfId="0" applyFont="1" applyFill="1" applyBorder="1" applyAlignment="1" applyProtection="1">
      <alignment horizontal="center" vertical="center"/>
      <protection locked="0"/>
    </xf>
    <xf numFmtId="0" fontId="71" fillId="2" borderId="1" xfId="0" applyFont="1" applyFill="1" applyBorder="1" applyAlignment="1" applyProtection="1">
      <alignment horizontal="center" vertical="center"/>
      <protection locked="0"/>
    </xf>
    <xf numFmtId="49" fontId="7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1" fillId="3" borderId="1" xfId="0" applyFont="1" applyFill="1" applyBorder="1" applyAlignment="1">
      <alignment horizontal="center" vertical="center"/>
    </xf>
    <xf numFmtId="0" fontId="71" fillId="2" borderId="1" xfId="0" applyFont="1" applyFill="1" applyBorder="1" applyAlignment="1">
      <alignment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/>
    </xf>
    <xf numFmtId="0" fontId="71" fillId="0" borderId="1" xfId="0" applyFont="1" applyFill="1" applyBorder="1" applyAlignment="1" applyProtection="1">
      <alignment horizontal="center" vertical="center"/>
      <protection locked="0"/>
    </xf>
    <xf numFmtId="0" fontId="71" fillId="0" borderId="0" xfId="0" applyFont="1" applyFill="1" applyAlignment="1" applyProtection="1">
      <alignment vertical="center"/>
      <protection locked="0"/>
    </xf>
    <xf numFmtId="164" fontId="15" fillId="8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25" fillId="8" borderId="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64" fontId="74" fillId="0" borderId="0" xfId="0" applyNumberFormat="1" applyFont="1" applyFill="1" applyAlignment="1">
      <alignment vertical="center"/>
    </xf>
    <xf numFmtId="164" fontId="56" fillId="9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65" fillId="6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9" fontId="0" fillId="6" borderId="0" xfId="0" applyNumberFormat="1" applyFill="1" applyAlignment="1">
      <alignment horizontal="center" vertical="center" shrinkToFit="1"/>
    </xf>
    <xf numFmtId="0" fontId="5" fillId="6" borderId="0" xfId="0" applyFont="1" applyFill="1" applyBorder="1" applyAlignment="1">
      <alignment vertical="center"/>
    </xf>
    <xf numFmtId="164" fontId="74" fillId="6" borderId="0" xfId="0" applyNumberFormat="1" applyFont="1" applyFill="1" applyBorder="1" applyAlignment="1">
      <alignment vertical="center"/>
    </xf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8" fillId="6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horizontal="center" vertical="center"/>
    </xf>
    <xf numFmtId="0" fontId="65" fillId="0" borderId="0" xfId="0" applyFont="1" applyFill="1" applyAlignment="1">
      <alignment horizontal="left" vertical="center"/>
    </xf>
    <xf numFmtId="49" fontId="15" fillId="0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vertical="center" wrapText="1"/>
    </xf>
    <xf numFmtId="0" fontId="57" fillId="6" borderId="1" xfId="3" applyFont="1" applyFill="1" applyBorder="1" applyAlignment="1">
      <alignment vertical="center" wrapText="1"/>
    </xf>
    <xf numFmtId="0" fontId="56" fillId="4" borderId="1" xfId="3" applyFont="1" applyFill="1" applyBorder="1" applyAlignment="1">
      <alignment horizontal="center" vertical="center" wrapText="1"/>
    </xf>
    <xf numFmtId="0" fontId="64" fillId="6" borderId="1" xfId="3" applyFont="1" applyFill="1" applyBorder="1" applyAlignment="1">
      <alignment vertical="center" wrapText="1"/>
    </xf>
    <xf numFmtId="0" fontId="73" fillId="5" borderId="1" xfId="3" applyFont="1" applyFill="1" applyBorder="1" applyAlignment="1">
      <alignment horizontal="center" vertical="center" wrapText="1"/>
    </xf>
    <xf numFmtId="0" fontId="68" fillId="6" borderId="1" xfId="3" applyFont="1" applyFill="1" applyBorder="1" applyAlignment="1">
      <alignment horizontal="center" vertical="center" wrapText="1"/>
    </xf>
    <xf numFmtId="0" fontId="56" fillId="4" borderId="0" xfId="3" applyFont="1" applyFill="1" applyAlignment="1">
      <alignment horizontal="center" vertical="center" wrapText="1"/>
    </xf>
    <xf numFmtId="0" fontId="69" fillId="6" borderId="1" xfId="3" applyFont="1" applyFill="1" applyBorder="1" applyAlignment="1">
      <alignment vertical="center" wrapText="1"/>
    </xf>
    <xf numFmtId="0" fontId="57" fillId="6" borderId="1" xfId="3" applyFont="1" applyFill="1" applyBorder="1" applyAlignment="1">
      <alignment vertical="center" wrapText="1"/>
    </xf>
    <xf numFmtId="0" fontId="57" fillId="6" borderId="1" xfId="3" applyFont="1" applyFill="1" applyBorder="1" applyAlignment="1">
      <alignment horizontal="center" vertical="center" wrapText="1"/>
    </xf>
    <xf numFmtId="49" fontId="67" fillId="9" borderId="1" xfId="0" applyNumberFormat="1" applyFont="1" applyFill="1" applyBorder="1" applyAlignment="1">
      <alignment horizontal="left" vertical="center" wrapText="1"/>
    </xf>
    <xf numFmtId="49" fontId="66" fillId="9" borderId="1" xfId="3" applyNumberFormat="1" applyFont="1" applyFill="1" applyBorder="1" applyAlignment="1">
      <alignment vertical="center" wrapText="1"/>
    </xf>
    <xf numFmtId="0" fontId="82" fillId="0" borderId="0" xfId="3" applyFont="1"/>
    <xf numFmtId="0" fontId="3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10" borderId="1" xfId="0" applyNumberFormat="1" applyFont="1" applyFill="1" applyBorder="1" applyAlignment="1">
      <alignment horizontal="center" vertical="center" wrapText="1"/>
    </xf>
    <xf numFmtId="3" fontId="3" fillId="6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25" fillId="8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3" fontId="3" fillId="5" borderId="0" xfId="0" applyNumberFormat="1" applyFont="1" applyFill="1" applyAlignment="1">
      <alignment horizontal="center" vertical="center" wrapText="1"/>
    </xf>
    <xf numFmtId="43" fontId="83" fillId="3" borderId="1" xfId="1" applyFont="1" applyFill="1" applyBorder="1" applyAlignment="1" applyProtection="1">
      <alignment vertical="center"/>
    </xf>
    <xf numFmtId="43" fontId="84" fillId="3" borderId="1" xfId="1" applyFont="1" applyFill="1" applyBorder="1" applyAlignment="1" applyProtection="1">
      <alignment vertical="center"/>
    </xf>
    <xf numFmtId="49" fontId="85" fillId="6" borderId="1" xfId="0" applyNumberFormat="1" applyFont="1" applyFill="1" applyBorder="1" applyAlignment="1">
      <alignment horizontal="left" vertical="center" wrapText="1"/>
    </xf>
    <xf numFmtId="49" fontId="86" fillId="6" borderId="1" xfId="3" applyNumberFormat="1" applyFont="1" applyFill="1" applyBorder="1" applyAlignment="1">
      <alignment vertical="center" wrapText="1"/>
    </xf>
    <xf numFmtId="0" fontId="50" fillId="2" borderId="1" xfId="0" applyFont="1" applyFill="1" applyBorder="1" applyAlignment="1">
      <alignment vertical="center" wrapText="1"/>
    </xf>
    <xf numFmtId="0" fontId="50" fillId="0" borderId="1" xfId="0" applyFont="1" applyFill="1" applyBorder="1" applyAlignment="1" applyProtection="1">
      <alignment horizontal="center" vertical="center"/>
      <protection locked="0"/>
    </xf>
    <xf numFmtId="49" fontId="87" fillId="6" borderId="1" xfId="3" applyNumberFormat="1" applyFont="1" applyFill="1" applyBorder="1" applyAlignment="1">
      <alignment horizontal="center" vertical="center" wrapText="1"/>
    </xf>
    <xf numFmtId="49" fontId="87" fillId="7" borderId="1" xfId="3" applyNumberFormat="1" applyFont="1" applyFill="1" applyBorder="1" applyAlignment="1">
      <alignment vertical="center" wrapText="1"/>
    </xf>
    <xf numFmtId="49" fontId="87" fillId="0" borderId="1" xfId="3" applyNumberFormat="1" applyFont="1" applyFill="1" applyBorder="1" applyAlignment="1">
      <alignment vertical="center" wrapText="1"/>
    </xf>
    <xf numFmtId="49" fontId="85" fillId="0" borderId="1" xfId="3" applyNumberFormat="1" applyFont="1" applyFill="1" applyBorder="1" applyAlignment="1">
      <alignment vertical="center" wrapText="1"/>
    </xf>
    <xf numFmtId="49" fontId="85" fillId="6" borderId="1" xfId="3" applyNumberFormat="1" applyFont="1" applyFill="1" applyBorder="1" applyAlignment="1">
      <alignment vertical="center" wrapText="1"/>
    </xf>
    <xf numFmtId="49" fontId="85" fillId="6" borderId="1" xfId="3" applyNumberFormat="1" applyFont="1" applyFill="1" applyBorder="1" applyAlignment="1">
      <alignment horizontal="right" vertical="center" wrapText="1"/>
    </xf>
    <xf numFmtId="49" fontId="85" fillId="6" borderId="1" xfId="3" applyNumberFormat="1" applyFont="1" applyFill="1" applyBorder="1" applyAlignment="1">
      <alignment horizontal="left" vertical="center" wrapText="1"/>
    </xf>
    <xf numFmtId="49" fontId="85" fillId="6" borderId="1" xfId="3" applyNumberFormat="1" applyFont="1" applyFill="1" applyBorder="1" applyAlignment="1">
      <alignment vertical="center" wrapText="1"/>
    </xf>
    <xf numFmtId="49" fontId="88" fillId="0" borderId="1" xfId="3" applyNumberFormat="1" applyFont="1" applyFill="1" applyBorder="1" applyAlignment="1">
      <alignment vertical="center" wrapText="1"/>
    </xf>
    <xf numFmtId="49" fontId="85" fillId="0" borderId="1" xfId="3" applyNumberFormat="1" applyFont="1" applyFill="1" applyBorder="1" applyAlignment="1">
      <alignment horizontal="left" vertical="center" wrapText="1"/>
    </xf>
    <xf numFmtId="49" fontId="90" fillId="0" borderId="1" xfId="3" applyNumberFormat="1" applyFont="1" applyFill="1" applyBorder="1" applyAlignment="1">
      <alignment vertical="center" wrapText="1"/>
    </xf>
    <xf numFmtId="49" fontId="88" fillId="6" borderId="1" xfId="3" applyNumberFormat="1" applyFont="1" applyFill="1" applyBorder="1" applyAlignment="1">
      <alignment vertical="center" wrapText="1"/>
    </xf>
    <xf numFmtId="49" fontId="91" fillId="0" borderId="1" xfId="3" applyNumberFormat="1" applyFont="1" applyFill="1" applyBorder="1" applyAlignment="1">
      <alignment vertical="center" wrapText="1"/>
    </xf>
    <xf numFmtId="49" fontId="91" fillId="6" borderId="1" xfId="3" applyNumberFormat="1" applyFont="1" applyFill="1" applyBorder="1" applyAlignment="1">
      <alignment horizontal="left" vertical="center" wrapText="1"/>
    </xf>
    <xf numFmtId="49" fontId="87" fillId="6" borderId="1" xfId="3" applyNumberFormat="1" applyFont="1" applyFill="1" applyBorder="1" applyAlignment="1">
      <alignment horizontal="left" vertical="center" wrapText="1"/>
    </xf>
    <xf numFmtId="0" fontId="85" fillId="6" borderId="1" xfId="0" applyFont="1" applyFill="1" applyBorder="1" applyAlignment="1">
      <alignment vertical="center" wrapText="1"/>
    </xf>
    <xf numFmtId="49" fontId="85" fillId="0" borderId="0" xfId="3" applyNumberFormat="1" applyFont="1" applyAlignment="1">
      <alignment vertical="center"/>
    </xf>
    <xf numFmtId="0" fontId="87" fillId="6" borderId="1" xfId="3" applyFont="1" applyFill="1" applyBorder="1" applyAlignment="1">
      <alignment horizontal="center" vertical="center" wrapText="1"/>
    </xf>
    <xf numFmtId="0" fontId="89" fillId="5" borderId="1" xfId="3" applyFont="1" applyFill="1" applyBorder="1" applyAlignment="1">
      <alignment horizontal="center" vertical="center" wrapText="1"/>
    </xf>
    <xf numFmtId="0" fontId="97" fillId="4" borderId="1" xfId="3" applyFont="1" applyFill="1" applyBorder="1" applyAlignment="1">
      <alignment horizontal="center" vertical="center" wrapText="1"/>
    </xf>
    <xf numFmtId="0" fontId="85" fillId="0" borderId="0" xfId="3" applyFont="1" applyFill="1" applyAlignment="1">
      <alignment vertical="center"/>
    </xf>
    <xf numFmtId="0" fontId="87" fillId="7" borderId="1" xfId="3" applyFont="1" applyFill="1" applyBorder="1" applyAlignment="1">
      <alignment horizontal="left" vertical="center" wrapText="1"/>
    </xf>
    <xf numFmtId="0" fontId="87" fillId="7" borderId="1" xfId="3" applyFont="1" applyFill="1" applyBorder="1" applyAlignment="1">
      <alignment vertical="center"/>
    </xf>
    <xf numFmtId="0" fontId="89" fillId="7" borderId="1" xfId="3" applyFont="1" applyFill="1" applyBorder="1" applyAlignment="1">
      <alignment horizontal="left" vertical="center" wrapText="1"/>
    </xf>
    <xf numFmtId="0" fontId="85" fillId="0" borderId="1" xfId="3" applyFont="1" applyFill="1" applyBorder="1" applyAlignment="1">
      <alignment horizontal="center" vertical="center" wrapText="1"/>
    </xf>
    <xf numFmtId="0" fontId="87" fillId="0" borderId="1" xfId="3" applyFont="1" applyFill="1" applyBorder="1" applyAlignment="1">
      <alignment vertical="center"/>
    </xf>
    <xf numFmtId="0" fontId="89" fillId="0" borderId="1" xfId="3" applyFont="1" applyBorder="1" applyAlignment="1">
      <alignment horizontal="left"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6" fillId="6" borderId="1" xfId="3" applyFont="1" applyFill="1" applyBorder="1" applyAlignment="1">
      <alignment horizontal="center" vertical="center" wrapText="1"/>
    </xf>
    <xf numFmtId="0" fontId="89" fillId="5" borderId="1" xfId="3" applyFont="1" applyFill="1" applyBorder="1" applyAlignment="1">
      <alignment horizontal="left" vertical="center" wrapText="1"/>
    </xf>
    <xf numFmtId="0" fontId="85" fillId="0" borderId="0" xfId="3" applyFont="1" applyAlignment="1">
      <alignment vertical="center"/>
    </xf>
    <xf numFmtId="0" fontId="89" fillId="4" borderId="1" xfId="3" applyFont="1" applyFill="1" applyBorder="1" applyAlignment="1">
      <alignment horizontal="left" vertical="center" wrapText="1"/>
    </xf>
    <xf numFmtId="0" fontId="85" fillId="6" borderId="1" xfId="0" applyFont="1" applyFill="1" applyBorder="1" applyAlignment="1">
      <alignment horizontal="center" vertical="center" wrapText="1"/>
    </xf>
    <xf numFmtId="0" fontId="87" fillId="6" borderId="1" xfId="0" applyFont="1" applyFill="1" applyBorder="1" applyAlignment="1">
      <alignment horizontal="center" vertical="center" wrapText="1"/>
    </xf>
    <xf numFmtId="14" fontId="89" fillId="4" borderId="1" xfId="3" applyNumberFormat="1" applyFont="1" applyFill="1" applyBorder="1" applyAlignment="1">
      <alignment horizontal="left" vertical="center" wrapText="1"/>
    </xf>
    <xf numFmtId="164" fontId="85" fillId="6" borderId="1" xfId="3" applyNumberFormat="1" applyFont="1" applyFill="1" applyBorder="1" applyAlignment="1">
      <alignment horizontal="center"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6" fillId="0" borderId="1" xfId="3" applyFont="1" applyFill="1" applyBorder="1" applyAlignment="1">
      <alignment horizontal="center" vertical="center" wrapText="1"/>
    </xf>
    <xf numFmtId="0" fontId="87" fillId="0" borderId="1" xfId="3" applyFont="1" applyFill="1" applyBorder="1" applyAlignment="1">
      <alignment horizontal="center" vertical="center" wrapText="1"/>
    </xf>
    <xf numFmtId="0" fontId="89" fillId="0" borderId="1" xfId="3" applyFont="1" applyFill="1" applyBorder="1" applyAlignment="1">
      <alignment horizontal="left" vertical="center" wrapText="1"/>
    </xf>
    <xf numFmtId="0" fontId="88" fillId="0" borderId="1" xfId="3" applyFont="1" applyFill="1" applyBorder="1" applyAlignment="1">
      <alignment horizontal="center" vertical="center" wrapText="1"/>
    </xf>
    <xf numFmtId="0" fontId="99" fillId="0" borderId="1" xfId="3" applyFont="1" applyFill="1" applyBorder="1" applyAlignment="1">
      <alignment horizontal="center" vertical="center" wrapText="1"/>
    </xf>
    <xf numFmtId="0" fontId="88" fillId="0" borderId="0" xfId="3" applyFont="1" applyFill="1" applyAlignment="1">
      <alignment vertical="center"/>
    </xf>
    <xf numFmtId="0" fontId="87" fillId="0" borderId="1" xfId="3" applyFont="1" applyBorder="1" applyAlignment="1">
      <alignment vertical="center"/>
    </xf>
    <xf numFmtId="0" fontId="99" fillId="0" borderId="1" xfId="3" applyFont="1" applyBorder="1" applyAlignment="1">
      <alignment vertical="center"/>
    </xf>
    <xf numFmtId="0" fontId="88" fillId="6" borderId="1" xfId="3" applyFont="1" applyFill="1" applyBorder="1" applyAlignment="1">
      <alignment horizontal="center" vertical="center" wrapText="1"/>
    </xf>
    <xf numFmtId="0" fontId="99" fillId="6" borderId="1" xfId="3" applyFont="1" applyFill="1" applyBorder="1" applyAlignment="1">
      <alignment horizontal="center" vertical="center" wrapText="1"/>
    </xf>
    <xf numFmtId="0" fontId="91" fillId="0" borderId="1" xfId="3" applyFont="1" applyFill="1" applyBorder="1" applyAlignment="1">
      <alignment horizontal="center" vertical="center" wrapText="1"/>
    </xf>
    <xf numFmtId="0" fontId="100" fillId="0" borderId="1" xfId="3" applyFont="1" applyFill="1" applyBorder="1" applyAlignment="1">
      <alignment horizontal="center" vertical="center" wrapText="1"/>
    </xf>
    <xf numFmtId="0" fontId="91" fillId="0" borderId="0" xfId="3" applyFont="1" applyFill="1" applyAlignment="1">
      <alignment vertical="center"/>
    </xf>
    <xf numFmtId="0" fontId="91" fillId="6" borderId="1" xfId="3" applyFont="1" applyFill="1" applyBorder="1" applyAlignment="1">
      <alignment horizontal="center" vertical="center" wrapText="1"/>
    </xf>
    <xf numFmtId="0" fontId="100" fillId="6" borderId="1" xfId="3" applyFont="1" applyFill="1" applyBorder="1" applyAlignment="1">
      <alignment horizontal="center" vertical="center" wrapText="1"/>
    </xf>
    <xf numFmtId="0" fontId="89" fillId="0" borderId="1" xfId="3" applyFont="1" applyFill="1" applyBorder="1" applyAlignment="1">
      <alignment vertical="center"/>
    </xf>
    <xf numFmtId="0" fontId="86" fillId="0" borderId="0" xfId="3" applyFont="1" applyFill="1" applyAlignment="1">
      <alignment vertical="center"/>
    </xf>
    <xf numFmtId="0" fontId="93" fillId="0" borderId="0" xfId="3" applyFont="1" applyFill="1" applyAlignment="1">
      <alignment vertical="center"/>
    </xf>
    <xf numFmtId="0" fontId="94" fillId="0" borderId="0" xfId="3" applyFont="1" applyFill="1" applyAlignment="1">
      <alignment vertical="center"/>
    </xf>
    <xf numFmtId="0" fontId="95" fillId="0" borderId="0" xfId="3" applyFont="1" applyFill="1" applyAlignment="1">
      <alignment vertical="center"/>
    </xf>
    <xf numFmtId="0" fontId="96" fillId="0" borderId="0" xfId="3" applyFont="1" applyFill="1" applyAlignment="1">
      <alignment vertical="center"/>
    </xf>
    <xf numFmtId="0" fontId="92" fillId="0" borderId="0" xfId="3" applyFont="1" applyFill="1" applyAlignment="1">
      <alignment vertical="center"/>
    </xf>
    <xf numFmtId="0" fontId="85" fillId="0" borderId="0" xfId="3" applyFont="1" applyAlignment="1">
      <alignment horizontal="center" vertical="center"/>
    </xf>
    <xf numFmtId="0" fontId="86" fillId="0" borderId="0" xfId="3" applyFont="1" applyAlignment="1">
      <alignment horizontal="center" vertical="center"/>
    </xf>
    <xf numFmtId="0" fontId="87" fillId="0" borderId="0" xfId="3" applyFont="1" applyAlignment="1">
      <alignment vertical="center"/>
    </xf>
    <xf numFmtId="0" fontId="89" fillId="0" borderId="0" xfId="3" applyFont="1" applyAlignment="1">
      <alignment horizontal="left" vertical="center" wrapText="1"/>
    </xf>
    <xf numFmtId="0" fontId="87" fillId="7" borderId="1" xfId="3" applyFont="1" applyFill="1" applyBorder="1" applyAlignment="1">
      <alignment horizontal="center" vertical="center" wrapText="1"/>
    </xf>
    <xf numFmtId="0" fontId="86" fillId="0" borderId="1" xfId="3" applyFont="1" applyFill="1" applyBorder="1" applyAlignment="1">
      <alignment horizontal="left" vertical="center" wrapText="1"/>
    </xf>
    <xf numFmtId="0" fontId="86" fillId="6" borderId="1" xfId="0" applyFont="1" applyFill="1" applyBorder="1" applyAlignment="1">
      <alignment vertical="center" wrapText="1"/>
    </xf>
    <xf numFmtId="0" fontId="86" fillId="6" borderId="1" xfId="0" applyFont="1" applyFill="1" applyBorder="1" applyAlignment="1">
      <alignment horizontal="center" vertical="center" wrapText="1"/>
    </xf>
    <xf numFmtId="0" fontId="92" fillId="6" borderId="1" xfId="0" applyFont="1" applyFill="1" applyBorder="1" applyAlignment="1">
      <alignment vertical="center" wrapText="1"/>
    </xf>
    <xf numFmtId="0" fontId="92" fillId="6" borderId="1" xfId="0" applyFont="1" applyFill="1" applyBorder="1" applyAlignment="1">
      <alignment horizontal="center" vertical="center" wrapText="1"/>
    </xf>
    <xf numFmtId="0" fontId="93" fillId="6" borderId="1" xfId="0" applyFont="1" applyFill="1" applyBorder="1" applyAlignment="1">
      <alignment vertical="center" wrapText="1"/>
    </xf>
    <xf numFmtId="0" fontId="93" fillId="6" borderId="1" xfId="0" applyFont="1" applyFill="1" applyBorder="1" applyAlignment="1">
      <alignment horizontal="center" vertical="center" wrapText="1"/>
    </xf>
    <xf numFmtId="0" fontId="88" fillId="6" borderId="1" xfId="0" applyFont="1" applyFill="1" applyBorder="1" applyAlignment="1">
      <alignment vertical="center" wrapText="1"/>
    </xf>
    <xf numFmtId="0" fontId="88" fillId="6" borderId="1" xfId="0" applyFont="1" applyFill="1" applyBorder="1" applyAlignment="1">
      <alignment horizontal="center" vertical="center" wrapText="1"/>
    </xf>
    <xf numFmtId="0" fontId="95" fillId="6" borderId="1" xfId="0" applyFont="1" applyFill="1" applyBorder="1" applyAlignment="1">
      <alignment vertical="center" wrapText="1"/>
    </xf>
    <xf numFmtId="0" fontId="95" fillId="6" borderId="1" xfId="0" applyFont="1" applyFill="1" applyBorder="1" applyAlignment="1">
      <alignment horizontal="center" vertical="center" wrapText="1"/>
    </xf>
    <xf numFmtId="0" fontId="96" fillId="6" borderId="1" xfId="0" applyFont="1" applyFill="1" applyBorder="1" applyAlignment="1">
      <alignment vertical="center" wrapText="1"/>
    </xf>
    <xf numFmtId="0" fontId="96" fillId="6" borderId="1" xfId="0" applyFont="1" applyFill="1" applyBorder="1" applyAlignment="1">
      <alignment horizontal="center" vertical="center" wrapText="1"/>
    </xf>
    <xf numFmtId="0" fontId="91" fillId="6" borderId="1" xfId="0" applyFont="1" applyFill="1" applyBorder="1" applyAlignment="1">
      <alignment vertical="center" wrapText="1"/>
    </xf>
    <xf numFmtId="0" fontId="91" fillId="6" borderId="1" xfId="0" applyFont="1" applyFill="1" applyBorder="1" applyAlignment="1">
      <alignment horizontal="center" vertical="center" wrapText="1"/>
    </xf>
    <xf numFmtId="0" fontId="87" fillId="0" borderId="12" xfId="3" applyFont="1" applyFill="1" applyBorder="1" applyAlignment="1">
      <alignment horizontal="center" vertical="center" wrapText="1"/>
    </xf>
    <xf numFmtId="0" fontId="87" fillId="0" borderId="0" xfId="3" applyFont="1" applyFill="1" applyBorder="1" applyAlignment="1">
      <alignment horizontal="center" vertical="center" wrapText="1"/>
    </xf>
    <xf numFmtId="49" fontId="3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49" fontId="7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1" fillId="0" borderId="1" xfId="0" applyFont="1" applyFill="1" applyBorder="1" applyAlignment="1">
      <alignment vertical="center" wrapText="1"/>
    </xf>
    <xf numFmtId="0" fontId="71" fillId="0" borderId="1" xfId="0" applyFont="1" applyFill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 wrapText="1"/>
    </xf>
    <xf numFmtId="0" fontId="76" fillId="0" borderId="1" xfId="0" applyFont="1" applyFill="1" applyBorder="1" applyAlignment="1" applyProtection="1">
      <alignment horizontal="center" vertical="center"/>
      <protection locked="0"/>
    </xf>
    <xf numFmtId="0" fontId="77" fillId="0" borderId="1" xfId="0" applyFont="1" applyFill="1" applyBorder="1" applyAlignment="1" applyProtection="1">
      <alignment horizontal="center" vertical="center"/>
      <protection locked="0"/>
    </xf>
    <xf numFmtId="49" fontId="78" fillId="0" borderId="1" xfId="0" applyNumberFormat="1" applyFont="1" applyFill="1" applyBorder="1" applyAlignment="1" applyProtection="1">
      <alignment horizontal="center" vertical="center" wrapText="1"/>
      <protection locked="0"/>
    </xf>
    <xf numFmtId="43" fontId="79" fillId="0" borderId="1" xfId="1" applyFont="1" applyFill="1" applyBorder="1" applyAlignment="1" applyProtection="1">
      <alignment vertical="center"/>
    </xf>
    <xf numFmtId="0" fontId="79" fillId="0" borderId="1" xfId="0" applyFont="1" applyFill="1" applyBorder="1" applyAlignment="1" applyProtection="1">
      <alignment horizontal="center" vertical="center"/>
      <protection locked="0"/>
    </xf>
    <xf numFmtId="0" fontId="81" fillId="0" borderId="1" xfId="0" applyFont="1" applyFill="1" applyBorder="1" applyAlignment="1" applyProtection="1">
      <alignment horizontal="center" vertical="center"/>
      <protection locked="0"/>
    </xf>
    <xf numFmtId="0" fontId="80" fillId="0" borderId="1" xfId="0" applyFont="1" applyFill="1" applyBorder="1" applyAlignment="1" applyProtection="1">
      <alignment horizontal="center" vertical="center"/>
      <protection locked="0"/>
    </xf>
    <xf numFmtId="0" fontId="80" fillId="0" borderId="1" xfId="0" applyFont="1" applyFill="1" applyBorder="1" applyAlignment="1" applyProtection="1">
      <alignment vertical="center"/>
      <protection locked="0"/>
    </xf>
    <xf numFmtId="0" fontId="80" fillId="0" borderId="0" xfId="0" applyFont="1" applyFill="1" applyAlignment="1" applyProtection="1">
      <alignment vertical="center"/>
      <protection locked="0"/>
    </xf>
    <xf numFmtId="43" fontId="28" fillId="0" borderId="1" xfId="1" applyFont="1" applyFill="1" applyBorder="1" applyAlignment="1" applyProtection="1">
      <alignment vertical="center"/>
    </xf>
    <xf numFmtId="0" fontId="1" fillId="3" borderId="0" xfId="0" applyFont="1" applyFill="1" applyAlignment="1">
      <alignment vertical="center"/>
    </xf>
    <xf numFmtId="10" fontId="0" fillId="3" borderId="0" xfId="0" applyNumberFormat="1" applyFill="1" applyAlignment="1">
      <alignment vertical="center"/>
    </xf>
    <xf numFmtId="0" fontId="87" fillId="0" borderId="0" xfId="3" applyFont="1" applyFill="1" applyAlignment="1">
      <alignment horizontal="center" vertical="center"/>
    </xf>
    <xf numFmtId="0" fontId="87" fillId="0" borderId="0" xfId="3" applyFont="1" applyFill="1" applyBorder="1" applyAlignment="1">
      <alignment horizontal="center" vertical="center"/>
    </xf>
    <xf numFmtId="43" fontId="30" fillId="3" borderId="1" xfId="1" applyFont="1" applyFill="1" applyBorder="1" applyAlignment="1">
      <alignment horizontal="left" vertical="center"/>
    </xf>
    <xf numFmtId="43" fontId="30" fillId="3" borderId="1" xfId="1" applyFont="1" applyFill="1" applyBorder="1" applyAlignment="1">
      <alignment vertical="center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87" fillId="0" borderId="0" xfId="3" applyFont="1" applyFill="1" applyAlignment="1">
      <alignment horizontal="center" vertical="center" wrapText="1"/>
    </xf>
    <xf numFmtId="17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32" fillId="4" borderId="1" xfId="0" applyFont="1" applyFill="1" applyBorder="1" applyAlignment="1" applyProtection="1">
      <alignment horizontal="center" vertical="center" wrapText="1"/>
      <protection locked="0"/>
    </xf>
    <xf numFmtId="0" fontId="101" fillId="4" borderId="1" xfId="0" applyNumberFormat="1" applyFont="1" applyFill="1" applyBorder="1" applyAlignment="1">
      <alignment horizontal="center" vertical="center"/>
    </xf>
    <xf numFmtId="0" fontId="65" fillId="4" borderId="1" xfId="0" applyFont="1" applyFill="1" applyBorder="1" applyAlignment="1">
      <alignment horizontal="center" vertical="center" wrapText="1"/>
    </xf>
    <xf numFmtId="0" fontId="87" fillId="12" borderId="1" xfId="3" applyFont="1" applyFill="1" applyBorder="1" applyAlignment="1">
      <alignment horizontal="left" vertical="center" wrapText="1"/>
    </xf>
    <xf numFmtId="0" fontId="101" fillId="7" borderId="1" xfId="0" applyNumberFormat="1" applyFont="1" applyFill="1" applyBorder="1" applyAlignment="1">
      <alignment horizontal="center" vertical="center"/>
    </xf>
    <xf numFmtId="0" fontId="101" fillId="7" borderId="1" xfId="0" applyFont="1" applyFill="1" applyBorder="1" applyAlignment="1">
      <alignment horizontal="center" vertical="center"/>
    </xf>
    <xf numFmtId="0" fontId="101" fillId="4" borderId="1" xfId="0" applyFont="1" applyFill="1" applyBorder="1" applyAlignment="1">
      <alignment horizontal="center" vertical="center" wrapText="1"/>
    </xf>
    <xf numFmtId="165" fontId="101" fillId="4" borderId="1" xfId="0" applyNumberFormat="1" applyFont="1" applyFill="1" applyBorder="1" applyAlignment="1">
      <alignment horizontal="center" vertical="center" wrapText="1"/>
    </xf>
    <xf numFmtId="0" fontId="101" fillId="4" borderId="1" xfId="0" applyFont="1" applyFill="1" applyBorder="1" applyAlignment="1">
      <alignment horizontal="center" vertical="center"/>
    </xf>
    <xf numFmtId="2" fontId="101" fillId="4" borderId="1" xfId="0" applyNumberFormat="1" applyFont="1" applyFill="1" applyBorder="1" applyAlignment="1">
      <alignment horizontal="center" vertical="center"/>
    </xf>
    <xf numFmtId="164" fontId="101" fillId="4" borderId="1" xfId="0" applyNumberFormat="1" applyFont="1" applyFill="1" applyBorder="1" applyAlignment="1">
      <alignment horizontal="center" vertical="center"/>
    </xf>
    <xf numFmtId="164" fontId="101" fillId="7" borderId="1" xfId="0" applyNumberFormat="1" applyFont="1" applyFill="1" applyBorder="1" applyAlignment="1">
      <alignment horizontal="center" vertical="center"/>
    </xf>
    <xf numFmtId="0" fontId="101" fillId="0" borderId="0" xfId="0" applyFont="1" applyFill="1"/>
    <xf numFmtId="0" fontId="101" fillId="0" borderId="0" xfId="0" applyFont="1" applyFill="1" applyAlignment="1">
      <alignment horizontal="center"/>
    </xf>
    <xf numFmtId="0" fontId="65" fillId="7" borderId="1" xfId="0" applyFont="1" applyFill="1" applyBorder="1" applyAlignment="1">
      <alignment horizontal="center" vertical="center" wrapText="1"/>
    </xf>
    <xf numFmtId="0" fontId="101" fillId="6" borderId="1" xfId="0" applyNumberFormat="1" applyFont="1" applyFill="1" applyBorder="1" applyAlignment="1">
      <alignment horizontal="center" vertical="center"/>
    </xf>
    <xf numFmtId="0" fontId="65" fillId="6" borderId="1" xfId="0" applyFont="1" applyFill="1" applyBorder="1" applyAlignment="1">
      <alignment horizontal="center" vertical="center" wrapText="1"/>
    </xf>
    <xf numFmtId="49" fontId="103" fillId="8" borderId="0" xfId="0" applyNumberFormat="1" applyFont="1" applyFill="1" applyBorder="1" applyAlignment="1">
      <alignment horizontal="center" vertical="center"/>
    </xf>
    <xf numFmtId="0" fontId="50" fillId="8" borderId="1" xfId="0" applyFont="1" applyFill="1" applyBorder="1" applyAlignment="1" applyProtection="1">
      <alignment horizontal="center" vertical="center"/>
      <protection locked="0"/>
    </xf>
    <xf numFmtId="0" fontId="89" fillId="11" borderId="1" xfId="3" applyFont="1" applyFill="1" applyBorder="1" applyAlignment="1">
      <alignment horizontal="left"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97" fillId="4" borderId="5" xfId="3" applyFont="1" applyFill="1" applyBorder="1" applyAlignment="1">
      <alignment horizontal="left"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50" fillId="2" borderId="1" xfId="0" applyFont="1" applyFill="1" applyBorder="1" applyAlignment="1" applyProtection="1">
      <alignment horizontal="left" vertical="center"/>
      <protection locked="0"/>
    </xf>
    <xf numFmtId="9" fontId="1" fillId="7" borderId="1" xfId="0" applyNumberFormat="1" applyFont="1" applyFill="1" applyBorder="1" applyAlignment="1">
      <alignment horizontal="center" vertical="center"/>
    </xf>
    <xf numFmtId="0" fontId="104" fillId="8" borderId="1" xfId="0" applyFont="1" applyFill="1" applyBorder="1" applyAlignment="1">
      <alignment horizontal="center" vertical="center" wrapText="1"/>
    </xf>
    <xf numFmtId="0" fontId="104" fillId="7" borderId="1" xfId="0" applyFont="1" applyFill="1" applyBorder="1" applyAlignment="1">
      <alignment horizontal="center" vertical="center"/>
    </xf>
    <xf numFmtId="0" fontId="104" fillId="4" borderId="1" xfId="0" applyFont="1" applyFill="1" applyBorder="1" applyAlignment="1">
      <alignment horizontal="center" vertical="center"/>
    </xf>
    <xf numFmtId="0" fontId="104" fillId="6" borderId="1" xfId="0" applyFont="1" applyFill="1" applyBorder="1" applyAlignment="1">
      <alignment horizontal="center" vertical="center"/>
    </xf>
    <xf numFmtId="0" fontId="105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9" fontId="1" fillId="7" borderId="1" xfId="0" applyNumberFormat="1" applyFont="1" applyFill="1" applyBorder="1" applyAlignment="1">
      <alignment horizontal="center" vertical="center" wrapText="1"/>
    </xf>
    <xf numFmtId="10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72" fontId="1" fillId="7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72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04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4" borderId="1" xfId="0" applyFill="1" applyBorder="1" applyAlignment="1">
      <alignment horizontal="center" vertical="center"/>
    </xf>
    <xf numFmtId="0" fontId="76" fillId="5" borderId="1" xfId="0" applyFont="1" applyFill="1" applyBorder="1" applyAlignment="1" applyProtection="1">
      <alignment horizontal="center" vertical="center"/>
      <protection locked="0"/>
    </xf>
    <xf numFmtId="49" fontId="78" fillId="5" borderId="1" xfId="0" applyNumberFormat="1" applyFont="1" applyFill="1" applyBorder="1" applyAlignment="1" applyProtection="1">
      <alignment horizontal="center" vertical="center" wrapText="1"/>
      <protection locked="0"/>
    </xf>
    <xf numFmtId="43" fontId="80" fillId="5" borderId="1" xfId="1" applyFont="1" applyFill="1" applyBorder="1" applyAlignment="1" applyProtection="1">
      <alignment horizontal="left" vertical="center" wrapText="1"/>
      <protection locked="0"/>
    </xf>
    <xf numFmtId="0" fontId="106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80" fillId="5" borderId="1" xfId="0" applyNumberFormat="1" applyFont="1" applyFill="1" applyBorder="1" applyAlignment="1" applyProtection="1">
      <alignment horizontal="center" vertical="center"/>
      <protection locked="0"/>
    </xf>
    <xf numFmtId="0" fontId="80" fillId="5" borderId="1" xfId="0" applyFont="1" applyFill="1" applyBorder="1" applyAlignment="1" applyProtection="1">
      <alignment horizontal="center" vertical="center"/>
      <protection locked="0"/>
    </xf>
    <xf numFmtId="0" fontId="80" fillId="5" borderId="1" xfId="0" applyFont="1" applyFill="1" applyBorder="1" applyAlignment="1" applyProtection="1">
      <alignment vertical="center"/>
      <protection locked="0"/>
    </xf>
    <xf numFmtId="0" fontId="80" fillId="5" borderId="0" xfId="0" applyFont="1" applyFill="1" applyAlignment="1" applyProtection="1">
      <alignment vertical="center"/>
      <protection locked="0"/>
    </xf>
    <xf numFmtId="0" fontId="85" fillId="6" borderId="9" xfId="3" applyFont="1" applyFill="1" applyBorder="1" applyAlignment="1">
      <alignment horizontal="center" vertical="center" wrapText="1"/>
    </xf>
    <xf numFmtId="0" fontId="86" fillId="6" borderId="9" xfId="3" applyFont="1" applyFill="1" applyBorder="1" applyAlignment="1">
      <alignment horizontal="center" vertical="center" wrapText="1"/>
    </xf>
    <xf numFmtId="0" fontId="87" fillId="6" borderId="9" xfId="3" applyFont="1" applyFill="1" applyBorder="1" applyAlignment="1">
      <alignment horizontal="center" vertical="center" wrapText="1"/>
    </xf>
    <xf numFmtId="0" fontId="85" fillId="0" borderId="1" xfId="3" applyFont="1" applyFill="1" applyBorder="1" applyAlignment="1">
      <alignment vertical="center" wrapText="1"/>
    </xf>
    <xf numFmtId="0" fontId="85" fillId="0" borderId="1" xfId="3" applyFont="1" applyFill="1" applyBorder="1" applyAlignment="1">
      <alignment vertical="center"/>
    </xf>
    <xf numFmtId="0" fontId="85" fillId="6" borderId="1" xfId="3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0" fillId="5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 wrapText="1"/>
    </xf>
    <xf numFmtId="0" fontId="89" fillId="6" borderId="1" xfId="3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8" fillId="3" borderId="1" xfId="0" applyFont="1" applyFill="1" applyBorder="1" applyAlignment="1">
      <alignment horizontal="center" vertical="center" wrapText="1"/>
    </xf>
    <xf numFmtId="0" fontId="109" fillId="6" borderId="1" xfId="0" applyFont="1" applyFill="1" applyBorder="1" applyAlignment="1">
      <alignment horizontal="left" vertical="center" wrapText="1"/>
    </xf>
    <xf numFmtId="0" fontId="85" fillId="6" borderId="1" xfId="3" applyFont="1" applyFill="1" applyBorder="1" applyAlignment="1">
      <alignment horizontal="center" vertical="center"/>
    </xf>
    <xf numFmtId="0" fontId="109" fillId="6" borderId="1" xfId="0" applyFont="1" applyFill="1" applyBorder="1" applyAlignment="1">
      <alignment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7" fillId="0" borderId="0" xfId="3" applyFont="1" applyFill="1" applyAlignment="1">
      <alignment horizontal="left" vertical="center"/>
    </xf>
    <xf numFmtId="0" fontId="91" fillId="0" borderId="0" xfId="3" applyFont="1" applyFill="1" applyAlignment="1">
      <alignment horizontal="left" vertical="center"/>
    </xf>
    <xf numFmtId="0" fontId="91" fillId="6" borderId="1" xfId="3" applyFont="1" applyFill="1" applyBorder="1" applyAlignment="1">
      <alignment horizontal="left" vertical="center" wrapText="1"/>
    </xf>
    <xf numFmtId="0" fontId="85" fillId="5" borderId="1" xfId="3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 applyProtection="1">
      <alignment vertical="center"/>
    </xf>
    <xf numFmtId="0" fontId="87" fillId="6" borderId="1" xfId="3" applyFont="1" applyFill="1" applyBorder="1" applyAlignment="1">
      <alignment vertical="center"/>
    </xf>
    <xf numFmtId="0" fontId="109" fillId="6" borderId="1" xfId="3" applyFont="1" applyFill="1" applyBorder="1" applyAlignment="1">
      <alignment horizontal="center" vertical="center"/>
    </xf>
    <xf numFmtId="0" fontId="87" fillId="0" borderId="3" xfId="3" applyFont="1" applyFill="1" applyBorder="1" applyAlignment="1">
      <alignment vertical="center" wrapText="1"/>
    </xf>
    <xf numFmtId="0" fontId="85" fillId="6" borderId="5" xfId="3" applyFont="1" applyFill="1" applyBorder="1" applyAlignment="1">
      <alignment horizontal="center" vertical="center" wrapText="1"/>
    </xf>
    <xf numFmtId="49" fontId="91" fillId="0" borderId="11" xfId="3" applyNumberFormat="1" applyFont="1" applyFill="1" applyBorder="1" applyAlignment="1">
      <alignment vertical="center" wrapText="1"/>
    </xf>
    <xf numFmtId="0" fontId="86" fillId="6" borderId="5" xfId="3" applyFont="1" applyFill="1" applyBorder="1" applyAlignment="1">
      <alignment horizontal="center" vertical="center" wrapText="1"/>
    </xf>
    <xf numFmtId="0" fontId="85" fillId="0" borderId="9" xfId="3" applyFont="1" applyFill="1" applyBorder="1" applyAlignment="1">
      <alignment horizontal="center" vertical="center" wrapText="1"/>
    </xf>
    <xf numFmtId="0" fontId="86" fillId="0" borderId="9" xfId="3" applyFont="1" applyFill="1" applyBorder="1" applyAlignment="1">
      <alignment horizontal="center" vertical="center" wrapText="1"/>
    </xf>
    <xf numFmtId="0" fontId="85" fillId="0" borderId="1" xfId="3" applyFont="1" applyBorder="1" applyAlignment="1">
      <alignment vertical="center"/>
    </xf>
    <xf numFmtId="0" fontId="85" fillId="0" borderId="1" xfId="3" applyFont="1" applyBorder="1" applyAlignment="1">
      <alignment horizontal="center" vertical="center"/>
    </xf>
    <xf numFmtId="0" fontId="87" fillId="0" borderId="1" xfId="3" applyFont="1" applyFill="1" applyBorder="1" applyAlignment="1">
      <alignment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7" fillId="0" borderId="1" xfId="3" applyFont="1" applyFill="1" applyBorder="1" applyAlignment="1">
      <alignment horizontal="left" vertical="center" wrapText="1"/>
    </xf>
    <xf numFmtId="0" fontId="102" fillId="6" borderId="1" xfId="3" applyFont="1" applyFill="1" applyBorder="1" applyAlignment="1">
      <alignment horizontal="center" vertical="center" wrapText="1"/>
    </xf>
    <xf numFmtId="0" fontId="87" fillId="0" borderId="0" xfId="3" applyFont="1" applyAlignment="1">
      <alignment horizontal="left" vertical="center" wrapText="1"/>
    </xf>
    <xf numFmtId="0" fontId="87" fillId="6" borderId="1" xfId="3" applyFont="1" applyFill="1" applyBorder="1" applyAlignment="1">
      <alignment horizontal="left" vertical="center" wrapText="1"/>
    </xf>
    <xf numFmtId="49" fontId="110" fillId="13" borderId="1" xfId="3" applyNumberFormat="1" applyFont="1" applyFill="1" applyBorder="1" applyAlignment="1">
      <alignment vertical="center" wrapText="1"/>
    </xf>
    <xf numFmtId="0" fontId="110" fillId="13" borderId="1" xfId="3" applyFont="1" applyFill="1" applyBorder="1" applyAlignment="1">
      <alignment horizontal="center" vertical="center" wrapText="1"/>
    </xf>
    <xf numFmtId="0" fontId="111" fillId="13" borderId="1" xfId="3" applyFont="1" applyFill="1" applyBorder="1" applyAlignment="1">
      <alignment horizontal="center" vertical="center" wrapText="1"/>
    </xf>
    <xf numFmtId="0" fontId="111" fillId="13" borderId="1" xfId="3" applyFont="1" applyFill="1" applyBorder="1" applyAlignment="1">
      <alignment horizontal="left" vertical="center" wrapText="1"/>
    </xf>
    <xf numFmtId="0" fontId="85" fillId="0" borderId="0" xfId="3" applyFont="1" applyFill="1" applyAlignment="1">
      <alignment vertical="center" wrapText="1"/>
    </xf>
    <xf numFmtId="0" fontId="76" fillId="3" borderId="1" xfId="0" applyFont="1" applyFill="1" applyBorder="1" applyAlignment="1" applyProtection="1">
      <alignment horizontal="center" vertical="center"/>
      <protection locked="0"/>
    </xf>
    <xf numFmtId="0" fontId="77" fillId="2" borderId="1" xfId="0" applyFont="1" applyFill="1" applyBorder="1" applyAlignment="1" applyProtection="1">
      <alignment horizontal="center" vertical="center"/>
      <protection locked="0"/>
    </xf>
    <xf numFmtId="49" fontId="112" fillId="3" borderId="1" xfId="0" applyNumberFormat="1" applyFont="1" applyFill="1" applyBorder="1" applyAlignment="1" applyProtection="1">
      <alignment horizontal="center" vertical="center" wrapText="1"/>
      <protection locked="0"/>
    </xf>
    <xf numFmtId="43" fontId="76" fillId="3" borderId="1" xfId="1" applyFont="1" applyFill="1" applyBorder="1" applyAlignment="1" applyProtection="1">
      <alignment horizontal="left" vertical="center" wrapText="1"/>
      <protection locked="0"/>
    </xf>
    <xf numFmtId="170" fontId="7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6" fillId="3" borderId="1" xfId="0" applyNumberFormat="1" applyFont="1" applyFill="1" applyBorder="1" applyAlignment="1" applyProtection="1">
      <alignment horizontal="center" vertical="center"/>
      <protection locked="0"/>
    </xf>
    <xf numFmtId="49" fontId="80" fillId="3" borderId="1" xfId="0" applyNumberFormat="1" applyFont="1" applyFill="1" applyBorder="1" applyAlignment="1" applyProtection="1">
      <alignment horizontal="center" vertical="center"/>
      <protection locked="0"/>
    </xf>
    <xf numFmtId="49" fontId="113" fillId="2" borderId="1" xfId="0" applyNumberFormat="1" applyFont="1" applyFill="1" applyBorder="1" applyAlignment="1" applyProtection="1">
      <alignment horizontal="center" vertical="center" wrapText="1"/>
      <protection locked="0"/>
    </xf>
    <xf numFmtId="43" fontId="114" fillId="2" borderId="1" xfId="1" applyFont="1" applyFill="1" applyBorder="1" applyAlignment="1" applyProtection="1">
      <alignment horizontal="left" vertical="center" wrapText="1"/>
      <protection locked="0"/>
    </xf>
    <xf numFmtId="0" fontId="115" fillId="2" borderId="1" xfId="0" applyFont="1" applyFill="1" applyBorder="1" applyAlignment="1" applyProtection="1">
      <alignment horizontal="center" vertical="center" wrapText="1"/>
      <protection locked="0"/>
    </xf>
    <xf numFmtId="49" fontId="114" fillId="2" borderId="1" xfId="0" applyNumberFormat="1" applyFont="1" applyFill="1" applyBorder="1" applyAlignment="1" applyProtection="1">
      <alignment horizontal="center" vertical="center"/>
      <protection locked="0"/>
    </xf>
    <xf numFmtId="0" fontId="114" fillId="2" borderId="1" xfId="0" applyFont="1" applyFill="1" applyBorder="1" applyAlignment="1" applyProtection="1">
      <alignment horizontal="center" vertical="center"/>
      <protection locked="0"/>
    </xf>
    <xf numFmtId="49" fontId="80" fillId="2" borderId="1" xfId="0" applyNumberFormat="1" applyFont="1" applyFill="1" applyBorder="1" applyAlignment="1" applyProtection="1">
      <alignment horizontal="center" vertical="center"/>
      <protection locked="0"/>
    </xf>
    <xf numFmtId="0" fontId="85" fillId="0" borderId="0" xfId="3" applyFont="1" applyFill="1" applyAlignment="1">
      <alignment horizontal="center" vertical="center"/>
    </xf>
    <xf numFmtId="0" fontId="88" fillId="0" borderId="0" xfId="3" applyFont="1" applyFill="1" applyAlignment="1">
      <alignment horizontal="center" vertical="center"/>
    </xf>
    <xf numFmtId="0" fontId="91" fillId="0" borderId="0" xfId="3" applyFont="1" applyFill="1" applyAlignment="1">
      <alignment horizontal="center" vertical="center"/>
    </xf>
    <xf numFmtId="0" fontId="86" fillId="0" borderId="0" xfId="3" applyFont="1" applyFill="1" applyAlignment="1">
      <alignment horizontal="center" vertical="center"/>
    </xf>
    <xf numFmtId="0" fontId="93" fillId="0" borderId="0" xfId="3" applyFont="1" applyFill="1" applyAlignment="1">
      <alignment horizontal="center" vertical="center"/>
    </xf>
    <xf numFmtId="0" fontId="94" fillId="0" borderId="0" xfId="3" applyFont="1" applyFill="1" applyAlignment="1">
      <alignment horizontal="center" vertical="center"/>
    </xf>
    <xf numFmtId="0" fontId="95" fillId="0" borderId="0" xfId="3" applyFont="1" applyFill="1" applyAlignment="1">
      <alignment horizontal="center" vertical="center"/>
    </xf>
    <xf numFmtId="0" fontId="96" fillId="0" borderId="0" xfId="3" applyFont="1" applyFill="1" applyAlignment="1">
      <alignment horizontal="center" vertical="center"/>
    </xf>
    <xf numFmtId="0" fontId="92" fillId="0" borderId="0" xfId="3" applyFont="1" applyFill="1" applyAlignment="1">
      <alignment horizontal="center" vertical="center"/>
    </xf>
    <xf numFmtId="0" fontId="85" fillId="0" borderId="0" xfId="3" applyFont="1" applyFill="1" applyAlignment="1">
      <alignment horizontal="left" vertical="center"/>
    </xf>
    <xf numFmtId="49" fontId="85" fillId="6" borderId="5" xfId="3" applyNumberFormat="1" applyFont="1" applyFill="1" applyBorder="1" applyAlignment="1">
      <alignment horizontal="left" vertical="center" wrapText="1"/>
    </xf>
    <xf numFmtId="0" fontId="89" fillId="7" borderId="1" xfId="3" applyFont="1" applyFill="1" applyBorder="1" applyAlignment="1">
      <alignment horizontal="center" vertical="center" wrapText="1"/>
    </xf>
    <xf numFmtId="0" fontId="89" fillId="0" borderId="1" xfId="3" applyFont="1" applyBorder="1" applyAlignment="1">
      <alignment horizontal="center" vertical="center" wrapText="1"/>
    </xf>
    <xf numFmtId="0" fontId="89" fillId="4" borderId="1" xfId="3" applyFont="1" applyFill="1" applyBorder="1" applyAlignment="1">
      <alignment horizontal="center" vertical="center" wrapText="1"/>
    </xf>
    <xf numFmtId="0" fontId="89" fillId="0" borderId="0" xfId="3" applyFont="1" applyAlignment="1">
      <alignment horizontal="center" vertical="center" wrapText="1"/>
    </xf>
    <xf numFmtId="0" fontId="2" fillId="13" borderId="0" xfId="0" applyFont="1" applyFill="1" applyAlignment="1">
      <alignment vertical="center"/>
    </xf>
    <xf numFmtId="0" fontId="85" fillId="13" borderId="0" xfId="3" applyFont="1" applyFill="1" applyAlignment="1">
      <alignment vertical="center"/>
    </xf>
    <xf numFmtId="0" fontId="73" fillId="8" borderId="1" xfId="0" applyFont="1" applyFill="1" applyBorder="1" applyAlignment="1">
      <alignment horizontal="center" vertical="center" wrapText="1"/>
    </xf>
    <xf numFmtId="0" fontId="102" fillId="4" borderId="1" xfId="3" applyFont="1" applyFill="1" applyBorder="1" applyAlignment="1">
      <alignment horizontal="center" vertical="center" wrapText="1"/>
    </xf>
    <xf numFmtId="0" fontId="87" fillId="0" borderId="1" xfId="3" applyFont="1" applyBorder="1" applyAlignment="1">
      <alignment horizontal="left" vertical="center" wrapText="1"/>
    </xf>
    <xf numFmtId="0" fontId="87" fillId="4" borderId="1" xfId="3" applyFont="1" applyFill="1" applyBorder="1" applyAlignment="1">
      <alignment horizontal="left" vertical="center" wrapText="1"/>
    </xf>
    <xf numFmtId="14" fontId="87" fillId="4" borderId="1" xfId="3" applyNumberFormat="1" applyFont="1" applyFill="1" applyBorder="1" applyAlignment="1">
      <alignment horizontal="left" vertical="center" wrapText="1"/>
    </xf>
    <xf numFmtId="0" fontId="102" fillId="4" borderId="1" xfId="3" applyFont="1" applyFill="1" applyBorder="1" applyAlignment="1">
      <alignment horizontal="left" vertical="center" wrapText="1"/>
    </xf>
    <xf numFmtId="0" fontId="87" fillId="11" borderId="1" xfId="3" applyFont="1" applyFill="1" applyBorder="1" applyAlignment="1">
      <alignment horizontal="left" vertical="center" wrapText="1"/>
    </xf>
    <xf numFmtId="0" fontId="87" fillId="4" borderId="5" xfId="3" applyFont="1" applyFill="1" applyBorder="1" applyAlignment="1">
      <alignment horizontal="left" vertical="center" wrapText="1"/>
    </xf>
    <xf numFmtId="0" fontId="87" fillId="0" borderId="9" xfId="3" applyFont="1" applyFill="1" applyBorder="1" applyAlignment="1">
      <alignment horizontal="left" vertical="center" wrapText="1"/>
    </xf>
    <xf numFmtId="0" fontId="85" fillId="0" borderId="1" xfId="3" applyFont="1" applyFill="1" applyBorder="1" applyAlignment="1">
      <alignment horizontal="left" vertical="center" wrapText="1"/>
    </xf>
    <xf numFmtId="0" fontId="116" fillId="7" borderId="1" xfId="3" applyFont="1" applyFill="1" applyBorder="1" applyAlignment="1">
      <alignment horizontal="left" vertical="center" wrapText="1"/>
    </xf>
    <xf numFmtId="0" fontId="117" fillId="0" borderId="1" xfId="3" applyFont="1" applyFill="1" applyBorder="1" applyAlignment="1">
      <alignment horizontal="center" vertical="center" wrapText="1"/>
    </xf>
    <xf numFmtId="0" fontId="118" fillId="6" borderId="1" xfId="3" applyFont="1" applyFill="1" applyBorder="1" applyAlignment="1">
      <alignment horizontal="center" vertical="center" wrapText="1"/>
    </xf>
    <xf numFmtId="0" fontId="116" fillId="0" borderId="1" xfId="3" applyFont="1" applyFill="1" applyBorder="1" applyAlignment="1">
      <alignment vertical="center" wrapText="1"/>
    </xf>
    <xf numFmtId="0" fontId="117" fillId="0" borderId="1" xfId="3" applyFont="1" applyBorder="1" applyAlignment="1">
      <alignment vertical="center"/>
    </xf>
    <xf numFmtId="0" fontId="118" fillId="0" borderId="1" xfId="3" applyFont="1" applyFill="1" applyBorder="1" applyAlignment="1">
      <alignment horizontal="center" vertical="center" wrapText="1"/>
    </xf>
    <xf numFmtId="0" fontId="119" fillId="0" borderId="1" xfId="3" applyFont="1" applyFill="1" applyBorder="1" applyAlignment="1">
      <alignment horizontal="center" vertical="center" wrapText="1"/>
    </xf>
    <xf numFmtId="0" fontId="120" fillId="0" borderId="1" xfId="3" applyFont="1" applyFill="1" applyBorder="1" applyAlignment="1">
      <alignment horizontal="center" vertical="center" wrapText="1"/>
    </xf>
    <xf numFmtId="49" fontId="120" fillId="0" borderId="1" xfId="3" applyNumberFormat="1" applyFont="1" applyFill="1" applyBorder="1" applyAlignment="1">
      <alignment vertical="center" wrapText="1"/>
    </xf>
    <xf numFmtId="0" fontId="118" fillId="0" borderId="9" xfId="3" applyFont="1" applyFill="1" applyBorder="1" applyAlignment="1">
      <alignment horizontal="center" vertical="center" wrapText="1"/>
    </xf>
    <xf numFmtId="0" fontId="118" fillId="0" borderId="0" xfId="3" applyFont="1" applyAlignment="1">
      <alignment horizontal="center" vertical="center"/>
    </xf>
    <xf numFmtId="0" fontId="122" fillId="13" borderId="1" xfId="3" applyFont="1" applyFill="1" applyBorder="1" applyAlignment="1">
      <alignment horizontal="center" vertical="center"/>
    </xf>
    <xf numFmtId="0" fontId="122" fillId="6" borderId="1" xfId="3" applyFont="1" applyFill="1" applyBorder="1" applyAlignment="1">
      <alignment horizontal="center" vertical="center"/>
    </xf>
    <xf numFmtId="0" fontId="123" fillId="0" borderId="0" xfId="3" applyFont="1" applyAlignment="1">
      <alignment horizontal="center" vertical="center"/>
    </xf>
    <xf numFmtId="0" fontId="109" fillId="5" borderId="1" xfId="3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16" fillId="13" borderId="1" xfId="3" applyFont="1" applyFill="1" applyBorder="1" applyAlignment="1">
      <alignment horizontal="center"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5" fillId="6" borderId="1" xfId="3" applyFont="1" applyFill="1" applyBorder="1" applyAlignment="1">
      <alignment horizontal="center" vertical="center" wrapText="1"/>
    </xf>
    <xf numFmtId="169" fontId="47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3" borderId="0" xfId="0" applyFill="1"/>
    <xf numFmtId="0" fontId="85" fillId="0" borderId="1" xfId="3" applyFont="1" applyFill="1" applyBorder="1" applyAlignment="1">
      <alignment horizontal="center" vertical="center"/>
    </xf>
    <xf numFmtId="0" fontId="0" fillId="0" borderId="1" xfId="0" applyBorder="1"/>
    <xf numFmtId="0" fontId="27" fillId="13" borderId="0" xfId="0" applyFont="1" applyFill="1" applyAlignment="1" applyProtection="1">
      <alignment horizontal="center" vertical="center" wrapText="1"/>
      <protection locked="0"/>
    </xf>
    <xf numFmtId="0" fontId="30" fillId="13" borderId="0" xfId="0" applyFont="1" applyFill="1" applyAlignment="1" applyProtection="1">
      <alignment vertical="center"/>
      <protection locked="0"/>
    </xf>
    <xf numFmtId="0" fontId="87" fillId="4" borderId="2" xfId="3" applyFont="1" applyFill="1" applyBorder="1" applyAlignment="1">
      <alignment horizontal="left" vertical="center" wrapText="1"/>
    </xf>
    <xf numFmtId="168" fontId="27" fillId="8" borderId="1" xfId="0" applyNumberFormat="1" applyFont="1" applyFill="1" applyBorder="1" applyAlignment="1" applyProtection="1">
      <alignment horizontal="center" vertical="center" wrapText="1"/>
      <protection locked="0"/>
    </xf>
    <xf numFmtId="169" fontId="27" fillId="8" borderId="1" xfId="0" applyNumberFormat="1" applyFont="1" applyFill="1" applyBorder="1" applyAlignment="1" applyProtection="1">
      <alignment horizontal="center" vertical="center" wrapText="1"/>
      <protection locked="0"/>
    </xf>
    <xf numFmtId="14" fontId="86" fillId="6" borderId="1" xfId="3" applyNumberFormat="1" applyFont="1" applyFill="1" applyBorder="1" applyAlignment="1">
      <alignment horizontal="center" vertical="center" wrapText="1"/>
    </xf>
    <xf numFmtId="0" fontId="116" fillId="6" borderId="1" xfId="3" applyFont="1" applyFill="1" applyBorder="1" applyAlignment="1">
      <alignment horizontal="center" vertical="center" wrapText="1"/>
    </xf>
    <xf numFmtId="0" fontId="121" fillId="6" borderId="1" xfId="3" applyFont="1" applyFill="1" applyBorder="1" applyAlignment="1">
      <alignment horizontal="center" vertical="center" wrapText="1"/>
    </xf>
    <xf numFmtId="14" fontId="86" fillId="6" borderId="2" xfId="3" applyNumberFormat="1" applyFont="1" applyFill="1" applyBorder="1" applyAlignment="1">
      <alignment horizontal="center" vertical="center" wrapText="1"/>
    </xf>
    <xf numFmtId="0" fontId="85" fillId="6" borderId="1" xfId="3" applyFont="1" applyFill="1" applyBorder="1" applyAlignment="1">
      <alignment horizontal="center" vertical="center" wrapText="1"/>
    </xf>
    <xf numFmtId="43" fontId="31" fillId="3" borderId="1" xfId="1" applyFont="1" applyFill="1" applyBorder="1" applyAlignment="1" applyProtection="1">
      <alignment horizontal="center" vertical="center" wrapText="1"/>
      <protection locked="0"/>
    </xf>
    <xf numFmtId="49" fontId="16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 shrinkToFit="1"/>
    </xf>
    <xf numFmtId="0" fontId="0" fillId="6" borderId="1" xfId="0" applyFill="1" applyBorder="1" applyAlignment="1">
      <alignment horizontal="center" vertical="center" wrapText="1" shrinkToFit="1"/>
    </xf>
    <xf numFmtId="49" fontId="0" fillId="6" borderId="1" xfId="0" applyNumberForma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08" fillId="6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25" fillId="3" borderId="1" xfId="0" applyFont="1" applyFill="1" applyBorder="1" applyAlignment="1">
      <alignment horizontal="center" vertical="center"/>
    </xf>
    <xf numFmtId="49" fontId="127" fillId="0" borderId="1" xfId="0" applyNumberFormat="1" applyFont="1" applyFill="1" applyBorder="1" applyAlignment="1">
      <alignment horizontal="center" vertical="center" wrapText="1"/>
    </xf>
    <xf numFmtId="0" fontId="128" fillId="0" borderId="1" xfId="0" applyFont="1" applyFill="1" applyBorder="1" applyAlignment="1">
      <alignment horizontal="center" vertical="center" wrapText="1"/>
    </xf>
    <xf numFmtId="0" fontId="126" fillId="0" borderId="1" xfId="0" applyFont="1" applyFill="1" applyBorder="1" applyAlignment="1">
      <alignment horizontal="center" vertical="center"/>
    </xf>
    <xf numFmtId="0" fontId="126" fillId="3" borderId="0" xfId="0" applyFont="1" applyFill="1" applyAlignment="1">
      <alignment vertical="center"/>
    </xf>
    <xf numFmtId="49" fontId="129" fillId="2" borderId="1" xfId="0" applyNumberFormat="1" applyFont="1" applyFill="1" applyBorder="1" applyAlignment="1" applyProtection="1">
      <alignment horizontal="center" vertical="center"/>
      <protection locked="0"/>
    </xf>
    <xf numFmtId="0" fontId="129" fillId="2" borderId="1" xfId="0" applyFont="1" applyFill="1" applyBorder="1" applyAlignment="1" applyProtection="1">
      <alignment horizontal="center" vertical="center"/>
      <protection locked="0"/>
    </xf>
    <xf numFmtId="0" fontId="124" fillId="6" borderId="1" xfId="3" applyFont="1" applyFill="1" applyBorder="1" applyAlignment="1">
      <alignment horizontal="center" vertical="center" textRotation="90" wrapText="1"/>
    </xf>
    <xf numFmtId="49" fontId="2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65" fillId="0" borderId="1" xfId="0" applyFont="1" applyFill="1" applyBorder="1" applyAlignment="1" applyProtection="1">
      <alignment horizontal="center" vertical="center"/>
      <protection locked="0"/>
    </xf>
    <xf numFmtId="0" fontId="65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15" fillId="2" borderId="1" xfId="1" applyFont="1" applyFill="1" applyBorder="1" applyAlignment="1" applyProtection="1">
      <alignment horizontal="center" vertical="center"/>
      <protection locked="0"/>
    </xf>
    <xf numFmtId="0" fontId="1" fillId="6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64" fontId="65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9" fontId="65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5" fillId="0" borderId="0" xfId="3" applyFont="1" applyFill="1" applyBorder="1" applyAlignment="1">
      <alignment vertical="center"/>
    </xf>
    <xf numFmtId="9" fontId="101" fillId="0" borderId="0" xfId="0" applyNumberFormat="1" applyFont="1" applyFill="1" applyBorder="1" applyAlignment="1" applyProtection="1">
      <alignment vertical="center" wrapText="1"/>
      <protection locked="0"/>
    </xf>
    <xf numFmtId="0" fontId="85" fillId="13" borderId="1" xfId="3" applyFont="1" applyFill="1" applyBorder="1" applyAlignment="1">
      <alignment vertical="center"/>
    </xf>
    <xf numFmtId="0" fontId="101" fillId="0" borderId="0" xfId="0" applyFont="1" applyFill="1" applyBorder="1" applyAlignment="1">
      <alignment horizontal="left" vertical="center"/>
    </xf>
    <xf numFmtId="0" fontId="105" fillId="0" borderId="0" xfId="0" applyFont="1" applyFill="1" applyBorder="1" applyAlignment="1">
      <alignment vertical="center"/>
    </xf>
    <xf numFmtId="9" fontId="104" fillId="0" borderId="0" xfId="0" applyNumberFormat="1" applyFont="1" applyFill="1" applyBorder="1" applyAlignment="1">
      <alignment horizontal="center" vertical="center" shrinkToFit="1"/>
    </xf>
    <xf numFmtId="0" fontId="101" fillId="0" borderId="0" xfId="0" applyFont="1" applyFill="1" applyBorder="1" applyAlignment="1">
      <alignment vertical="center"/>
    </xf>
    <xf numFmtId="0" fontId="104" fillId="0" borderId="0" xfId="0" applyFont="1" applyFill="1" applyBorder="1" applyAlignment="1">
      <alignment horizontal="center" vertical="center"/>
    </xf>
    <xf numFmtId="49" fontId="104" fillId="13" borderId="1" xfId="0" applyNumberFormat="1" applyFont="1" applyFill="1" applyBorder="1" applyAlignment="1" applyProtection="1">
      <alignment horizontal="center" vertical="center" wrapText="1"/>
      <protection locked="0"/>
    </xf>
    <xf numFmtId="0" fontId="101" fillId="0" borderId="1" xfId="0" applyFont="1" applyFill="1" applyBorder="1" applyAlignment="1" applyProtection="1">
      <alignment horizontal="center" vertical="center"/>
      <protection locked="0"/>
    </xf>
    <xf numFmtId="49" fontId="129" fillId="0" borderId="1" xfId="0" applyNumberFormat="1" applyFont="1" applyFill="1" applyBorder="1" applyAlignment="1" applyProtection="1">
      <alignment horizontal="center" vertical="center"/>
      <protection locked="0"/>
    </xf>
    <xf numFmtId="0" fontId="85" fillId="14" borderId="1" xfId="3" applyFont="1" applyFill="1" applyBorder="1" applyAlignment="1">
      <alignment horizontal="center" vertical="center"/>
    </xf>
    <xf numFmtId="164" fontId="129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43" fontId="28" fillId="0" borderId="1" xfId="1" applyFont="1" applyFill="1" applyBorder="1" applyAlignment="1" applyProtection="1">
      <alignment horizontal="left" vertical="center"/>
      <protection locked="0"/>
    </xf>
    <xf numFmtId="0" fontId="28" fillId="0" borderId="1" xfId="0" applyNumberFormat="1" applyFont="1" applyFill="1" applyBorder="1" applyAlignment="1" applyProtection="1">
      <alignment horizontal="center" vertical="center"/>
      <protection locked="0"/>
    </xf>
    <xf numFmtId="0" fontId="87" fillId="0" borderId="1" xfId="3" applyFont="1" applyBorder="1" applyAlignment="1">
      <alignment horizontal="center" vertical="center" wrapText="1"/>
    </xf>
    <xf numFmtId="0" fontId="87" fillId="4" borderId="1" xfId="3" applyFont="1" applyFill="1" applyBorder="1" applyAlignment="1">
      <alignment horizontal="center" vertical="center" wrapText="1"/>
    </xf>
    <xf numFmtId="0" fontId="87" fillId="0" borderId="0" xfId="3" applyFont="1" applyAlignment="1">
      <alignment horizontal="center" vertical="center" wrapText="1"/>
    </xf>
    <xf numFmtId="0" fontId="28" fillId="3" borderId="0" xfId="0" applyFont="1" applyFill="1" applyAlignment="1" applyProtection="1">
      <alignment horizontal="center" vertical="center"/>
      <protection locked="0"/>
    </xf>
    <xf numFmtId="0" fontId="117" fillId="6" borderId="1" xfId="3" applyFont="1" applyFill="1" applyBorder="1" applyAlignment="1">
      <alignment horizontal="center" vertical="center" wrapText="1"/>
    </xf>
    <xf numFmtId="49" fontId="38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8" fillId="3" borderId="1" xfId="0" applyNumberFormat="1" applyFont="1" applyFill="1" applyBorder="1" applyAlignment="1" applyProtection="1">
      <alignment horizontal="center" vertical="center"/>
      <protection locked="0"/>
    </xf>
    <xf numFmtId="0" fontId="38" fillId="13" borderId="1" xfId="0" applyFont="1" applyFill="1" applyBorder="1" applyAlignment="1" applyProtection="1">
      <alignment horizontal="center" vertical="center" wrapText="1"/>
      <protection locked="0"/>
    </xf>
    <xf numFmtId="0" fontId="27" fillId="13" borderId="1" xfId="0" applyFont="1" applyFill="1" applyBorder="1" applyAlignment="1" applyProtection="1">
      <alignment horizontal="center" vertical="center" wrapText="1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28" fillId="2" borderId="0" xfId="0" applyFont="1" applyFill="1" applyBorder="1" applyAlignment="1" applyProtection="1">
      <alignment vertical="center"/>
      <protection locked="0"/>
    </xf>
    <xf numFmtId="0" fontId="30" fillId="3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28" fillId="3" borderId="0" xfId="0" applyFont="1" applyFill="1" applyBorder="1" applyAlignment="1" applyProtection="1">
      <alignment vertical="center"/>
      <protection locked="0"/>
    </xf>
    <xf numFmtId="0" fontId="30" fillId="2" borderId="0" xfId="0" applyFont="1" applyFill="1" applyBorder="1" applyAlignment="1" applyProtection="1">
      <alignment vertical="center"/>
      <protection locked="0"/>
    </xf>
    <xf numFmtId="0" fontId="76" fillId="3" borderId="0" xfId="0" applyFont="1" applyFill="1" applyBorder="1" applyAlignment="1" applyProtection="1">
      <alignment vertical="center"/>
      <protection locked="0"/>
    </xf>
    <xf numFmtId="0" fontId="114" fillId="2" borderId="0" xfId="0" applyFont="1" applyFill="1" applyBorder="1" applyAlignment="1" applyProtection="1">
      <alignment vertical="center"/>
      <protection locked="0"/>
    </xf>
    <xf numFmtId="0" fontId="32" fillId="2" borderId="0" xfId="0" applyFont="1" applyFill="1" applyBorder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43" fontId="38" fillId="3" borderId="1" xfId="1" applyFont="1" applyFill="1" applyBorder="1" applyAlignment="1" applyProtection="1">
      <alignment horizontal="center" vertical="center" wrapText="1"/>
      <protection locked="0"/>
    </xf>
    <xf numFmtId="43" fontId="38" fillId="3" borderId="1" xfId="1" applyFont="1" applyFill="1" applyBorder="1" applyAlignment="1" applyProtection="1">
      <alignment horizontal="left" vertical="center" wrapText="1"/>
      <protection locked="0"/>
    </xf>
    <xf numFmtId="0" fontId="117" fillId="0" borderId="0" xfId="3" applyFont="1" applyAlignment="1">
      <alignment horizontal="center" vertical="center"/>
    </xf>
    <xf numFmtId="0" fontId="122" fillId="0" borderId="0" xfId="3" applyFont="1" applyAlignment="1">
      <alignment horizontal="center" vertical="center"/>
    </xf>
    <xf numFmtId="43" fontId="38" fillId="3" borderId="5" xfId="1" applyFont="1" applyFill="1" applyBorder="1" applyAlignment="1" applyProtection="1">
      <alignment horizontal="center" vertical="center" wrapText="1"/>
      <protection locked="0"/>
    </xf>
    <xf numFmtId="49" fontId="38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7" fillId="4" borderId="2" xfId="3" applyFont="1" applyFill="1" applyBorder="1" applyAlignment="1">
      <alignment horizontal="center" vertical="center" wrapText="1"/>
    </xf>
    <xf numFmtId="49" fontId="85" fillId="0" borderId="0" xfId="3" applyNumberFormat="1" applyFont="1" applyFill="1" applyAlignment="1">
      <alignment vertical="center"/>
    </xf>
    <xf numFmtId="0" fontId="118" fillId="0" borderId="0" xfId="3" applyFont="1" applyFill="1" applyAlignment="1">
      <alignment horizontal="center" vertical="center"/>
    </xf>
    <xf numFmtId="0" fontId="123" fillId="0" borderId="0" xfId="3" applyFont="1" applyFill="1" applyAlignment="1">
      <alignment horizontal="center" vertical="center"/>
    </xf>
    <xf numFmtId="0" fontId="87" fillId="0" borderId="0" xfId="3" applyFont="1" applyFill="1" applyAlignment="1">
      <alignment horizontal="left" vertical="center" wrapText="1"/>
    </xf>
    <xf numFmtId="0" fontId="38" fillId="2" borderId="1" xfId="0" applyFont="1" applyFill="1" applyBorder="1" applyAlignment="1" applyProtection="1">
      <alignment horizontal="left" vertical="center"/>
      <protection locked="0"/>
    </xf>
    <xf numFmtId="0" fontId="3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17" fillId="0" borderId="0" xfId="3" applyFont="1" applyFill="1" applyAlignment="1">
      <alignment horizontal="center" vertical="center"/>
    </xf>
    <xf numFmtId="0" fontId="122" fillId="0" borderId="0" xfId="3" applyFont="1" applyFill="1" applyAlignment="1">
      <alignment horizontal="center" vertical="center"/>
    </xf>
    <xf numFmtId="0" fontId="85" fillId="6" borderId="1" xfId="3" applyFont="1" applyFill="1" applyBorder="1" applyAlignment="1">
      <alignment horizontal="center" vertical="center" wrapText="1"/>
    </xf>
    <xf numFmtId="0" fontId="38" fillId="2" borderId="1" xfId="0" applyNumberFormat="1" applyFont="1" applyFill="1" applyBorder="1" applyAlignment="1" applyProtection="1">
      <alignment horizontal="center" vertical="center"/>
      <protection locked="0"/>
    </xf>
    <xf numFmtId="43" fontId="38" fillId="2" borderId="1" xfId="1" applyFont="1" applyFill="1" applyBorder="1" applyAlignment="1" applyProtection="1">
      <alignment horizontal="center" vertical="center" wrapText="1"/>
      <protection locked="0"/>
    </xf>
    <xf numFmtId="49" fontId="3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5" fillId="4" borderId="1" xfId="3" applyFont="1" applyFill="1" applyBorder="1" applyAlignment="1">
      <alignment horizontal="center" vertical="center" wrapText="1"/>
    </xf>
    <xf numFmtId="0" fontId="86" fillId="0" borderId="1" xfId="3" applyFont="1" applyFill="1" applyBorder="1" applyAlignment="1">
      <alignment vertical="center"/>
    </xf>
    <xf numFmtId="0" fontId="93" fillId="0" borderId="1" xfId="3" applyFont="1" applyFill="1" applyBorder="1" applyAlignment="1">
      <alignment vertical="center"/>
    </xf>
    <xf numFmtId="0" fontId="32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0" fontId="55" fillId="7" borderId="1" xfId="3" applyFont="1" applyFill="1" applyBorder="1" applyAlignment="1">
      <alignment horizontal="center" vertical="center" wrapText="1"/>
    </xf>
    <xf numFmtId="0" fontId="55" fillId="15" borderId="1" xfId="3" applyFont="1" applyFill="1" applyBorder="1" applyAlignment="1">
      <alignment horizontal="center" vertical="center" wrapText="1"/>
    </xf>
    <xf numFmtId="0" fontId="73" fillId="9" borderId="1" xfId="0" applyFont="1" applyFill="1" applyBorder="1" applyAlignment="1">
      <alignment horizontal="center" vertical="center" wrapText="1"/>
    </xf>
    <xf numFmtId="9" fontId="15" fillId="0" borderId="0" xfId="0" applyNumberFormat="1" applyFont="1" applyFill="1" applyAlignment="1" applyProtection="1">
      <alignment vertical="center"/>
      <protection locked="0"/>
    </xf>
    <xf numFmtId="0" fontId="101" fillId="14" borderId="1" xfId="0" applyFont="1" applyFill="1" applyBorder="1" applyAlignment="1" applyProtection="1">
      <alignment horizontal="center" vertical="center" wrapText="1"/>
      <protection locked="0"/>
    </xf>
    <xf numFmtId="9" fontId="101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65" fillId="7" borderId="6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65" fillId="7" borderId="1" xfId="0" applyFont="1" applyFill="1" applyBorder="1" applyAlignment="1" applyProtection="1">
      <alignment horizontal="center" vertical="center" wrapText="1"/>
      <protection locked="0"/>
    </xf>
    <xf numFmtId="9" fontId="65" fillId="7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" xfId="0" applyNumberFormat="1" applyFont="1" applyFill="1" applyBorder="1" applyAlignment="1" applyProtection="1">
      <alignment horizontal="center" vertical="center"/>
      <protection locked="0"/>
    </xf>
    <xf numFmtId="164" fontId="65" fillId="7" borderId="1" xfId="0" applyNumberFormat="1" applyFont="1" applyFill="1" applyBorder="1" applyAlignment="1" applyProtection="1">
      <alignment horizontal="center" vertical="center"/>
      <protection locked="0"/>
    </xf>
    <xf numFmtId="164" fontId="1" fillId="7" borderId="0" xfId="0" applyNumberFormat="1" applyFont="1" applyFill="1" applyAlignment="1" applyProtection="1">
      <alignment horizontal="center" vertical="center"/>
      <protection locked="0"/>
    </xf>
    <xf numFmtId="0" fontId="74" fillId="7" borderId="0" xfId="0" applyFont="1" applyFill="1" applyAlignment="1">
      <alignment vertical="center"/>
    </xf>
    <xf numFmtId="164" fontId="74" fillId="7" borderId="0" xfId="0" applyNumberFormat="1" applyFont="1" applyFill="1" applyBorder="1" applyAlignment="1">
      <alignment vertical="center"/>
    </xf>
    <xf numFmtId="164" fontId="74" fillId="7" borderId="0" xfId="0" applyNumberFormat="1" applyFont="1" applyFill="1" applyAlignment="1">
      <alignment vertical="center"/>
    </xf>
    <xf numFmtId="0" fontId="85" fillId="6" borderId="1" xfId="3" applyFont="1" applyFill="1" applyBorder="1" applyAlignment="1">
      <alignment horizontal="center" vertical="center" wrapText="1"/>
    </xf>
    <xf numFmtId="0" fontId="87" fillId="0" borderId="1" xfId="3" applyFont="1" applyFill="1" applyBorder="1" applyAlignment="1">
      <alignment horizontal="left" vertical="center" wrapText="1"/>
    </xf>
    <xf numFmtId="0" fontId="122" fillId="13" borderId="1" xfId="3" applyFont="1" applyFill="1" applyBorder="1" applyAlignment="1">
      <alignment horizontal="center" vertical="center" wrapText="1"/>
    </xf>
    <xf numFmtId="0" fontId="85" fillId="13" borderId="0" xfId="3" applyFont="1" applyFill="1" applyAlignment="1">
      <alignment horizontal="center" vertical="center"/>
    </xf>
    <xf numFmtId="49" fontId="3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87" fillId="0" borderId="1" xfId="3" applyFont="1" applyFill="1" applyBorder="1" applyAlignment="1">
      <alignment horizontal="left"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49" fontId="85" fillId="6" borderId="2" xfId="3" applyNumberFormat="1" applyFont="1" applyFill="1" applyBorder="1" applyAlignment="1">
      <alignment horizontal="left" vertical="center" wrapText="1"/>
    </xf>
    <xf numFmtId="0" fontId="124" fillId="6" borderId="5" xfId="3" applyFont="1" applyFill="1" applyBorder="1" applyAlignment="1">
      <alignment horizontal="center" vertical="center" textRotation="90" wrapText="1"/>
    </xf>
    <xf numFmtId="0" fontId="124" fillId="6" borderId="8" xfId="3" applyFont="1" applyFill="1" applyBorder="1" applyAlignment="1">
      <alignment horizontal="center" vertical="center" textRotation="90" wrapText="1"/>
    </xf>
    <xf numFmtId="0" fontId="124" fillId="6" borderId="9" xfId="3" applyFont="1" applyFill="1" applyBorder="1" applyAlignment="1">
      <alignment horizontal="center" vertical="center" textRotation="90" wrapText="1"/>
    </xf>
    <xf numFmtId="0" fontId="65" fillId="7" borderId="1" xfId="0" applyNumberFormat="1" applyFont="1" applyFill="1" applyBorder="1" applyAlignment="1">
      <alignment horizontal="center" vertical="center"/>
    </xf>
    <xf numFmtId="0" fontId="65" fillId="4" borderId="1" xfId="0" applyNumberFormat="1" applyFont="1" applyFill="1" applyBorder="1" applyAlignment="1">
      <alignment horizontal="center" vertical="center"/>
    </xf>
    <xf numFmtId="0" fontId="65" fillId="0" borderId="0" xfId="0" applyFont="1" applyFill="1"/>
    <xf numFmtId="0" fontId="104" fillId="3" borderId="0" xfId="0" applyFont="1" applyFill="1" applyAlignment="1">
      <alignment vertical="center"/>
    </xf>
    <xf numFmtId="0" fontId="105" fillId="3" borderId="0" xfId="0" applyFont="1" applyFill="1" applyAlignment="1">
      <alignment vertical="center"/>
    </xf>
    <xf numFmtId="0" fontId="27" fillId="4" borderId="1" xfId="0" applyFont="1" applyFill="1" applyBorder="1" applyAlignment="1" applyProtection="1">
      <alignment horizontal="center" vertical="center"/>
      <protection locked="0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0" fontId="130" fillId="0" borderId="1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131" fillId="0" borderId="1" xfId="3" applyFont="1" applyFill="1" applyBorder="1" applyAlignment="1">
      <alignment horizontal="center" vertical="center" wrapText="1"/>
    </xf>
    <xf numFmtId="0" fontId="131" fillId="6" borderId="1" xfId="3" applyFont="1" applyFill="1" applyBorder="1" applyAlignment="1">
      <alignment horizontal="center" vertical="center" wrapText="1"/>
    </xf>
    <xf numFmtId="0" fontId="131" fillId="7" borderId="1" xfId="3" applyFont="1" applyFill="1" applyBorder="1" applyAlignment="1">
      <alignment horizontal="left" vertical="center" wrapText="1"/>
    </xf>
    <xf numFmtId="0" fontId="131" fillId="0" borderId="1" xfId="3" applyFont="1" applyFill="1" applyBorder="1" applyAlignment="1">
      <alignment vertical="center" wrapText="1"/>
    </xf>
    <xf numFmtId="0" fontId="131" fillId="0" borderId="1" xfId="3" applyFont="1" applyBorder="1" applyAlignment="1">
      <alignment vertical="center"/>
    </xf>
    <xf numFmtId="0" fontId="131" fillId="6" borderId="5" xfId="3" applyFont="1" applyFill="1" applyBorder="1" applyAlignment="1">
      <alignment horizontal="center" vertical="center" textRotation="90" wrapText="1"/>
    </xf>
    <xf numFmtId="0" fontId="131" fillId="6" borderId="8" xfId="3" applyFont="1" applyFill="1" applyBorder="1" applyAlignment="1">
      <alignment horizontal="center" vertical="center" textRotation="90" wrapText="1"/>
    </xf>
    <xf numFmtId="0" fontId="131" fillId="6" borderId="9" xfId="3" applyFont="1" applyFill="1" applyBorder="1" applyAlignment="1">
      <alignment horizontal="center" vertical="center" textRotation="90" wrapText="1"/>
    </xf>
    <xf numFmtId="49" fontId="131" fillId="0" borderId="1" xfId="3" applyNumberFormat="1" applyFont="1" applyFill="1" applyBorder="1" applyAlignment="1">
      <alignment vertical="center" wrapText="1"/>
    </xf>
    <xf numFmtId="0" fontId="131" fillId="0" borderId="9" xfId="3" applyFont="1" applyFill="1" applyBorder="1" applyAlignment="1">
      <alignment horizontal="center" vertical="center" wrapText="1"/>
    </xf>
    <xf numFmtId="0" fontId="131" fillId="0" borderId="0" xfId="3" applyFont="1" applyAlignment="1">
      <alignment horizontal="center" vertical="center"/>
    </xf>
    <xf numFmtId="0" fontId="88" fillId="13" borderId="0" xfId="3" applyFont="1" applyFill="1" applyAlignment="1">
      <alignment vertical="center"/>
    </xf>
    <xf numFmtId="0" fontId="85" fillId="6" borderId="1" xfId="3" applyFont="1" applyFill="1" applyBorder="1" applyAlignment="1">
      <alignment horizontal="center" vertical="center" wrapText="1"/>
    </xf>
    <xf numFmtId="0" fontId="131" fillId="0" borderId="0" xfId="3" applyFont="1" applyFill="1" applyBorder="1" applyAlignment="1">
      <alignment horizontal="center" vertical="center" wrapText="1"/>
    </xf>
    <xf numFmtId="0" fontId="2" fillId="13" borderId="0" xfId="0" applyFont="1" applyFill="1" applyAlignment="1">
      <alignment vertical="center" wrapText="1"/>
    </xf>
    <xf numFmtId="0" fontId="25" fillId="13" borderId="1" xfId="0" applyNumberFormat="1" applyFont="1" applyFill="1" applyBorder="1" applyAlignment="1">
      <alignment horizontal="center" vertical="center" wrapText="1"/>
    </xf>
    <xf numFmtId="0" fontId="62" fillId="13" borderId="1" xfId="3" applyFont="1" applyFill="1" applyBorder="1" applyAlignment="1">
      <alignment horizontal="center" vertical="center" wrapText="1"/>
    </xf>
    <xf numFmtId="0" fontId="104" fillId="13" borderId="1" xfId="0" applyFont="1" applyFill="1" applyBorder="1" applyAlignment="1">
      <alignment horizontal="center" vertical="center" wrapText="1"/>
    </xf>
    <xf numFmtId="0" fontId="104" fillId="13" borderId="1" xfId="0" applyNumberFormat="1" applyFont="1" applyFill="1" applyBorder="1" applyAlignment="1">
      <alignment horizontal="center" vertical="center" wrapText="1"/>
    </xf>
    <xf numFmtId="0" fontId="134" fillId="6" borderId="1" xfId="3" applyFont="1" applyFill="1" applyBorder="1" applyAlignment="1">
      <alignment horizontal="center" vertical="center" wrapText="1"/>
    </xf>
    <xf numFmtId="0" fontId="134" fillId="7" borderId="1" xfId="3" applyFont="1" applyFill="1" applyBorder="1" applyAlignment="1">
      <alignment horizontal="center"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49" fontId="43" fillId="3" borderId="1" xfId="0" applyNumberFormat="1" applyFont="1" applyFill="1" applyBorder="1" applyAlignment="1" applyProtection="1">
      <alignment vertical="center"/>
      <protection locked="0"/>
    </xf>
    <xf numFmtId="0" fontId="38" fillId="0" borderId="1" xfId="0" applyFont="1" applyFill="1" applyBorder="1" applyAlignment="1" applyProtection="1">
      <alignment horizontal="center" vertical="center" wrapText="1"/>
      <protection locked="0"/>
    </xf>
    <xf numFmtId="0" fontId="85" fillId="0" borderId="6" xfId="3" applyFont="1" applyFill="1" applyBorder="1" applyAlignment="1">
      <alignment vertical="center"/>
    </xf>
    <xf numFmtId="49" fontId="85" fillId="0" borderId="6" xfId="3" applyNumberFormat="1" applyFont="1" applyBorder="1" applyAlignment="1">
      <alignment vertical="center"/>
    </xf>
    <xf numFmtId="0" fontId="85" fillId="0" borderId="6" xfId="3" applyFont="1" applyBorder="1" applyAlignment="1">
      <alignment horizontal="center" vertical="center"/>
    </xf>
    <xf numFmtId="0" fontId="86" fillId="0" borderId="6" xfId="3" applyFont="1" applyBorder="1" applyAlignment="1">
      <alignment horizontal="center" vertical="center"/>
    </xf>
    <xf numFmtId="0" fontId="118" fillId="0" borderId="6" xfId="3" applyFont="1" applyBorder="1" applyAlignment="1">
      <alignment horizontal="center" vertical="center"/>
    </xf>
    <xf numFmtId="0" fontId="131" fillId="0" borderId="6" xfId="3" applyFont="1" applyBorder="1" applyAlignment="1">
      <alignment horizontal="center" vertical="center"/>
    </xf>
    <xf numFmtId="0" fontId="85" fillId="0" borderId="7" xfId="3" applyFont="1" applyFill="1" applyBorder="1" applyAlignment="1">
      <alignment vertical="center"/>
    </xf>
    <xf numFmtId="49" fontId="85" fillId="0" borderId="7" xfId="3" applyNumberFormat="1" applyFont="1" applyBorder="1" applyAlignment="1">
      <alignment vertical="center"/>
    </xf>
    <xf numFmtId="0" fontId="85" fillId="0" borderId="7" xfId="3" applyFont="1" applyBorder="1" applyAlignment="1">
      <alignment horizontal="center" vertical="center"/>
    </xf>
    <xf numFmtId="0" fontId="86" fillId="0" borderId="7" xfId="3" applyFont="1" applyBorder="1" applyAlignment="1">
      <alignment horizontal="center" vertical="center"/>
    </xf>
    <xf numFmtId="0" fontId="118" fillId="0" borderId="7" xfId="3" applyFont="1" applyBorder="1" applyAlignment="1">
      <alignment horizontal="center" vertical="center"/>
    </xf>
    <xf numFmtId="0" fontId="100" fillId="0" borderId="7" xfId="3" applyFont="1" applyFill="1" applyBorder="1" applyAlignment="1">
      <alignment horizontal="center" vertical="center"/>
    </xf>
    <xf numFmtId="0" fontId="131" fillId="0" borderId="7" xfId="3" applyFont="1" applyBorder="1" applyAlignment="1">
      <alignment horizontal="center" vertical="center"/>
    </xf>
    <xf numFmtId="0" fontId="136" fillId="6" borderId="1" xfId="0" applyFont="1" applyFill="1" applyBorder="1" applyAlignment="1" applyProtection="1">
      <alignment horizontal="center" vertical="center"/>
      <protection locked="0"/>
    </xf>
    <xf numFmtId="0" fontId="137" fillId="6" borderId="1" xfId="0" applyFont="1" applyFill="1" applyBorder="1" applyAlignment="1" applyProtection="1">
      <alignment horizontal="center" vertical="center"/>
      <protection locked="0"/>
    </xf>
    <xf numFmtId="0" fontId="99" fillId="6" borderId="0" xfId="3" applyFont="1" applyFill="1" applyAlignment="1">
      <alignment horizontal="center" vertical="center"/>
    </xf>
    <xf numFmtId="0" fontId="100" fillId="6" borderId="0" xfId="3" applyFont="1" applyFill="1" applyAlignment="1">
      <alignment horizontal="center" vertical="center"/>
    </xf>
    <xf numFmtId="0" fontId="102" fillId="9" borderId="1" xfId="3" applyFont="1" applyFill="1" applyBorder="1" applyAlignment="1">
      <alignment horizontal="center" vertical="center" wrapText="1"/>
    </xf>
    <xf numFmtId="0" fontId="87" fillId="9" borderId="1" xfId="3" applyFont="1" applyFill="1" applyBorder="1" applyAlignment="1">
      <alignment horizontal="center" vertical="center" wrapText="1"/>
    </xf>
    <xf numFmtId="0" fontId="87" fillId="0" borderId="0" xfId="3" applyFont="1" applyAlignment="1">
      <alignment horizontal="center" vertical="center"/>
    </xf>
    <xf numFmtId="0" fontId="87" fillId="11" borderId="1" xfId="3" applyFont="1" applyFill="1" applyBorder="1" applyAlignment="1">
      <alignment horizontal="center" vertical="center" wrapText="1"/>
    </xf>
    <xf numFmtId="0" fontId="62" fillId="7" borderId="1" xfId="3" applyFont="1" applyFill="1" applyBorder="1" applyAlignment="1">
      <alignment horizontal="center" vertical="center" wrapText="1"/>
    </xf>
    <xf numFmtId="0" fontId="104" fillId="7" borderId="1" xfId="0" applyFont="1" applyFill="1" applyBorder="1" applyAlignment="1">
      <alignment horizontal="center" vertical="center" wrapText="1"/>
    </xf>
    <xf numFmtId="0" fontId="104" fillId="7" borderId="1" xfId="0" applyNumberFormat="1" applyFont="1" applyFill="1" applyBorder="1" applyAlignment="1">
      <alignment horizontal="center" vertical="center" wrapText="1"/>
    </xf>
    <xf numFmtId="2" fontId="101" fillId="7" borderId="1" xfId="0" applyNumberFormat="1" applyFont="1" applyFill="1" applyBorder="1" applyAlignment="1">
      <alignment horizontal="center" vertical="center"/>
    </xf>
    <xf numFmtId="0" fontId="62" fillId="16" borderId="1" xfId="3" applyFont="1" applyFill="1" applyBorder="1" applyAlignment="1">
      <alignment horizontal="center" vertical="center" wrapText="1"/>
    </xf>
    <xf numFmtId="0" fontId="138" fillId="0" borderId="0" xfId="0" applyFont="1" applyAlignment="1">
      <alignment vertical="center"/>
    </xf>
    <xf numFmtId="0" fontId="87" fillId="12" borderId="1" xfId="3" applyFont="1" applyFill="1" applyBorder="1" applyAlignment="1">
      <alignment horizontal="center" vertical="center" wrapText="1"/>
    </xf>
    <xf numFmtId="0" fontId="85" fillId="0" borderId="0" xfId="3" applyNumberFormat="1" applyFont="1" applyFill="1" applyBorder="1" applyAlignment="1">
      <alignment horizontal="left" vertical="center" wrapText="1"/>
    </xf>
    <xf numFmtId="0" fontId="85" fillId="0" borderId="11" xfId="3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17" fillId="0" borderId="0" xfId="3" applyFont="1" applyFill="1" applyAlignment="1">
      <alignment vertical="center"/>
    </xf>
    <xf numFmtId="49" fontId="117" fillId="0" borderId="0" xfId="3" applyNumberFormat="1" applyFont="1" applyAlignment="1">
      <alignment vertical="center"/>
    </xf>
    <xf numFmtId="0" fontId="73" fillId="4" borderId="1" xfId="0" applyFont="1" applyFill="1" applyBorder="1" applyAlignment="1">
      <alignment horizontal="center" vertical="center" wrapText="1"/>
    </xf>
    <xf numFmtId="0" fontId="7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116" fillId="0" borderId="0" xfId="3" applyFont="1" applyAlignment="1">
      <alignment horizontal="left" vertical="center" wrapText="1"/>
    </xf>
    <xf numFmtId="165" fontId="73" fillId="4" borderId="1" xfId="0" applyNumberFormat="1" applyFont="1" applyFill="1" applyBorder="1" applyAlignment="1">
      <alignment horizontal="center" vertical="center" wrapText="1"/>
    </xf>
    <xf numFmtId="0" fontId="139" fillId="6" borderId="1" xfId="3" applyFont="1" applyFill="1" applyBorder="1" applyAlignment="1">
      <alignment horizontal="center" vertical="center" wrapText="1"/>
    </xf>
    <xf numFmtId="0" fontId="62" fillId="7" borderId="1" xfId="3" applyFont="1" applyFill="1" applyBorder="1" applyAlignment="1">
      <alignment horizontal="left" vertical="center" wrapText="1"/>
    </xf>
    <xf numFmtId="0" fontId="62" fillId="0" borderId="1" xfId="3" applyFont="1" applyFill="1" applyBorder="1" applyAlignment="1">
      <alignment horizontal="center" vertical="center" wrapText="1"/>
    </xf>
    <xf numFmtId="0" fontId="62" fillId="6" borderId="1" xfId="3" applyFont="1" applyFill="1" applyBorder="1" applyAlignment="1">
      <alignment horizontal="center" vertical="center" wrapText="1"/>
    </xf>
    <xf numFmtId="0" fontId="116" fillId="17" borderId="1" xfId="3" applyFont="1" applyFill="1" applyBorder="1" applyAlignment="1">
      <alignment horizontal="center" vertical="center" wrapText="1"/>
    </xf>
    <xf numFmtId="0" fontId="62" fillId="18" borderId="1" xfId="3" applyFont="1" applyFill="1" applyBorder="1" applyAlignment="1">
      <alignment horizontal="center" vertical="center" wrapText="1"/>
    </xf>
    <xf numFmtId="0" fontId="62" fillId="0" borderId="0" xfId="3" applyFont="1" applyAlignment="1">
      <alignment horizontal="center" vertical="center"/>
    </xf>
    <xf numFmtId="0" fontId="116" fillId="0" borderId="0" xfId="3" applyFont="1" applyAlignment="1">
      <alignment horizontal="center" vertical="center"/>
    </xf>
    <xf numFmtId="0" fontId="87" fillId="17" borderId="1" xfId="3" applyNumberFormat="1" applyFont="1" applyFill="1" applyBorder="1" applyAlignment="1">
      <alignment horizontal="left" vertical="center" wrapText="1"/>
    </xf>
    <xf numFmtId="0" fontId="87" fillId="18" borderId="1" xfId="3" applyFont="1" applyFill="1" applyBorder="1" applyAlignment="1">
      <alignment horizontal="center" vertical="center" wrapText="1"/>
    </xf>
    <xf numFmtId="0" fontId="87" fillId="0" borderId="0" xfId="3" applyFont="1" applyFill="1" applyAlignment="1">
      <alignment vertical="center"/>
    </xf>
    <xf numFmtId="0" fontId="116" fillId="0" borderId="0" xfId="3" applyFont="1" applyFill="1" applyAlignment="1">
      <alignment horizontal="center" vertical="center"/>
    </xf>
    <xf numFmtId="0" fontId="116" fillId="0" borderId="0" xfId="3" applyFont="1" applyFill="1" applyAlignment="1">
      <alignment vertical="center"/>
    </xf>
    <xf numFmtId="0" fontId="87" fillId="6" borderId="0" xfId="3" applyFont="1" applyFill="1" applyAlignment="1">
      <alignment horizontal="center" vertical="center"/>
    </xf>
    <xf numFmtId="0" fontId="1" fillId="0" borderId="12" xfId="3" applyFont="1" applyBorder="1" applyAlignment="1">
      <alignment horizontal="left" vertical="center"/>
    </xf>
    <xf numFmtId="0" fontId="55" fillId="0" borderId="2" xfId="3" applyFont="1" applyFill="1" applyBorder="1" applyAlignment="1">
      <alignment horizontal="left" vertical="center" wrapText="1"/>
    </xf>
    <xf numFmtId="0" fontId="55" fillId="5" borderId="11" xfId="3" applyFont="1" applyFill="1" applyBorder="1" applyAlignment="1">
      <alignment horizontal="left" vertical="center" wrapText="1"/>
    </xf>
    <xf numFmtId="0" fontId="55" fillId="0" borderId="3" xfId="3" applyFont="1" applyFill="1" applyBorder="1" applyAlignment="1">
      <alignment horizontal="left" vertical="center" wrapText="1"/>
    </xf>
    <xf numFmtId="0" fontId="55" fillId="0" borderId="1" xfId="3" applyFont="1" applyFill="1" applyBorder="1" applyAlignment="1">
      <alignment horizontal="left" vertical="center" wrapText="1"/>
    </xf>
    <xf numFmtId="0" fontId="57" fillId="8" borderId="1" xfId="3" applyFont="1" applyFill="1" applyBorder="1" applyAlignment="1">
      <alignment horizontal="center" vertical="center" wrapText="1"/>
    </xf>
    <xf numFmtId="0" fontId="57" fillId="6" borderId="1" xfId="3" applyFont="1" applyFill="1" applyBorder="1" applyAlignment="1">
      <alignment vertical="center" wrapText="1"/>
    </xf>
    <xf numFmtId="0" fontId="57" fillId="6" borderId="1" xfId="3" applyFont="1" applyFill="1" applyBorder="1" applyAlignment="1">
      <alignment horizontal="center" vertical="center" wrapText="1"/>
    </xf>
    <xf numFmtId="0" fontId="55" fillId="6" borderId="5" xfId="3" applyFont="1" applyFill="1" applyBorder="1" applyAlignment="1">
      <alignment horizontal="center" vertical="center" wrapText="1"/>
    </xf>
    <xf numFmtId="0" fontId="55" fillId="6" borderId="8" xfId="3" applyFont="1" applyFill="1" applyBorder="1" applyAlignment="1">
      <alignment horizontal="center" vertical="center" wrapText="1"/>
    </xf>
    <xf numFmtId="0" fontId="55" fillId="6" borderId="9" xfId="3" applyFont="1" applyFill="1" applyBorder="1" applyAlignment="1">
      <alignment horizontal="center" vertical="center" wrapText="1"/>
    </xf>
    <xf numFmtId="0" fontId="57" fillId="0" borderId="1" xfId="3" applyFont="1" applyFill="1" applyBorder="1" applyAlignment="1">
      <alignment vertical="center" wrapText="1"/>
    </xf>
    <xf numFmtId="49" fontId="87" fillId="7" borderId="2" xfId="3" applyNumberFormat="1" applyFont="1" applyFill="1" applyBorder="1" applyAlignment="1">
      <alignment horizontal="left" vertical="center" wrapText="1"/>
    </xf>
    <xf numFmtId="49" fontId="87" fillId="7" borderId="11" xfId="3" applyNumberFormat="1" applyFont="1" applyFill="1" applyBorder="1" applyAlignment="1">
      <alignment horizontal="left" vertical="center" wrapText="1"/>
    </xf>
    <xf numFmtId="49" fontId="87" fillId="7" borderId="3" xfId="3" applyNumberFormat="1" applyFont="1" applyFill="1" applyBorder="1" applyAlignment="1">
      <alignment horizontal="left" vertical="center" wrapText="1"/>
    </xf>
    <xf numFmtId="0" fontId="85" fillId="12" borderId="2" xfId="3" applyNumberFormat="1" applyFont="1" applyFill="1" applyBorder="1" applyAlignment="1">
      <alignment horizontal="left" vertical="center" wrapText="1"/>
    </xf>
    <xf numFmtId="0" fontId="85" fillId="12" borderId="11" xfId="3" applyNumberFormat="1" applyFont="1" applyFill="1" applyBorder="1" applyAlignment="1">
      <alignment horizontal="left" vertical="center" wrapText="1"/>
    </xf>
    <xf numFmtId="0" fontId="85" fillId="12" borderId="3" xfId="3" applyNumberFormat="1" applyFont="1" applyFill="1" applyBorder="1" applyAlignment="1">
      <alignment horizontal="left" vertical="center" wrapText="1"/>
    </xf>
    <xf numFmtId="49" fontId="85" fillId="6" borderId="1" xfId="3" applyNumberFormat="1" applyFont="1" applyFill="1" applyBorder="1" applyAlignment="1">
      <alignment vertical="center" wrapText="1"/>
    </xf>
    <xf numFmtId="0" fontId="85" fillId="6" borderId="1" xfId="3" applyFont="1" applyFill="1" applyBorder="1" applyAlignment="1">
      <alignment horizontal="center" vertical="center" wrapText="1"/>
    </xf>
    <xf numFmtId="0" fontId="87" fillId="0" borderId="1" xfId="3" applyFont="1" applyFill="1" applyBorder="1" applyAlignment="1">
      <alignment horizontal="left" vertical="center" wrapText="1"/>
    </xf>
    <xf numFmtId="49" fontId="91" fillId="0" borderId="2" xfId="3" applyNumberFormat="1" applyFont="1" applyFill="1" applyBorder="1" applyAlignment="1">
      <alignment horizontal="left" vertical="center" wrapText="1"/>
    </xf>
    <xf numFmtId="49" fontId="91" fillId="0" borderId="11" xfId="3" applyNumberFormat="1" applyFont="1" applyFill="1" applyBorder="1" applyAlignment="1">
      <alignment horizontal="left" vertical="center" wrapText="1"/>
    </xf>
    <xf numFmtId="49" fontId="91" fillId="0" borderId="3" xfId="3" applyNumberFormat="1" applyFont="1" applyFill="1" applyBorder="1" applyAlignment="1">
      <alignment horizontal="left" vertical="center" wrapText="1"/>
    </xf>
    <xf numFmtId="0" fontId="87" fillId="0" borderId="12" xfId="3" applyFont="1" applyFill="1" applyBorder="1" applyAlignment="1">
      <alignment horizontal="center" vertical="center" wrapText="1"/>
    </xf>
    <xf numFmtId="49" fontId="98" fillId="0" borderId="2" xfId="3" applyNumberFormat="1" applyFont="1" applyFill="1" applyBorder="1" applyAlignment="1">
      <alignment horizontal="left" vertical="center" wrapText="1"/>
    </xf>
    <xf numFmtId="49" fontId="98" fillId="0" borderId="11" xfId="3" applyNumberFormat="1" applyFont="1" applyFill="1" applyBorder="1" applyAlignment="1">
      <alignment horizontal="left" vertical="center" wrapText="1"/>
    </xf>
    <xf numFmtId="49" fontId="85" fillId="0" borderId="2" xfId="3" applyNumberFormat="1" applyFont="1" applyFill="1" applyBorder="1" applyAlignment="1">
      <alignment horizontal="left" vertical="center" wrapText="1"/>
    </xf>
    <xf numFmtId="49" fontId="85" fillId="0" borderId="11" xfId="3" applyNumberFormat="1" applyFont="1" applyFill="1" applyBorder="1" applyAlignment="1">
      <alignment horizontal="left" vertical="center" wrapText="1"/>
    </xf>
    <xf numFmtId="49" fontId="85" fillId="0" borderId="3" xfId="3" applyNumberFormat="1" applyFont="1" applyFill="1" applyBorder="1" applyAlignment="1">
      <alignment horizontal="left" vertical="center" wrapText="1"/>
    </xf>
    <xf numFmtId="49" fontId="85" fillId="6" borderId="2" xfId="3" applyNumberFormat="1" applyFont="1" applyFill="1" applyBorder="1" applyAlignment="1">
      <alignment horizontal="left" vertical="center" wrapText="1"/>
    </xf>
    <xf numFmtId="49" fontId="85" fillId="6" borderId="11" xfId="3" applyNumberFormat="1" applyFont="1" applyFill="1" applyBorder="1" applyAlignment="1">
      <alignment horizontal="left" vertical="center" wrapText="1"/>
    </xf>
    <xf numFmtId="49" fontId="85" fillId="6" borderId="3" xfId="3" applyNumberFormat="1" applyFont="1" applyFill="1" applyBorder="1" applyAlignment="1">
      <alignment horizontal="left" vertical="center" wrapText="1"/>
    </xf>
    <xf numFmtId="0" fontId="87" fillId="0" borderId="2" xfId="3" applyFont="1" applyFill="1" applyBorder="1" applyAlignment="1">
      <alignment horizontal="left" vertical="center" wrapText="1"/>
    </xf>
    <xf numFmtId="0" fontId="87" fillId="0" borderId="11" xfId="3" applyFont="1" applyFill="1" applyBorder="1" applyAlignment="1">
      <alignment horizontal="left" vertical="center" wrapText="1"/>
    </xf>
    <xf numFmtId="49" fontId="87" fillId="6" borderId="1" xfId="3" applyNumberFormat="1" applyFont="1" applyFill="1" applyBorder="1" applyAlignment="1">
      <alignment horizontal="center" vertical="center"/>
    </xf>
    <xf numFmtId="49" fontId="87" fillId="0" borderId="2" xfId="3" applyNumberFormat="1" applyFont="1" applyFill="1" applyBorder="1" applyAlignment="1">
      <alignment horizontal="left" vertical="center" wrapText="1"/>
    </xf>
    <xf numFmtId="49" fontId="87" fillId="0" borderId="11" xfId="3" applyNumberFormat="1" applyFont="1" applyFill="1" applyBorder="1" applyAlignment="1">
      <alignment horizontal="left" vertical="center" wrapText="1"/>
    </xf>
    <xf numFmtId="49" fontId="87" fillId="0" borderId="3" xfId="3" applyNumberFormat="1" applyFont="1" applyFill="1" applyBorder="1" applyAlignment="1">
      <alignment horizontal="left" vertical="center" wrapText="1"/>
    </xf>
    <xf numFmtId="49" fontId="85" fillId="6" borderId="2" xfId="3" applyNumberFormat="1" applyFont="1" applyFill="1" applyBorder="1" applyAlignment="1">
      <alignment horizontal="right" vertical="center" wrapText="1"/>
    </xf>
    <xf numFmtId="49" fontId="85" fillId="6" borderId="3" xfId="3" applyNumberFormat="1" applyFont="1" applyFill="1" applyBorder="1" applyAlignment="1">
      <alignment horizontal="right" vertical="center" wrapText="1"/>
    </xf>
    <xf numFmtId="49" fontId="98" fillId="0" borderId="3" xfId="3" applyNumberFormat="1" applyFont="1" applyFill="1" applyBorder="1" applyAlignment="1">
      <alignment horizontal="left" vertical="center" wrapText="1"/>
    </xf>
    <xf numFmtId="0" fontId="87" fillId="0" borderId="3" xfId="3" applyFont="1" applyFill="1" applyBorder="1" applyAlignment="1">
      <alignment horizontal="left" vertical="center" wrapText="1"/>
    </xf>
    <xf numFmtId="0" fontId="124" fillId="6" borderId="5" xfId="3" applyFont="1" applyFill="1" applyBorder="1" applyAlignment="1">
      <alignment horizontal="center" vertical="center" textRotation="90" wrapText="1"/>
    </xf>
    <xf numFmtId="0" fontId="124" fillId="6" borderId="8" xfId="3" applyFont="1" applyFill="1" applyBorder="1" applyAlignment="1">
      <alignment horizontal="center" vertical="center" textRotation="90" wrapText="1"/>
    </xf>
    <xf numFmtId="0" fontId="124" fillId="6" borderId="9" xfId="3" applyFont="1" applyFill="1" applyBorder="1" applyAlignment="1">
      <alignment horizontal="center" vertical="center" textRotation="90" wrapText="1"/>
    </xf>
    <xf numFmtId="0" fontId="85" fillId="6" borderId="2" xfId="3" applyFont="1" applyFill="1" applyBorder="1" applyAlignment="1">
      <alignment horizontal="left" vertical="center" wrapText="1"/>
    </xf>
    <xf numFmtId="0" fontId="85" fillId="6" borderId="3" xfId="3" applyFont="1" applyFill="1" applyBorder="1" applyAlignment="1">
      <alignment horizontal="left" vertical="center" wrapText="1"/>
    </xf>
    <xf numFmtId="49" fontId="87" fillId="0" borderId="9" xfId="3" applyNumberFormat="1" applyFont="1" applyFill="1" applyBorder="1" applyAlignment="1">
      <alignment horizontal="left" vertical="center" wrapText="1"/>
    </xf>
    <xf numFmtId="49" fontId="87" fillId="7" borderId="1" xfId="3" applyNumberFormat="1" applyFont="1" applyFill="1" applyBorder="1" applyAlignment="1">
      <alignment horizontal="left" vertical="center" wrapText="1"/>
    </xf>
    <xf numFmtId="49" fontId="90" fillId="0" borderId="2" xfId="3" applyNumberFormat="1" applyFont="1" applyFill="1" applyBorder="1" applyAlignment="1">
      <alignment horizontal="left" vertical="center" wrapText="1"/>
    </xf>
    <xf numFmtId="49" fontId="90" fillId="0" borderId="11" xfId="3" applyNumberFormat="1" applyFont="1" applyFill="1" applyBorder="1" applyAlignment="1">
      <alignment horizontal="left" vertical="center" wrapText="1"/>
    </xf>
    <xf numFmtId="49" fontId="90" fillId="0" borderId="3" xfId="3" applyNumberFormat="1" applyFont="1" applyFill="1" applyBorder="1" applyAlignment="1">
      <alignment horizontal="left" vertical="center" wrapText="1"/>
    </xf>
    <xf numFmtId="49" fontId="85" fillId="6" borderId="14" xfId="3" applyNumberFormat="1" applyFont="1" applyFill="1" applyBorder="1" applyAlignment="1">
      <alignment horizontal="left" vertical="center" wrapText="1"/>
    </xf>
    <xf numFmtId="49" fontId="85" fillId="6" borderId="7" xfId="3" applyNumberFormat="1" applyFont="1" applyFill="1" applyBorder="1" applyAlignment="1">
      <alignment horizontal="left" vertical="center" wrapText="1"/>
    </xf>
    <xf numFmtId="49" fontId="85" fillId="6" borderId="13" xfId="3" applyNumberFormat="1" applyFont="1" applyFill="1" applyBorder="1" applyAlignment="1">
      <alignment horizontal="left" vertical="center" wrapText="1"/>
    </xf>
    <xf numFmtId="49" fontId="87" fillId="0" borderId="15" xfId="3" applyNumberFormat="1" applyFont="1" applyFill="1" applyBorder="1" applyAlignment="1">
      <alignment horizontal="left" vertical="center" wrapText="1"/>
    </xf>
    <xf numFmtId="49" fontId="87" fillId="0" borderId="6" xfId="3" applyNumberFormat="1" applyFont="1" applyFill="1" applyBorder="1" applyAlignment="1">
      <alignment horizontal="left" vertical="center" wrapText="1"/>
    </xf>
    <xf numFmtId="49" fontId="87" fillId="0" borderId="10" xfId="3" applyNumberFormat="1" applyFont="1" applyFill="1" applyBorder="1" applyAlignment="1">
      <alignment horizontal="left" vertical="center" wrapText="1"/>
    </xf>
    <xf numFmtId="0" fontId="85" fillId="6" borderId="2" xfId="0" applyFont="1" applyFill="1" applyBorder="1" applyAlignment="1">
      <alignment horizontal="left" vertical="center" wrapText="1"/>
    </xf>
    <xf numFmtId="0" fontId="85" fillId="6" borderId="11" xfId="0" applyFont="1" applyFill="1" applyBorder="1" applyAlignment="1">
      <alignment horizontal="left" vertical="center" wrapText="1"/>
    </xf>
    <xf numFmtId="0" fontId="85" fillId="6" borderId="3" xfId="0" applyFont="1" applyFill="1" applyBorder="1" applyAlignment="1">
      <alignment horizontal="left" vertical="center" wrapText="1"/>
    </xf>
    <xf numFmtId="49" fontId="87" fillId="6" borderId="1" xfId="3" applyNumberFormat="1" applyFont="1" applyFill="1" applyBorder="1" applyAlignment="1">
      <alignment horizontal="left" vertical="center" wrapText="1"/>
    </xf>
    <xf numFmtId="0" fontId="85" fillId="6" borderId="1" xfId="0" applyFont="1" applyFill="1" applyBorder="1" applyAlignment="1">
      <alignment horizontal="left" vertical="center" wrapText="1"/>
    </xf>
    <xf numFmtId="0" fontId="46" fillId="0" borderId="5" xfId="0" applyFont="1" applyFill="1" applyBorder="1" applyAlignment="1" applyProtection="1">
      <alignment horizontal="center" vertical="center" wrapText="1"/>
      <protection locked="0"/>
    </xf>
    <xf numFmtId="0" fontId="46" fillId="0" borderId="9" xfId="0" applyFont="1" applyFill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horizontal="center" vertical="center" wrapText="1"/>
      <protection locked="0"/>
    </xf>
    <xf numFmtId="0" fontId="30" fillId="0" borderId="8" xfId="0" applyFont="1" applyFill="1" applyBorder="1" applyAlignment="1" applyProtection="1">
      <alignment horizontal="center" vertical="center" wrapText="1"/>
      <protection locked="0"/>
    </xf>
    <xf numFmtId="0" fontId="30" fillId="0" borderId="9" xfId="0" applyFont="1" applyFill="1" applyBorder="1" applyAlignment="1" applyProtection="1">
      <alignment horizontal="center" vertical="center" wrapText="1"/>
      <protection locked="0"/>
    </xf>
    <xf numFmtId="43" fontId="30" fillId="0" borderId="5" xfId="1" applyFont="1" applyFill="1" applyBorder="1" applyAlignment="1" applyProtection="1">
      <alignment horizontal="left" vertical="center" wrapText="1"/>
      <protection locked="0"/>
    </xf>
    <xf numFmtId="43" fontId="30" fillId="0" borderId="8" xfId="1" applyFont="1" applyFill="1" applyBorder="1" applyAlignment="1" applyProtection="1">
      <alignment horizontal="left" vertical="center" wrapText="1"/>
      <protection locked="0"/>
    </xf>
    <xf numFmtId="43" fontId="30" fillId="0" borderId="9" xfId="1" applyFont="1" applyFill="1" applyBorder="1" applyAlignment="1" applyProtection="1">
      <alignment horizontal="left" vertical="center" wrapText="1"/>
      <protection locked="0"/>
    </xf>
    <xf numFmtId="43" fontId="30" fillId="3" borderId="5" xfId="1" applyFont="1" applyFill="1" applyBorder="1" applyAlignment="1" applyProtection="1">
      <alignment horizontal="left" vertical="center" wrapText="1"/>
      <protection locked="0"/>
    </xf>
    <xf numFmtId="43" fontId="30" fillId="3" borderId="9" xfId="1" applyFont="1" applyFill="1" applyBorder="1" applyAlignment="1" applyProtection="1">
      <alignment horizontal="left" vertical="center" wrapText="1"/>
      <protection locked="0"/>
    </xf>
    <xf numFmtId="0" fontId="28" fillId="0" borderId="5" xfId="0" applyFont="1" applyFill="1" applyBorder="1" applyAlignment="1" applyProtection="1">
      <alignment horizontal="center" vertical="center" wrapText="1"/>
      <protection locked="0"/>
    </xf>
    <xf numFmtId="0" fontId="28" fillId="0" borderId="9" xfId="0" applyFont="1" applyFill="1" applyBorder="1" applyAlignment="1" applyProtection="1">
      <alignment horizontal="center" vertical="center" wrapText="1"/>
      <protection locked="0"/>
    </xf>
    <xf numFmtId="43" fontId="28" fillId="0" borderId="5" xfId="1" applyFont="1" applyFill="1" applyBorder="1" applyAlignment="1" applyProtection="1">
      <alignment horizontal="left" vertical="center" wrapText="1"/>
      <protection locked="0"/>
    </xf>
    <xf numFmtId="43" fontId="28" fillId="0" borderId="9" xfId="1" applyFont="1" applyFill="1" applyBorder="1" applyAlignment="1" applyProtection="1">
      <alignment horizontal="left" vertical="center" wrapText="1"/>
      <protection locked="0"/>
    </xf>
    <xf numFmtId="49" fontId="28" fillId="0" borderId="5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8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2" borderId="9" xfId="0" applyNumberFormat="1" applyFont="1" applyFill="1" applyBorder="1" applyAlignment="1" applyProtection="1">
      <alignment horizontal="center" vertical="center" wrapText="1"/>
      <protection locked="0"/>
    </xf>
    <xf numFmtId="43" fontId="28" fillId="3" borderId="5" xfId="1" applyFont="1" applyFill="1" applyBorder="1" applyAlignment="1" applyProtection="1">
      <alignment horizontal="left" vertical="center" wrapText="1"/>
      <protection locked="0"/>
    </xf>
    <xf numFmtId="43" fontId="28" fillId="3" borderId="8" xfId="1" applyFont="1" applyFill="1" applyBorder="1" applyAlignment="1" applyProtection="1">
      <alignment horizontal="left" vertical="center" wrapText="1"/>
      <protection locked="0"/>
    </xf>
    <xf numFmtId="43" fontId="28" fillId="3" borderId="9" xfId="1" applyFont="1" applyFill="1" applyBorder="1" applyAlignment="1" applyProtection="1">
      <alignment horizontal="left" vertical="center" wrapText="1"/>
      <protection locked="0"/>
    </xf>
    <xf numFmtId="0" fontId="28" fillId="0" borderId="8" xfId="0" applyFont="1" applyFill="1" applyBorder="1" applyAlignment="1" applyProtection="1">
      <alignment horizontal="center" vertical="center" wrapText="1"/>
      <protection locked="0"/>
    </xf>
    <xf numFmtId="43" fontId="49" fillId="2" borderId="5" xfId="1" applyFont="1" applyFill="1" applyBorder="1" applyAlignment="1" applyProtection="1">
      <alignment horizontal="left" vertical="center" wrapText="1"/>
      <protection locked="0"/>
    </xf>
    <xf numFmtId="43" fontId="49" fillId="2" borderId="8" xfId="1" applyFont="1" applyFill="1" applyBorder="1" applyAlignment="1" applyProtection="1">
      <alignment horizontal="left" vertical="center" wrapText="1"/>
      <protection locked="0"/>
    </xf>
    <xf numFmtId="43" fontId="49" fillId="2" borderId="9" xfId="1" applyFont="1" applyFill="1" applyBorder="1" applyAlignment="1" applyProtection="1">
      <alignment horizontal="left" vertical="center" wrapText="1"/>
      <protection locked="0"/>
    </xf>
    <xf numFmtId="170" fontId="49" fillId="2" borderId="5" xfId="1" applyNumberFormat="1" applyFont="1" applyFill="1" applyBorder="1" applyAlignment="1" applyProtection="1">
      <alignment horizontal="center" vertical="center" wrapText="1"/>
      <protection locked="0"/>
    </xf>
    <xf numFmtId="170" fontId="49" fillId="2" borderId="8" xfId="1" applyNumberFormat="1" applyFont="1" applyFill="1" applyBorder="1" applyAlignment="1" applyProtection="1">
      <alignment horizontal="center" vertical="center" wrapText="1"/>
      <protection locked="0"/>
    </xf>
    <xf numFmtId="170" fontId="49" fillId="2" borderId="9" xfId="1" applyNumberFormat="1" applyFont="1" applyFill="1" applyBorder="1" applyAlignment="1" applyProtection="1">
      <alignment horizontal="center" vertical="center" wrapText="1"/>
      <protection locked="0"/>
    </xf>
    <xf numFmtId="170" fontId="50" fillId="2" borderId="5" xfId="1" applyNumberFormat="1" applyFont="1" applyFill="1" applyBorder="1" applyAlignment="1" applyProtection="1">
      <alignment horizontal="center" vertical="center" wrapText="1"/>
      <protection locked="0"/>
    </xf>
    <xf numFmtId="170" fontId="50" fillId="2" borderId="8" xfId="1" applyNumberFormat="1" applyFont="1" applyFill="1" applyBorder="1" applyAlignment="1" applyProtection="1">
      <alignment horizontal="center" vertical="center" wrapText="1"/>
      <protection locked="0"/>
    </xf>
    <xf numFmtId="170" fontId="50" fillId="2" borderId="9" xfId="1" applyNumberFormat="1" applyFont="1" applyFill="1" applyBorder="1" applyAlignment="1" applyProtection="1">
      <alignment horizontal="center" vertical="center" wrapText="1"/>
      <protection locked="0"/>
    </xf>
    <xf numFmtId="43" fontId="30" fillId="4" borderId="5" xfId="1" applyFont="1" applyFill="1" applyBorder="1" applyAlignment="1" applyProtection="1">
      <alignment horizontal="left" vertical="center" wrapText="1"/>
      <protection locked="0"/>
    </xf>
    <xf numFmtId="43" fontId="30" fillId="4" borderId="8" xfId="1" applyFont="1" applyFill="1" applyBorder="1" applyAlignment="1" applyProtection="1">
      <alignment horizontal="left" vertical="center" wrapText="1"/>
      <protection locked="0"/>
    </xf>
    <xf numFmtId="43" fontId="30" fillId="4" borderId="9" xfId="1" applyFont="1" applyFill="1" applyBorder="1" applyAlignment="1" applyProtection="1">
      <alignment horizontal="left" vertical="center" wrapText="1"/>
      <protection locked="0"/>
    </xf>
    <xf numFmtId="49" fontId="28" fillId="2" borderId="5" xfId="1" applyNumberFormat="1" applyFont="1" applyFill="1" applyBorder="1" applyAlignment="1" applyProtection="1">
      <alignment horizontal="left" vertical="center" wrapText="1"/>
      <protection locked="0"/>
    </xf>
    <xf numFmtId="49" fontId="28" fillId="2" borderId="8" xfId="1" applyNumberFormat="1" applyFont="1" applyFill="1" applyBorder="1" applyAlignment="1" applyProtection="1">
      <alignment horizontal="left" vertical="center" wrapText="1"/>
      <protection locked="0"/>
    </xf>
    <xf numFmtId="49" fontId="28" fillId="2" borderId="9" xfId="1" applyNumberFormat="1" applyFont="1" applyFill="1" applyBorder="1" applyAlignment="1" applyProtection="1">
      <alignment horizontal="left" vertical="center" wrapText="1"/>
      <protection locked="0"/>
    </xf>
    <xf numFmtId="170" fontId="77" fillId="2" borderId="5" xfId="1" applyNumberFormat="1" applyFont="1" applyFill="1" applyBorder="1" applyAlignment="1" applyProtection="1">
      <alignment horizontal="center" vertical="center" wrapText="1"/>
      <protection locked="0"/>
    </xf>
    <xf numFmtId="170" fontId="77" fillId="2" borderId="8" xfId="1" applyNumberFormat="1" applyFont="1" applyFill="1" applyBorder="1" applyAlignment="1" applyProtection="1">
      <alignment horizontal="center" vertical="center" wrapText="1"/>
      <protection locked="0"/>
    </xf>
    <xf numFmtId="170" fontId="77" fillId="2" borderId="9" xfId="1" applyNumberFormat="1" applyFont="1" applyFill="1" applyBorder="1" applyAlignment="1" applyProtection="1">
      <alignment horizontal="center" vertical="center" wrapText="1"/>
      <protection locked="0"/>
    </xf>
    <xf numFmtId="43" fontId="30" fillId="3" borderId="8" xfId="1" applyFont="1" applyFill="1" applyBorder="1" applyAlignment="1" applyProtection="1">
      <alignment horizontal="left" vertical="center" wrapText="1"/>
      <protection locked="0"/>
    </xf>
    <xf numFmtId="43" fontId="76" fillId="3" borderId="5" xfId="1" applyFont="1" applyFill="1" applyBorder="1" applyAlignment="1" applyProtection="1">
      <alignment horizontal="left" vertical="center" wrapText="1"/>
      <protection locked="0"/>
    </xf>
    <xf numFmtId="43" fontId="76" fillId="3" borderId="8" xfId="1" applyFont="1" applyFill="1" applyBorder="1" applyAlignment="1" applyProtection="1">
      <alignment horizontal="left" vertical="center" wrapText="1"/>
      <protection locked="0"/>
    </xf>
    <xf numFmtId="43" fontId="76" fillId="3" borderId="9" xfId="1" applyFont="1" applyFill="1" applyBorder="1" applyAlignment="1" applyProtection="1">
      <alignment horizontal="left" vertical="center" wrapText="1"/>
      <protection locked="0"/>
    </xf>
    <xf numFmtId="0" fontId="54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/>
    <xf numFmtId="0" fontId="0" fillId="0" borderId="9" xfId="0" applyBorder="1"/>
    <xf numFmtId="43" fontId="28" fillId="4" borderId="5" xfId="1" applyFont="1" applyFill="1" applyBorder="1" applyAlignment="1" applyProtection="1">
      <alignment horizontal="left" vertical="center" wrapText="1"/>
      <protection locked="0"/>
    </xf>
    <xf numFmtId="43" fontId="28" fillId="4" borderId="8" xfId="1" applyFont="1" applyFill="1" applyBorder="1" applyAlignment="1" applyProtection="1">
      <alignment horizontal="left" vertical="center" wrapText="1"/>
      <protection locked="0"/>
    </xf>
    <xf numFmtId="43" fontId="28" fillId="4" borderId="9" xfId="1" applyFont="1" applyFill="1" applyBorder="1" applyAlignment="1" applyProtection="1">
      <alignment horizontal="left" vertical="center" wrapText="1"/>
      <protection locked="0"/>
    </xf>
    <xf numFmtId="43" fontId="114" fillId="3" borderId="5" xfId="1" applyFont="1" applyFill="1" applyBorder="1" applyAlignment="1" applyProtection="1">
      <alignment horizontal="left" vertical="center" wrapText="1"/>
      <protection locked="0"/>
    </xf>
    <xf numFmtId="43" fontId="114" fillId="3" borderId="8" xfId="1" applyFont="1" applyFill="1" applyBorder="1" applyAlignment="1" applyProtection="1">
      <alignment horizontal="left" vertical="center" wrapText="1"/>
      <protection locked="0"/>
    </xf>
    <xf numFmtId="43" fontId="114" fillId="3" borderId="9" xfId="1" applyFont="1" applyFill="1" applyBorder="1" applyAlignment="1" applyProtection="1">
      <alignment horizontal="left" vertical="center" wrapText="1"/>
      <protection locked="0"/>
    </xf>
    <xf numFmtId="0" fontId="115" fillId="2" borderId="5" xfId="0" applyFont="1" applyFill="1" applyBorder="1" applyAlignment="1" applyProtection="1">
      <alignment horizontal="center" vertical="center" wrapText="1"/>
      <protection locked="0"/>
    </xf>
    <xf numFmtId="0" fontId="115" fillId="2" borderId="8" xfId="0" applyFont="1" applyFill="1" applyBorder="1" applyAlignment="1" applyProtection="1">
      <alignment horizontal="center" vertical="center" wrapText="1"/>
      <protection locked="0"/>
    </xf>
    <xf numFmtId="0" fontId="115" fillId="2" borderId="9" xfId="0" applyFont="1" applyFill="1" applyBorder="1" applyAlignment="1" applyProtection="1">
      <alignment horizontal="center" vertical="center" wrapText="1"/>
      <protection locked="0"/>
    </xf>
    <xf numFmtId="0" fontId="54" fillId="2" borderId="8" xfId="0" applyFont="1" applyFill="1" applyBorder="1" applyAlignment="1" applyProtection="1">
      <alignment horizontal="center" vertical="center" wrapText="1"/>
      <protection locked="0"/>
    </xf>
    <xf numFmtId="0" fontId="54" fillId="2" borderId="9" xfId="0" applyFont="1" applyFill="1" applyBorder="1" applyAlignment="1" applyProtection="1">
      <alignment horizontal="center" vertical="center" wrapText="1"/>
      <protection locked="0"/>
    </xf>
    <xf numFmtId="43" fontId="30" fillId="3" borderId="5" xfId="1" applyFont="1" applyFill="1" applyBorder="1" applyAlignment="1" applyProtection="1">
      <alignment horizontal="left" vertical="center"/>
    </xf>
    <xf numFmtId="43" fontId="30" fillId="3" borderId="8" xfId="1" applyFont="1" applyFill="1" applyBorder="1" applyAlignment="1" applyProtection="1">
      <alignment horizontal="left" vertical="center"/>
    </xf>
    <xf numFmtId="43" fontId="30" fillId="3" borderId="9" xfId="1" applyFont="1" applyFill="1" applyBorder="1" applyAlignment="1" applyProtection="1">
      <alignment horizontal="left" vertical="center"/>
    </xf>
    <xf numFmtId="0" fontId="30" fillId="3" borderId="5" xfId="0" applyFont="1" applyFill="1" applyBorder="1" applyAlignment="1" applyProtection="1">
      <alignment horizontal="center" vertical="center"/>
      <protection locked="0"/>
    </xf>
    <xf numFmtId="0" fontId="30" fillId="3" borderId="8" xfId="0" applyFont="1" applyFill="1" applyBorder="1" applyAlignment="1" applyProtection="1">
      <alignment horizontal="center" vertical="center"/>
      <protection locked="0"/>
    </xf>
    <xf numFmtId="0" fontId="30" fillId="3" borderId="9" xfId="0" applyFont="1" applyFill="1" applyBorder="1" applyAlignment="1" applyProtection="1">
      <alignment horizontal="center" vertical="center"/>
      <protection locked="0"/>
    </xf>
    <xf numFmtId="43" fontId="28" fillId="3" borderId="5" xfId="1" applyFont="1" applyFill="1" applyBorder="1" applyAlignment="1" applyProtection="1">
      <alignment horizontal="left" vertical="center"/>
    </xf>
    <xf numFmtId="43" fontId="28" fillId="3" borderId="8" xfId="1" applyFont="1" applyFill="1" applyBorder="1" applyAlignment="1" applyProtection="1">
      <alignment horizontal="left" vertical="center"/>
    </xf>
    <xf numFmtId="43" fontId="28" fillId="3" borderId="9" xfId="1" applyFont="1" applyFill="1" applyBorder="1" applyAlignment="1" applyProtection="1">
      <alignment horizontal="left" vertical="center"/>
    </xf>
    <xf numFmtId="0" fontId="28" fillId="3" borderId="5" xfId="0" applyFont="1" applyFill="1" applyBorder="1" applyAlignment="1" applyProtection="1">
      <alignment horizontal="center" vertical="center"/>
      <protection locked="0"/>
    </xf>
    <xf numFmtId="0" fontId="28" fillId="3" borderId="8" xfId="0" applyFont="1" applyFill="1" applyBorder="1" applyAlignment="1" applyProtection="1">
      <alignment horizontal="center" vertical="center"/>
      <protection locked="0"/>
    </xf>
    <xf numFmtId="0" fontId="28" fillId="3" borderId="9" xfId="0" applyFont="1" applyFill="1" applyBorder="1" applyAlignment="1" applyProtection="1">
      <alignment horizontal="center" vertical="center"/>
      <protection locked="0"/>
    </xf>
    <xf numFmtId="43" fontId="32" fillId="3" borderId="5" xfId="1" applyFont="1" applyFill="1" applyBorder="1" applyAlignment="1" applyProtection="1">
      <alignment horizontal="left" vertical="center"/>
    </xf>
    <xf numFmtId="43" fontId="32" fillId="3" borderId="9" xfId="1" applyFont="1" applyFill="1" applyBorder="1" applyAlignment="1" applyProtection="1">
      <alignment horizontal="left" vertical="center"/>
    </xf>
    <xf numFmtId="0" fontId="32" fillId="3" borderId="5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49" fontId="32" fillId="3" borderId="5" xfId="1" applyNumberFormat="1" applyFont="1" applyFill="1" applyBorder="1" applyAlignment="1" applyProtection="1">
      <alignment horizontal="left" vertical="center"/>
    </xf>
    <xf numFmtId="49" fontId="32" fillId="3" borderId="9" xfId="1" applyNumberFormat="1" applyFont="1" applyFill="1" applyBorder="1" applyAlignment="1" applyProtection="1">
      <alignment horizontal="left" vertical="center"/>
    </xf>
    <xf numFmtId="43" fontId="35" fillId="3" borderId="5" xfId="1" applyFont="1" applyFill="1" applyBorder="1" applyAlignment="1" applyProtection="1">
      <alignment horizontal="left" vertical="center"/>
    </xf>
    <xf numFmtId="43" fontId="35" fillId="3" borderId="8" xfId="1" applyFont="1" applyFill="1" applyBorder="1" applyAlignment="1" applyProtection="1">
      <alignment horizontal="left" vertical="center"/>
    </xf>
    <xf numFmtId="43" fontId="35" fillId="3" borderId="9" xfId="1" applyFont="1" applyFill="1" applyBorder="1" applyAlignment="1" applyProtection="1">
      <alignment horizontal="left" vertical="center"/>
    </xf>
    <xf numFmtId="0" fontId="35" fillId="3" borderId="5" xfId="0" applyFont="1" applyFill="1" applyBorder="1" applyAlignment="1" applyProtection="1">
      <alignment horizontal="center" vertical="center"/>
      <protection locked="0"/>
    </xf>
    <xf numFmtId="0" fontId="35" fillId="3" borderId="8" xfId="0" applyFont="1" applyFill="1" applyBorder="1" applyAlignment="1" applyProtection="1">
      <alignment horizontal="center" vertical="center"/>
      <protection locked="0"/>
    </xf>
    <xf numFmtId="0" fontId="35" fillId="3" borderId="9" xfId="0" applyFont="1" applyFill="1" applyBorder="1" applyAlignment="1" applyProtection="1">
      <alignment horizontal="center" vertical="center"/>
      <protection locked="0"/>
    </xf>
    <xf numFmtId="43" fontId="41" fillId="3" borderId="5" xfId="1" applyFont="1" applyFill="1" applyBorder="1" applyAlignment="1" applyProtection="1">
      <alignment horizontal="left" vertical="center"/>
    </xf>
    <xf numFmtId="43" fontId="41" fillId="3" borderId="8" xfId="1" applyFont="1" applyFill="1" applyBorder="1" applyAlignment="1" applyProtection="1">
      <alignment horizontal="left" vertical="center"/>
    </xf>
    <xf numFmtId="43" fontId="41" fillId="3" borderId="9" xfId="1" applyFont="1" applyFill="1" applyBorder="1" applyAlignment="1" applyProtection="1">
      <alignment horizontal="left" vertical="center"/>
    </xf>
    <xf numFmtId="0" fontId="41" fillId="3" borderId="5" xfId="0" applyFont="1" applyFill="1" applyBorder="1" applyAlignment="1" applyProtection="1">
      <alignment horizontal="center" vertical="center"/>
      <protection locked="0"/>
    </xf>
    <xf numFmtId="0" fontId="41" fillId="3" borderId="8" xfId="0" applyFont="1" applyFill="1" applyBorder="1" applyAlignment="1" applyProtection="1">
      <alignment horizontal="center" vertical="center"/>
      <protection locked="0"/>
    </xf>
    <xf numFmtId="0" fontId="41" fillId="3" borderId="9" xfId="0" applyFont="1" applyFill="1" applyBorder="1" applyAlignment="1" applyProtection="1">
      <alignment horizontal="center" vertical="center"/>
      <protection locked="0"/>
    </xf>
    <xf numFmtId="43" fontId="79" fillId="0" borderId="5" xfId="1" applyFont="1" applyFill="1" applyBorder="1" applyAlignment="1" applyProtection="1">
      <alignment horizontal="left" vertical="center"/>
    </xf>
    <xf numFmtId="43" fontId="79" fillId="0" borderId="9" xfId="1" applyFont="1" applyFill="1" applyBorder="1" applyAlignment="1" applyProtection="1">
      <alignment horizontal="left" vertical="center"/>
    </xf>
    <xf numFmtId="0" fontId="79" fillId="0" borderId="5" xfId="0" applyFont="1" applyFill="1" applyBorder="1" applyAlignment="1" applyProtection="1">
      <alignment horizontal="center" vertical="center"/>
      <protection locked="0"/>
    </xf>
    <xf numFmtId="0" fontId="79" fillId="0" borderId="9" xfId="0" applyFont="1" applyFill="1" applyBorder="1" applyAlignment="1" applyProtection="1">
      <alignment horizontal="center" vertical="center"/>
      <protection locked="0"/>
    </xf>
    <xf numFmtId="43" fontId="43" fillId="3" borderId="5" xfId="1" applyFont="1" applyFill="1" applyBorder="1" applyAlignment="1" applyProtection="1">
      <alignment horizontal="left" vertical="center"/>
    </xf>
    <xf numFmtId="43" fontId="43" fillId="3" borderId="9" xfId="1" applyFont="1" applyFill="1" applyBorder="1" applyAlignment="1" applyProtection="1">
      <alignment horizontal="left" vertical="center"/>
    </xf>
    <xf numFmtId="49" fontId="43" fillId="3" borderId="5" xfId="0" applyNumberFormat="1" applyFont="1" applyFill="1" applyBorder="1" applyAlignment="1" applyProtection="1">
      <alignment horizontal="center" vertical="center"/>
      <protection locked="0"/>
    </xf>
    <xf numFmtId="49" fontId="43" fillId="3" borderId="9" xfId="0" applyNumberFormat="1" applyFont="1" applyFill="1" applyBorder="1" applyAlignment="1" applyProtection="1">
      <alignment horizontal="center" vertical="center"/>
      <protection locked="0"/>
    </xf>
    <xf numFmtId="0" fontId="32" fillId="3" borderId="5" xfId="0" applyFont="1" applyFill="1" applyBorder="1" applyAlignment="1" applyProtection="1">
      <alignment horizontal="center" vertical="center"/>
      <protection locked="0"/>
    </xf>
    <xf numFmtId="0" fontId="32" fillId="3" borderId="9" xfId="0" applyFont="1" applyFill="1" applyBorder="1" applyAlignment="1" applyProtection="1">
      <alignment horizontal="center" vertical="center"/>
      <protection locked="0"/>
    </xf>
    <xf numFmtId="43" fontId="38" fillId="3" borderId="5" xfId="1" applyFont="1" applyFill="1" applyBorder="1" applyAlignment="1" applyProtection="1">
      <alignment horizontal="left" vertical="center"/>
    </xf>
    <xf numFmtId="43" fontId="38" fillId="3" borderId="9" xfId="1" applyFont="1" applyFill="1" applyBorder="1" applyAlignment="1" applyProtection="1">
      <alignment horizontal="left" vertical="center"/>
    </xf>
    <xf numFmtId="43" fontId="28" fillId="0" borderId="5" xfId="1" applyFont="1" applyFill="1" applyBorder="1" applyAlignment="1" applyProtection="1">
      <alignment horizontal="left" vertical="center"/>
    </xf>
    <xf numFmtId="43" fontId="28" fillId="0" borderId="9" xfId="1" applyFont="1" applyFill="1" applyBorder="1" applyAlignment="1" applyProtection="1">
      <alignment horizontal="left" vertical="center"/>
    </xf>
    <xf numFmtId="0" fontId="28" fillId="0" borderId="5" xfId="0" applyFont="1" applyFill="1" applyBorder="1" applyAlignment="1" applyProtection="1">
      <alignment horizontal="center" vertical="center"/>
      <protection locked="0"/>
    </xf>
    <xf numFmtId="0" fontId="28" fillId="0" borderId="9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8" fillId="13" borderId="5" xfId="0" applyFont="1" applyFill="1" applyBorder="1" applyAlignment="1" applyProtection="1">
      <alignment horizontal="center" vertical="center" wrapText="1"/>
      <protection locked="0"/>
    </xf>
    <xf numFmtId="0" fontId="38" fillId="13" borderId="8" xfId="0" applyFont="1" applyFill="1" applyBorder="1" applyAlignment="1" applyProtection="1">
      <alignment horizontal="center" vertical="center" wrapText="1"/>
      <protection locked="0"/>
    </xf>
    <xf numFmtId="0" fontId="38" fillId="13" borderId="9" xfId="0" applyFont="1" applyFill="1" applyBorder="1" applyAlignment="1" applyProtection="1">
      <alignment horizontal="center" vertical="center" wrapText="1"/>
      <protection locked="0"/>
    </xf>
    <xf numFmtId="0" fontId="135" fillId="7" borderId="7" xfId="3" applyFont="1" applyFill="1" applyBorder="1" applyAlignment="1">
      <alignment horizontal="center" vertical="center" wrapText="1"/>
    </xf>
    <xf numFmtId="0" fontId="135" fillId="7" borderId="7" xfId="3" applyFont="1" applyFill="1" applyBorder="1" applyAlignment="1">
      <alignment horizontal="center" vertical="center"/>
    </xf>
    <xf numFmtId="0" fontId="87" fillId="17" borderId="1" xfId="3" applyNumberFormat="1" applyFont="1" applyFill="1" applyBorder="1" applyAlignment="1">
      <alignment horizontal="center" vertical="center" wrapText="1"/>
    </xf>
    <xf numFmtId="0" fontId="87" fillId="9" borderId="11" xfId="3" applyNumberFormat="1" applyFont="1" applyFill="1" applyBorder="1" applyAlignment="1">
      <alignment horizontal="center" vertical="center" wrapText="1"/>
    </xf>
    <xf numFmtId="0" fontId="87" fillId="13" borderId="5" xfId="3" applyFont="1" applyFill="1" applyBorder="1" applyAlignment="1">
      <alignment horizontal="center" vertical="center" wrapText="1"/>
    </xf>
    <xf numFmtId="0" fontId="87" fillId="13" borderId="8" xfId="3" applyFont="1" applyFill="1" applyBorder="1" applyAlignment="1">
      <alignment horizontal="center" vertical="center" wrapText="1"/>
    </xf>
    <xf numFmtId="0" fontId="87" fillId="13" borderId="9" xfId="3" applyFont="1" applyFill="1" applyBorder="1" applyAlignment="1">
      <alignment horizontal="center" vertical="center" wrapText="1"/>
    </xf>
    <xf numFmtId="168" fontId="140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41" fillId="0" borderId="0" xfId="3" applyFont="1" applyFill="1" applyAlignment="1">
      <alignment horizontal="center" vertical="center"/>
    </xf>
    <xf numFmtId="0" fontId="141" fillId="0" borderId="1" xfId="3" applyFont="1" applyFill="1" applyBorder="1" applyAlignment="1">
      <alignment horizontal="center" vertical="center"/>
    </xf>
    <xf numFmtId="0" fontId="141" fillId="6" borderId="0" xfId="3" applyFont="1" applyFill="1" applyAlignment="1">
      <alignment horizontal="center" vertical="center"/>
    </xf>
    <xf numFmtId="20" fontId="85" fillId="0" borderId="0" xfId="3" applyNumberFormat="1" applyFont="1" applyFill="1" applyAlignment="1">
      <alignment vertical="center"/>
    </xf>
    <xf numFmtId="49" fontId="141" fillId="0" borderId="1" xfId="3" applyNumberFormat="1" applyFont="1" applyFill="1" applyBorder="1" applyAlignment="1">
      <alignment horizontal="center" vertical="center"/>
    </xf>
    <xf numFmtId="9" fontId="85" fillId="6" borderId="1" xfId="3" applyNumberFormat="1" applyFont="1" applyFill="1" applyBorder="1" applyAlignment="1">
      <alignment horizontal="center" vertical="center" wrapText="1"/>
    </xf>
    <xf numFmtId="168" fontId="142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43" fillId="0" borderId="0" xfId="3" applyFont="1" applyFill="1" applyAlignment="1">
      <alignment horizontal="center" vertical="center"/>
    </xf>
    <xf numFmtId="0" fontId="143" fillId="0" borderId="1" xfId="3" applyFont="1" applyFill="1" applyBorder="1" applyAlignment="1">
      <alignment horizontal="center" vertical="center"/>
    </xf>
    <xf numFmtId="49" fontId="143" fillId="0" borderId="1" xfId="3" applyNumberFormat="1" applyFont="1" applyFill="1" applyBorder="1" applyAlignment="1">
      <alignment horizontal="center" vertical="center"/>
    </xf>
    <xf numFmtId="168" fontId="144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145" fillId="0" borderId="1" xfId="3" applyFont="1" applyFill="1" applyBorder="1" applyAlignment="1">
      <alignment horizontal="center" vertical="center"/>
    </xf>
    <xf numFmtId="0" fontId="87" fillId="14" borderId="1" xfId="3" applyFont="1" applyFill="1" applyBorder="1" applyAlignment="1">
      <alignment horizontal="left" vertical="center" wrapText="1"/>
    </xf>
    <xf numFmtId="0" fontId="93" fillId="14" borderId="0" xfId="3" applyFont="1" applyFill="1" applyAlignment="1">
      <alignment vertical="center"/>
    </xf>
    <xf numFmtId="0" fontId="85" fillId="14" borderId="2" xfId="0" applyFont="1" applyFill="1" applyBorder="1" applyAlignment="1">
      <alignment horizontal="left" vertical="center" wrapText="1"/>
    </xf>
    <xf numFmtId="0" fontId="85" fillId="14" borderId="11" xfId="0" applyFont="1" applyFill="1" applyBorder="1" applyAlignment="1">
      <alignment horizontal="left" vertical="center" wrapText="1"/>
    </xf>
    <xf numFmtId="0" fontId="85" fillId="14" borderId="3" xfId="0" applyFont="1" applyFill="1" applyBorder="1" applyAlignment="1">
      <alignment horizontal="left" vertical="center" wrapText="1"/>
    </xf>
    <xf numFmtId="0" fontId="85" fillId="14" borderId="1" xfId="0" applyFont="1" applyFill="1" applyBorder="1" applyAlignment="1">
      <alignment horizontal="center" vertical="center" wrapText="1"/>
    </xf>
    <xf numFmtId="0" fontId="100" fillId="14" borderId="1" xfId="3" applyFont="1" applyFill="1" applyBorder="1" applyAlignment="1">
      <alignment horizontal="center" vertical="center" wrapText="1"/>
    </xf>
    <xf numFmtId="0" fontId="118" fillId="14" borderId="1" xfId="3" applyFont="1" applyFill="1" applyBorder="1" applyAlignment="1">
      <alignment horizontal="center" vertical="center" wrapText="1"/>
    </xf>
    <xf numFmtId="0" fontId="131" fillId="14" borderId="1" xfId="3" applyFont="1" applyFill="1" applyBorder="1" applyAlignment="1">
      <alignment horizontal="center" vertical="center" wrapText="1"/>
    </xf>
    <xf numFmtId="0" fontId="122" fillId="14" borderId="1" xfId="3" applyFont="1" applyFill="1" applyBorder="1" applyAlignment="1">
      <alignment horizontal="center" vertical="center"/>
    </xf>
    <xf numFmtId="0" fontId="85" fillId="14" borderId="1" xfId="3" applyFont="1" applyFill="1" applyBorder="1" applyAlignment="1">
      <alignment horizontal="center" vertical="center" wrapText="1"/>
    </xf>
    <xf numFmtId="0" fontId="93" fillId="14" borderId="0" xfId="3" applyFont="1" applyFill="1" applyAlignment="1">
      <alignment horizontal="center" vertical="center"/>
    </xf>
    <xf numFmtId="0" fontId="94" fillId="14" borderId="0" xfId="3" applyFont="1" applyFill="1" applyAlignment="1">
      <alignment vertical="center"/>
    </xf>
    <xf numFmtId="0" fontId="94" fillId="14" borderId="0" xfId="3" applyFont="1" applyFill="1" applyAlignment="1">
      <alignment horizontal="center" vertical="center"/>
    </xf>
    <xf numFmtId="0" fontId="85" fillId="14" borderId="0" xfId="3" applyFont="1" applyFill="1" applyAlignment="1">
      <alignment horizontal="center" vertical="center"/>
    </xf>
    <xf numFmtId="0" fontId="85" fillId="14" borderId="0" xfId="3" applyFont="1" applyFill="1" applyAlignment="1">
      <alignment vertical="center"/>
    </xf>
    <xf numFmtId="49" fontId="145" fillId="0" borderId="1" xfId="3" applyNumberFormat="1" applyFont="1" applyFill="1" applyBorder="1" applyAlignment="1">
      <alignment horizontal="center" vertical="center"/>
    </xf>
    <xf numFmtId="0" fontId="145" fillId="0" borderId="0" xfId="3" applyFont="1" applyFill="1" applyAlignment="1">
      <alignment horizontal="center" vertical="center"/>
    </xf>
  </cellXfs>
  <cellStyles count="6">
    <cellStyle name="Milliers" xfId="1" builtinId="3"/>
    <cellStyle name="Normal" xfId="0" builtinId="0"/>
    <cellStyle name="Normal 2" xfId="2"/>
    <cellStyle name="Normal 2 2" xfId="4"/>
    <cellStyle name="Normal 3" xfId="3"/>
    <cellStyle name="Pourcentage 2" xfId="5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494"/>
  <sheetViews>
    <sheetView workbookViewId="0">
      <pane ySplit="1" topLeftCell="A14" activePane="bottomLeft" state="frozen"/>
      <selection activeCell="A14" sqref="A14:B14"/>
      <selection pane="bottomLeft" activeCell="D27" sqref="D27"/>
    </sheetView>
  </sheetViews>
  <sheetFormatPr baseColWidth="10" defaultRowHeight="12.75"/>
  <cols>
    <col min="1" max="1" width="72" style="198" customWidth="1"/>
    <col min="2" max="2" width="16.140625" style="198" customWidth="1"/>
    <col min="3" max="3" width="35.7109375" style="243" customWidth="1"/>
    <col min="4" max="4" width="20.140625" style="244" customWidth="1"/>
    <col min="5" max="5" width="24.28515625" style="198" customWidth="1"/>
    <col min="6" max="16384" width="11.42578125" style="198"/>
  </cols>
  <sheetData>
    <row r="1" spans="1:5" ht="38.25">
      <c r="A1" s="193" t="s">
        <v>911</v>
      </c>
      <c r="B1" s="194" t="s">
        <v>912</v>
      </c>
      <c r="C1" s="195" t="s">
        <v>913</v>
      </c>
      <c r="D1" s="196" t="s">
        <v>914</v>
      </c>
      <c r="E1" s="197" t="s">
        <v>915</v>
      </c>
    </row>
    <row r="2" spans="1:5" ht="21" customHeight="1">
      <c r="A2" s="199" t="s">
        <v>916</v>
      </c>
      <c r="B2" s="200"/>
      <c r="C2" s="201"/>
      <c r="D2" s="202"/>
      <c r="E2" s="245"/>
    </row>
    <row r="3" spans="1:5">
      <c r="A3" s="203" t="s">
        <v>917</v>
      </c>
      <c r="B3" s="204"/>
      <c r="C3" s="205"/>
      <c r="D3" s="206"/>
    </row>
    <row r="4" spans="1:5">
      <c r="A4" s="204" t="s">
        <v>918</v>
      </c>
      <c r="B4" s="204"/>
      <c r="C4" s="205"/>
      <c r="D4" s="206"/>
    </row>
    <row r="5" spans="1:5">
      <c r="A5" s="207" t="s">
        <v>919</v>
      </c>
      <c r="B5" s="207"/>
      <c r="C5" s="208" t="s">
        <v>920</v>
      </c>
      <c r="D5" s="209" t="s">
        <v>921</v>
      </c>
    </row>
    <row r="6" spans="1:5">
      <c r="A6" s="207" t="s">
        <v>922</v>
      </c>
      <c r="B6" s="207"/>
      <c r="C6" s="208" t="s">
        <v>923</v>
      </c>
      <c r="D6" s="209" t="s">
        <v>921</v>
      </c>
    </row>
    <row r="7" spans="1:5">
      <c r="A7" s="204" t="s">
        <v>924</v>
      </c>
      <c r="B7" s="204"/>
      <c r="C7" s="205"/>
      <c r="D7" s="206"/>
    </row>
    <row r="8" spans="1:5">
      <c r="A8" s="207" t="s">
        <v>919</v>
      </c>
      <c r="B8" s="207"/>
      <c r="C8" s="208" t="s">
        <v>923</v>
      </c>
      <c r="D8" s="209" t="s">
        <v>921</v>
      </c>
    </row>
    <row r="9" spans="1:5">
      <c r="A9" s="207" t="s">
        <v>922</v>
      </c>
      <c r="B9" s="207"/>
      <c r="C9" s="208" t="s">
        <v>925</v>
      </c>
      <c r="D9" s="209" t="s">
        <v>921</v>
      </c>
    </row>
    <row r="10" spans="1:5">
      <c r="A10" s="204" t="s">
        <v>926</v>
      </c>
      <c r="B10" s="204"/>
      <c r="C10" s="205"/>
      <c r="D10" s="206"/>
    </row>
    <row r="11" spans="1:5">
      <c r="A11" s="204" t="s">
        <v>927</v>
      </c>
      <c r="B11" s="204"/>
      <c r="C11" s="205" t="s">
        <v>923</v>
      </c>
      <c r="D11" s="210" t="s">
        <v>928</v>
      </c>
    </row>
    <row r="12" spans="1:5">
      <c r="A12" s="204" t="s">
        <v>929</v>
      </c>
      <c r="B12" s="204"/>
      <c r="C12" s="205" t="s">
        <v>923</v>
      </c>
      <c r="D12" s="210" t="s">
        <v>928</v>
      </c>
    </row>
    <row r="13" spans="1:5">
      <c r="A13" s="204" t="s">
        <v>930</v>
      </c>
      <c r="B13" s="204"/>
      <c r="C13" s="205" t="s">
        <v>923</v>
      </c>
      <c r="D13" s="210" t="s">
        <v>928</v>
      </c>
    </row>
    <row r="14" spans="1:5">
      <c r="A14" s="204" t="s">
        <v>931</v>
      </c>
      <c r="B14" s="204"/>
      <c r="C14" s="205" t="s">
        <v>923</v>
      </c>
      <c r="D14" s="210" t="s">
        <v>928</v>
      </c>
    </row>
    <row r="15" spans="1:5">
      <c r="A15" s="204" t="s">
        <v>932</v>
      </c>
      <c r="B15" s="204"/>
      <c r="C15" s="205"/>
      <c r="D15" s="206"/>
    </row>
    <row r="16" spans="1:5">
      <c r="A16" s="204" t="s">
        <v>933</v>
      </c>
      <c r="B16" s="204"/>
      <c r="C16" s="205" t="s">
        <v>923</v>
      </c>
      <c r="D16" s="210" t="s">
        <v>928</v>
      </c>
    </row>
    <row r="17" spans="1:4">
      <c r="A17" s="204" t="s">
        <v>934</v>
      </c>
      <c r="B17" s="204"/>
      <c r="C17" s="205" t="s">
        <v>923</v>
      </c>
      <c r="D17" s="210" t="s">
        <v>928</v>
      </c>
    </row>
    <row r="18" spans="1:4">
      <c r="A18" s="204" t="s">
        <v>935</v>
      </c>
      <c r="B18" s="204"/>
      <c r="C18" s="205" t="s">
        <v>923</v>
      </c>
      <c r="D18" s="210" t="s">
        <v>928</v>
      </c>
    </row>
    <row r="19" spans="1:4">
      <c r="A19" s="204" t="s">
        <v>936</v>
      </c>
      <c r="B19" s="204"/>
      <c r="C19" s="205"/>
      <c r="D19" s="210"/>
    </row>
    <row r="20" spans="1:4">
      <c r="A20" s="204" t="s">
        <v>937</v>
      </c>
      <c r="B20" s="204"/>
      <c r="C20" s="205"/>
      <c r="D20" s="206"/>
    </row>
    <row r="21" spans="1:4">
      <c r="A21" s="204" t="s">
        <v>938</v>
      </c>
      <c r="B21" s="204"/>
      <c r="C21" s="205" t="s">
        <v>923</v>
      </c>
      <c r="D21" s="210" t="s">
        <v>928</v>
      </c>
    </row>
    <row r="22" spans="1:4">
      <c r="A22" s="204" t="s">
        <v>939</v>
      </c>
      <c r="B22" s="204"/>
      <c r="C22" s="205" t="s">
        <v>923</v>
      </c>
      <c r="D22" s="210" t="s">
        <v>928</v>
      </c>
    </row>
    <row r="23" spans="1:4" ht="25.5">
      <c r="A23" s="204" t="s">
        <v>940</v>
      </c>
      <c r="B23" s="204"/>
      <c r="C23" s="205" t="s">
        <v>923</v>
      </c>
      <c r="D23" s="210" t="s">
        <v>928</v>
      </c>
    </row>
    <row r="24" spans="1:4">
      <c r="A24" s="204" t="s">
        <v>941</v>
      </c>
      <c r="B24" s="204"/>
      <c r="C24" s="205" t="s">
        <v>942</v>
      </c>
      <c r="D24" s="210" t="s">
        <v>928</v>
      </c>
    </row>
    <row r="25" spans="1:4">
      <c r="A25" s="204" t="s">
        <v>943</v>
      </c>
      <c r="B25" s="204"/>
      <c r="C25" s="205" t="s">
        <v>944</v>
      </c>
      <c r="D25" s="210" t="s">
        <v>928</v>
      </c>
    </row>
    <row r="26" spans="1:4">
      <c r="A26" s="204" t="s">
        <v>945</v>
      </c>
      <c r="B26" s="204"/>
      <c r="C26" s="205" t="s">
        <v>946</v>
      </c>
      <c r="D26" s="210" t="s">
        <v>928</v>
      </c>
    </row>
    <row r="27" spans="1:4">
      <c r="A27" s="204" t="s">
        <v>947</v>
      </c>
      <c r="B27" s="204"/>
      <c r="C27" s="205" t="s">
        <v>948</v>
      </c>
      <c r="D27" s="210" t="s">
        <v>928</v>
      </c>
    </row>
    <row r="28" spans="1:4">
      <c r="A28" s="847" t="s">
        <v>949</v>
      </c>
      <c r="B28" s="204"/>
      <c r="C28" s="205" t="s">
        <v>950</v>
      </c>
      <c r="D28" s="719" t="s">
        <v>951</v>
      </c>
    </row>
    <row r="29" spans="1:4">
      <c r="A29" s="847"/>
      <c r="B29" s="204"/>
      <c r="C29" s="205" t="s">
        <v>952</v>
      </c>
      <c r="D29" s="719" t="s">
        <v>951</v>
      </c>
    </row>
    <row r="30" spans="1:4">
      <c r="A30" s="203" t="s">
        <v>953</v>
      </c>
      <c r="B30" s="204"/>
      <c r="C30" s="205"/>
      <c r="D30" s="206"/>
    </row>
    <row r="31" spans="1:4">
      <c r="A31" s="204" t="s">
        <v>954</v>
      </c>
      <c r="B31" s="204"/>
      <c r="C31" s="205"/>
      <c r="D31" s="206"/>
    </row>
    <row r="32" spans="1:4">
      <c r="A32" s="204" t="s">
        <v>955</v>
      </c>
      <c r="B32" s="204"/>
      <c r="C32" s="205" t="s">
        <v>923</v>
      </c>
      <c r="D32" s="210" t="s">
        <v>928</v>
      </c>
    </row>
    <row r="33" spans="1:4">
      <c r="A33" s="204" t="s">
        <v>956</v>
      </c>
      <c r="B33" s="204"/>
      <c r="C33" s="205" t="s">
        <v>923</v>
      </c>
      <c r="D33" s="210" t="s">
        <v>928</v>
      </c>
    </row>
    <row r="34" spans="1:4">
      <c r="A34" s="204" t="s">
        <v>957</v>
      </c>
      <c r="B34" s="204"/>
      <c r="C34" s="205" t="s">
        <v>923</v>
      </c>
      <c r="D34" s="210" t="s">
        <v>928</v>
      </c>
    </row>
    <row r="35" spans="1:4">
      <c r="A35" s="204" t="s">
        <v>958</v>
      </c>
      <c r="B35" s="204"/>
      <c r="C35" s="205" t="s">
        <v>923</v>
      </c>
      <c r="D35" s="210" t="s">
        <v>928</v>
      </c>
    </row>
    <row r="36" spans="1:4">
      <c r="A36" s="204" t="s">
        <v>959</v>
      </c>
      <c r="B36" s="204"/>
      <c r="C36" s="205" t="s">
        <v>923</v>
      </c>
      <c r="D36" s="210" t="s">
        <v>928</v>
      </c>
    </row>
    <row r="37" spans="1:4">
      <c r="A37" s="204" t="s">
        <v>960</v>
      </c>
      <c r="B37" s="204"/>
      <c r="C37" s="205" t="s">
        <v>946</v>
      </c>
      <c r="D37" s="210" t="s">
        <v>928</v>
      </c>
    </row>
    <row r="38" spans="1:4">
      <c r="A38" s="204" t="s">
        <v>961</v>
      </c>
      <c r="B38" s="204"/>
      <c r="C38" s="205" t="s">
        <v>962</v>
      </c>
      <c r="D38" s="210" t="s">
        <v>928</v>
      </c>
    </row>
    <row r="39" spans="1:4">
      <c r="A39" s="204" t="s">
        <v>963</v>
      </c>
      <c r="B39" s="204"/>
      <c r="C39" s="205" t="s">
        <v>923</v>
      </c>
      <c r="D39" s="210" t="s">
        <v>928</v>
      </c>
    </row>
    <row r="40" spans="1:4">
      <c r="A40" s="204" t="s">
        <v>964</v>
      </c>
      <c r="B40" s="204"/>
      <c r="C40" s="205" t="s">
        <v>923</v>
      </c>
      <c r="D40" s="210" t="s">
        <v>928</v>
      </c>
    </row>
    <row r="41" spans="1:4">
      <c r="A41" s="204" t="s">
        <v>965</v>
      </c>
      <c r="B41" s="204"/>
      <c r="C41" s="205" t="s">
        <v>923</v>
      </c>
      <c r="D41" s="210" t="s">
        <v>928</v>
      </c>
    </row>
    <row r="42" spans="1:4">
      <c r="A42" s="204" t="s">
        <v>966</v>
      </c>
      <c r="B42" s="204"/>
      <c r="C42" s="205" t="s">
        <v>923</v>
      </c>
      <c r="D42" s="210" t="s">
        <v>928</v>
      </c>
    </row>
    <row r="43" spans="1:4">
      <c r="A43" s="204" t="s">
        <v>967</v>
      </c>
      <c r="B43" s="204"/>
      <c r="C43" s="205" t="s">
        <v>923</v>
      </c>
      <c r="D43" s="210" t="s">
        <v>928</v>
      </c>
    </row>
    <row r="44" spans="1:4" ht="25.5">
      <c r="A44" s="204" t="s">
        <v>968</v>
      </c>
      <c r="B44" s="204"/>
      <c r="C44" s="205" t="s">
        <v>923</v>
      </c>
      <c r="D44" s="210" t="s">
        <v>928</v>
      </c>
    </row>
    <row r="45" spans="1:4">
      <c r="A45" s="211" t="s">
        <v>969</v>
      </c>
      <c r="B45" s="204"/>
      <c r="C45" s="205" t="s">
        <v>923</v>
      </c>
      <c r="D45" s="210" t="s">
        <v>928</v>
      </c>
    </row>
    <row r="46" spans="1:4" ht="25.5">
      <c r="A46" s="204" t="s">
        <v>970</v>
      </c>
      <c r="B46" s="204"/>
      <c r="C46" s="205" t="s">
        <v>923</v>
      </c>
      <c r="D46" s="210" t="s">
        <v>928</v>
      </c>
    </row>
    <row r="47" spans="1:4">
      <c r="A47" s="204" t="s">
        <v>971</v>
      </c>
      <c r="B47" s="204"/>
      <c r="C47" s="205" t="s">
        <v>923</v>
      </c>
      <c r="D47" s="210" t="s">
        <v>928</v>
      </c>
    </row>
    <row r="48" spans="1:4" ht="25.5">
      <c r="A48" s="204" t="s">
        <v>972</v>
      </c>
      <c r="B48" s="204"/>
      <c r="C48" s="205" t="s">
        <v>923</v>
      </c>
      <c r="D48" s="210" t="s">
        <v>928</v>
      </c>
    </row>
    <row r="49" spans="1:4" ht="25.5">
      <c r="A49" s="204" t="s">
        <v>973</v>
      </c>
      <c r="B49" s="204"/>
      <c r="C49" s="205" t="s">
        <v>923</v>
      </c>
      <c r="D49" s="210" t="s">
        <v>928</v>
      </c>
    </row>
    <row r="50" spans="1:4">
      <c r="A50" s="204" t="s">
        <v>974</v>
      </c>
      <c r="B50" s="204"/>
      <c r="C50" s="205" t="s">
        <v>923</v>
      </c>
      <c r="D50" s="210" t="s">
        <v>928</v>
      </c>
    </row>
    <row r="51" spans="1:4" ht="25.5">
      <c r="A51" s="204" t="s">
        <v>975</v>
      </c>
      <c r="B51" s="204"/>
      <c r="C51" s="205" t="s">
        <v>923</v>
      </c>
      <c r="D51" s="210" t="s">
        <v>928</v>
      </c>
    </row>
    <row r="52" spans="1:4">
      <c r="A52" s="204" t="s">
        <v>976</v>
      </c>
      <c r="B52" s="204"/>
      <c r="C52" s="205" t="s">
        <v>923</v>
      </c>
      <c r="D52" s="210" t="s">
        <v>928</v>
      </c>
    </row>
    <row r="53" spans="1:4">
      <c r="A53" s="204" t="s">
        <v>977</v>
      </c>
      <c r="B53" s="204"/>
      <c r="C53" s="205" t="s">
        <v>923</v>
      </c>
      <c r="D53" s="210" t="s">
        <v>928</v>
      </c>
    </row>
    <row r="54" spans="1:4">
      <c r="A54" s="203" t="s">
        <v>978</v>
      </c>
      <c r="B54" s="204"/>
      <c r="C54" s="205"/>
      <c r="D54" s="210"/>
    </row>
    <row r="55" spans="1:4" ht="25.5">
      <c r="A55" s="204" t="s">
        <v>979</v>
      </c>
      <c r="B55" s="204"/>
      <c r="C55" s="205" t="s">
        <v>946</v>
      </c>
      <c r="D55" s="210" t="s">
        <v>928</v>
      </c>
    </row>
    <row r="56" spans="1:4">
      <c r="A56" s="211" t="s">
        <v>980</v>
      </c>
      <c r="B56" s="204"/>
      <c r="C56" s="205" t="s">
        <v>946</v>
      </c>
      <c r="D56" s="210" t="s">
        <v>928</v>
      </c>
    </row>
    <row r="57" spans="1:4">
      <c r="A57" s="204" t="s">
        <v>981</v>
      </c>
      <c r="B57" s="204"/>
      <c r="C57" s="205" t="s">
        <v>946</v>
      </c>
      <c r="D57" s="210" t="s">
        <v>928</v>
      </c>
    </row>
    <row r="58" spans="1:4">
      <c r="A58" s="203" t="s">
        <v>982</v>
      </c>
      <c r="B58" s="204"/>
      <c r="C58" s="205"/>
      <c r="D58" s="210" t="s">
        <v>928</v>
      </c>
    </row>
    <row r="59" spans="1:4">
      <c r="A59" s="204" t="s">
        <v>983</v>
      </c>
      <c r="B59" s="204"/>
      <c r="C59" s="212" t="s">
        <v>984</v>
      </c>
      <c r="D59" s="210" t="s">
        <v>928</v>
      </c>
    </row>
    <row r="60" spans="1:4">
      <c r="A60" s="204" t="s">
        <v>985</v>
      </c>
      <c r="B60" s="204"/>
      <c r="C60" s="212" t="s">
        <v>986</v>
      </c>
      <c r="D60" s="210" t="s">
        <v>928</v>
      </c>
    </row>
    <row r="61" spans="1:4">
      <c r="A61" s="203" t="s">
        <v>987</v>
      </c>
      <c r="B61" s="204"/>
      <c r="C61" s="212" t="s">
        <v>962</v>
      </c>
      <c r="D61" s="210" t="s">
        <v>928</v>
      </c>
    </row>
    <row r="62" spans="1:4">
      <c r="A62" s="840" t="s">
        <v>988</v>
      </c>
      <c r="B62" s="840"/>
      <c r="C62" s="840"/>
      <c r="D62" s="206"/>
    </row>
    <row r="63" spans="1:4">
      <c r="A63" s="203" t="s">
        <v>989</v>
      </c>
      <c r="B63" s="204"/>
      <c r="C63" s="205"/>
      <c r="D63" s="206"/>
    </row>
    <row r="64" spans="1:4">
      <c r="A64" s="204" t="s">
        <v>990</v>
      </c>
      <c r="B64" s="204"/>
      <c r="C64" s="205" t="s">
        <v>991</v>
      </c>
      <c r="D64" s="210" t="s">
        <v>928</v>
      </c>
    </row>
    <row r="65" spans="1:4">
      <c r="A65" s="204" t="s">
        <v>992</v>
      </c>
      <c r="B65" s="204"/>
      <c r="C65" s="205" t="s">
        <v>962</v>
      </c>
      <c r="D65" s="210" t="s">
        <v>928</v>
      </c>
    </row>
    <row r="66" spans="1:4">
      <c r="A66" s="204" t="s">
        <v>993</v>
      </c>
      <c r="B66" s="204"/>
      <c r="C66" s="205" t="s">
        <v>962</v>
      </c>
      <c r="D66" s="210" t="s">
        <v>928</v>
      </c>
    </row>
    <row r="67" spans="1:4">
      <c r="A67" s="204" t="s">
        <v>994</v>
      </c>
      <c r="B67" s="204"/>
      <c r="C67" s="205" t="s">
        <v>962</v>
      </c>
      <c r="D67" s="210" t="s">
        <v>928</v>
      </c>
    </row>
    <row r="68" spans="1:4">
      <c r="A68" s="204" t="s">
        <v>995</v>
      </c>
      <c r="B68" s="204"/>
      <c r="C68" s="205" t="s">
        <v>996</v>
      </c>
      <c r="D68" s="210" t="s">
        <v>928</v>
      </c>
    </row>
    <row r="69" spans="1:4">
      <c r="A69" s="204" t="s">
        <v>997</v>
      </c>
      <c r="B69" s="204"/>
      <c r="C69" s="205" t="s">
        <v>962</v>
      </c>
      <c r="D69" s="210" t="s">
        <v>928</v>
      </c>
    </row>
    <row r="70" spans="1:4">
      <c r="A70" s="204" t="s">
        <v>998</v>
      </c>
      <c r="B70" s="204"/>
      <c r="C70" s="205" t="s">
        <v>942</v>
      </c>
      <c r="D70" s="210" t="s">
        <v>928</v>
      </c>
    </row>
    <row r="71" spans="1:4">
      <c r="A71" s="204" t="s">
        <v>999</v>
      </c>
      <c r="B71" s="204"/>
      <c r="C71" s="205" t="s">
        <v>1000</v>
      </c>
      <c r="D71" s="210" t="s">
        <v>928</v>
      </c>
    </row>
    <row r="72" spans="1:4">
      <c r="A72" s="204" t="s">
        <v>1001</v>
      </c>
      <c r="B72" s="204"/>
      <c r="C72" s="205" t="s">
        <v>1002</v>
      </c>
      <c r="D72" s="210" t="s">
        <v>928</v>
      </c>
    </row>
    <row r="73" spans="1:4">
      <c r="A73" s="203" t="s">
        <v>1003</v>
      </c>
      <c r="B73" s="204"/>
      <c r="C73" s="205"/>
      <c r="D73" s="210" t="s">
        <v>928</v>
      </c>
    </row>
    <row r="74" spans="1:4">
      <c r="A74" s="204" t="s">
        <v>1004</v>
      </c>
      <c r="B74" s="204"/>
      <c r="C74" s="205" t="s">
        <v>1005</v>
      </c>
      <c r="D74" s="210" t="s">
        <v>928</v>
      </c>
    </row>
    <row r="75" spans="1:4">
      <c r="A75" s="204" t="s">
        <v>1006</v>
      </c>
      <c r="B75" s="204"/>
      <c r="C75" s="205" t="s">
        <v>1007</v>
      </c>
      <c r="D75" s="210" t="s">
        <v>928</v>
      </c>
    </row>
    <row r="76" spans="1:4">
      <c r="A76" s="204" t="s">
        <v>1008</v>
      </c>
      <c r="B76" s="204"/>
      <c r="C76" s="205" t="s">
        <v>942</v>
      </c>
      <c r="D76" s="210" t="s">
        <v>928</v>
      </c>
    </row>
    <row r="77" spans="1:4">
      <c r="A77" s="204" t="s">
        <v>1009</v>
      </c>
      <c r="B77" s="204"/>
      <c r="C77" s="205" t="s">
        <v>1005</v>
      </c>
      <c r="D77" s="210" t="s">
        <v>928</v>
      </c>
    </row>
    <row r="78" spans="1:4">
      <c r="A78" s="204" t="s">
        <v>1010</v>
      </c>
      <c r="B78" s="204"/>
      <c r="C78" s="205" t="s">
        <v>1011</v>
      </c>
      <c r="D78" s="210" t="s">
        <v>928</v>
      </c>
    </row>
    <row r="79" spans="1:4">
      <c r="A79" s="204" t="s">
        <v>1012</v>
      </c>
      <c r="B79" s="204"/>
      <c r="C79" s="205" t="s">
        <v>1013</v>
      </c>
      <c r="D79" s="210" t="s">
        <v>928</v>
      </c>
    </row>
    <row r="80" spans="1:4">
      <c r="A80" s="204" t="s">
        <v>1014</v>
      </c>
      <c r="B80" s="204"/>
      <c r="C80" s="205" t="s">
        <v>1015</v>
      </c>
      <c r="D80" s="210" t="s">
        <v>928</v>
      </c>
    </row>
    <row r="81" spans="1:4">
      <c r="A81" s="204" t="s">
        <v>1016</v>
      </c>
      <c r="B81" s="204"/>
      <c r="C81" s="205" t="s">
        <v>1017</v>
      </c>
      <c r="D81" s="210" t="s">
        <v>928</v>
      </c>
    </row>
    <row r="82" spans="1:4">
      <c r="A82" s="204" t="s">
        <v>1018</v>
      </c>
      <c r="B82" s="204"/>
      <c r="C82" s="205" t="s">
        <v>1011</v>
      </c>
      <c r="D82" s="210" t="s">
        <v>928</v>
      </c>
    </row>
    <row r="83" spans="1:4">
      <c r="A83" s="204" t="s">
        <v>1019</v>
      </c>
      <c r="B83" s="204"/>
      <c r="C83" s="205" t="s">
        <v>1013</v>
      </c>
      <c r="D83" s="210" t="s">
        <v>928</v>
      </c>
    </row>
    <row r="84" spans="1:4">
      <c r="A84" s="204" t="s">
        <v>1020</v>
      </c>
      <c r="B84" s="204"/>
      <c r="C84" s="205" t="s">
        <v>1015</v>
      </c>
      <c r="D84" s="210" t="s">
        <v>928</v>
      </c>
    </row>
    <row r="85" spans="1:4" ht="25.5">
      <c r="A85" s="203" t="s">
        <v>1021</v>
      </c>
      <c r="B85" s="204"/>
      <c r="C85" s="205" t="s">
        <v>1022</v>
      </c>
      <c r="D85" s="210" t="s">
        <v>928</v>
      </c>
    </row>
    <row r="86" spans="1:4">
      <c r="A86" s="204" t="s">
        <v>1023</v>
      </c>
      <c r="B86" s="213"/>
      <c r="C86" s="214"/>
      <c r="D86" s="210" t="s">
        <v>928</v>
      </c>
    </row>
    <row r="87" spans="1:4">
      <c r="A87" s="203" t="s">
        <v>1024</v>
      </c>
      <c r="B87" s="204"/>
      <c r="C87" s="205"/>
      <c r="D87" s="210" t="s">
        <v>928</v>
      </c>
    </row>
    <row r="88" spans="1:4">
      <c r="A88" s="204" t="s">
        <v>1025</v>
      </c>
      <c r="B88" s="204"/>
      <c r="C88" s="205" t="s">
        <v>1026</v>
      </c>
      <c r="D88" s="210" t="s">
        <v>928</v>
      </c>
    </row>
    <row r="89" spans="1:4">
      <c r="A89" s="204" t="s">
        <v>1027</v>
      </c>
      <c r="B89" s="204"/>
      <c r="C89" s="205" t="s">
        <v>944</v>
      </c>
      <c r="D89" s="210" t="s">
        <v>928</v>
      </c>
    </row>
    <row r="90" spans="1:4">
      <c r="A90" s="203" t="s">
        <v>1028</v>
      </c>
      <c r="B90" s="204"/>
      <c r="C90" s="205"/>
      <c r="D90" s="210" t="s">
        <v>928</v>
      </c>
    </row>
    <row r="91" spans="1:4">
      <c r="A91" s="204" t="s">
        <v>1029</v>
      </c>
      <c r="B91" s="204"/>
      <c r="C91" s="205" t="s">
        <v>962</v>
      </c>
      <c r="D91" s="210" t="s">
        <v>928</v>
      </c>
    </row>
    <row r="92" spans="1:4">
      <c r="A92" s="203" t="s">
        <v>1030</v>
      </c>
      <c r="B92" s="204"/>
      <c r="C92" s="205"/>
      <c r="D92" s="206"/>
    </row>
    <row r="93" spans="1:4">
      <c r="A93" s="203" t="s">
        <v>1031</v>
      </c>
      <c r="B93" s="204"/>
      <c r="C93" s="205"/>
      <c r="D93" s="206"/>
    </row>
    <row r="94" spans="1:4">
      <c r="A94" s="215" t="s">
        <v>1032</v>
      </c>
      <c r="B94" s="216"/>
      <c r="C94" s="217">
        <v>0</v>
      </c>
      <c r="D94" s="218" t="s">
        <v>1033</v>
      </c>
    </row>
    <row r="95" spans="1:4" ht="38.25">
      <c r="A95" s="204" t="s">
        <v>1034</v>
      </c>
      <c r="B95" s="204"/>
      <c r="C95" s="205" t="s">
        <v>1035</v>
      </c>
      <c r="D95" s="719" t="s">
        <v>951</v>
      </c>
    </row>
    <row r="96" spans="1:4" ht="38.25">
      <c r="A96" s="204" t="s">
        <v>1036</v>
      </c>
      <c r="B96" s="204"/>
      <c r="C96" s="205" t="s">
        <v>1035</v>
      </c>
      <c r="D96" s="719" t="s">
        <v>951</v>
      </c>
    </row>
    <row r="97" spans="1:4">
      <c r="A97" s="204" t="s">
        <v>1037</v>
      </c>
      <c r="B97" s="204"/>
      <c r="C97" s="205" t="s">
        <v>1038</v>
      </c>
      <c r="D97" s="719" t="s">
        <v>951</v>
      </c>
    </row>
    <row r="98" spans="1:4">
      <c r="A98" s="840" t="s">
        <v>1039</v>
      </c>
      <c r="B98" s="840"/>
      <c r="C98" s="205"/>
      <c r="D98" s="719" t="s">
        <v>951</v>
      </c>
    </row>
    <row r="99" spans="1:4">
      <c r="A99" s="204" t="s">
        <v>1040</v>
      </c>
      <c r="B99" s="204"/>
      <c r="C99" s="205" t="s">
        <v>1041</v>
      </c>
      <c r="D99" s="719" t="s">
        <v>951</v>
      </c>
    </row>
    <row r="100" spans="1:4">
      <c r="A100" s="840" t="s">
        <v>1042</v>
      </c>
      <c r="B100" s="840"/>
      <c r="C100" s="205"/>
      <c r="D100" s="206"/>
    </row>
    <row r="101" spans="1:4">
      <c r="A101" s="204" t="s">
        <v>1043</v>
      </c>
      <c r="B101" s="204"/>
      <c r="C101" s="205"/>
      <c r="D101" s="206"/>
    </row>
    <row r="102" spans="1:4">
      <c r="A102" s="204" t="s">
        <v>1044</v>
      </c>
      <c r="B102" s="204"/>
      <c r="C102" s="205"/>
      <c r="D102" s="206"/>
    </row>
    <row r="103" spans="1:4">
      <c r="A103" s="219" t="s">
        <v>1045</v>
      </c>
      <c r="B103" s="207"/>
      <c r="C103" s="208" t="s">
        <v>1046</v>
      </c>
      <c r="D103" s="209" t="s">
        <v>921</v>
      </c>
    </row>
    <row r="104" spans="1:4">
      <c r="A104" s="219" t="s">
        <v>1047</v>
      </c>
      <c r="B104" s="207"/>
      <c r="C104" s="208" t="s">
        <v>1048</v>
      </c>
      <c r="D104" s="209" t="s">
        <v>921</v>
      </c>
    </row>
    <row r="105" spans="1:4">
      <c r="A105" s="219" t="s">
        <v>1049</v>
      </c>
      <c r="B105" s="207"/>
      <c r="C105" s="208" t="s">
        <v>1050</v>
      </c>
      <c r="D105" s="209" t="s">
        <v>921</v>
      </c>
    </row>
    <row r="106" spans="1:4">
      <c r="A106" s="204" t="s">
        <v>1051</v>
      </c>
      <c r="B106" s="204"/>
      <c r="C106" s="205"/>
      <c r="D106" s="206"/>
    </row>
    <row r="107" spans="1:4">
      <c r="A107" s="219" t="s">
        <v>1045</v>
      </c>
      <c r="B107" s="207"/>
      <c r="C107" s="208" t="s">
        <v>1048</v>
      </c>
      <c r="D107" s="209" t="s">
        <v>921</v>
      </c>
    </row>
    <row r="108" spans="1:4">
      <c r="A108" s="219" t="s">
        <v>1047</v>
      </c>
      <c r="B108" s="207"/>
      <c r="C108" s="208" t="s">
        <v>1050</v>
      </c>
      <c r="D108" s="209" t="s">
        <v>921</v>
      </c>
    </row>
    <row r="109" spans="1:4">
      <c r="A109" s="219" t="s">
        <v>1049</v>
      </c>
      <c r="B109" s="207"/>
      <c r="C109" s="208" t="s">
        <v>1052</v>
      </c>
      <c r="D109" s="209" t="s">
        <v>921</v>
      </c>
    </row>
    <row r="110" spans="1:4">
      <c r="A110" s="204" t="s">
        <v>1053</v>
      </c>
      <c r="B110" s="204"/>
      <c r="C110" s="205"/>
      <c r="D110" s="206"/>
    </row>
    <row r="111" spans="1:4">
      <c r="A111" s="219" t="s">
        <v>1045</v>
      </c>
      <c r="B111" s="207"/>
      <c r="C111" s="208" t="s">
        <v>1050</v>
      </c>
      <c r="D111" s="209" t="s">
        <v>921</v>
      </c>
    </row>
    <row r="112" spans="1:4">
      <c r="A112" s="219" t="s">
        <v>1047</v>
      </c>
      <c r="B112" s="207"/>
      <c r="C112" s="208" t="s">
        <v>1052</v>
      </c>
      <c r="D112" s="209" t="s">
        <v>921</v>
      </c>
    </row>
    <row r="113" spans="1:4">
      <c r="A113" s="219" t="s">
        <v>1049</v>
      </c>
      <c r="B113" s="207"/>
      <c r="C113" s="208" t="s">
        <v>1054</v>
      </c>
      <c r="D113" s="209" t="s">
        <v>921</v>
      </c>
    </row>
    <row r="114" spans="1:4">
      <c r="A114" s="204" t="s">
        <v>1055</v>
      </c>
      <c r="B114" s="204"/>
      <c r="C114" s="205"/>
      <c r="D114" s="206"/>
    </row>
    <row r="115" spans="1:4">
      <c r="A115" s="204" t="s">
        <v>1044</v>
      </c>
      <c r="B115" s="204"/>
      <c r="C115" s="205"/>
      <c r="D115" s="206"/>
    </row>
    <row r="116" spans="1:4">
      <c r="A116" s="219" t="s">
        <v>1045</v>
      </c>
      <c r="B116" s="207"/>
      <c r="C116" s="208" t="s">
        <v>1056</v>
      </c>
      <c r="D116" s="209" t="s">
        <v>921</v>
      </c>
    </row>
    <row r="117" spans="1:4">
      <c r="A117" s="219" t="s">
        <v>1047</v>
      </c>
      <c r="B117" s="207"/>
      <c r="C117" s="208" t="s">
        <v>1046</v>
      </c>
      <c r="D117" s="209" t="s">
        <v>921</v>
      </c>
    </row>
    <row r="118" spans="1:4">
      <c r="A118" s="219" t="s">
        <v>1049</v>
      </c>
      <c r="B118" s="295"/>
      <c r="C118" s="296" t="s">
        <v>1048</v>
      </c>
      <c r="D118" s="209" t="s">
        <v>921</v>
      </c>
    </row>
    <row r="119" spans="1:4">
      <c r="A119" s="204" t="s">
        <v>1051</v>
      </c>
      <c r="B119" s="204"/>
      <c r="C119" s="205"/>
      <c r="D119" s="206"/>
    </row>
    <row r="120" spans="1:4">
      <c r="A120" s="219" t="s">
        <v>1045</v>
      </c>
      <c r="B120" s="207"/>
      <c r="C120" s="208" t="s">
        <v>1046</v>
      </c>
      <c r="D120" s="209" t="s">
        <v>921</v>
      </c>
    </row>
    <row r="121" spans="1:4">
      <c r="A121" s="219" t="s">
        <v>1047</v>
      </c>
      <c r="B121" s="207"/>
      <c r="C121" s="208" t="s">
        <v>1048</v>
      </c>
      <c r="D121" s="209" t="s">
        <v>921</v>
      </c>
    </row>
    <row r="122" spans="1:4">
      <c r="A122" s="219" t="s">
        <v>1049</v>
      </c>
      <c r="B122" s="295"/>
      <c r="C122" s="296" t="s">
        <v>1050</v>
      </c>
      <c r="D122" s="209" t="s">
        <v>921</v>
      </c>
    </row>
    <row r="123" spans="1:4">
      <c r="A123" s="204" t="s">
        <v>1053</v>
      </c>
      <c r="B123" s="204"/>
      <c r="C123" s="205"/>
      <c r="D123" s="206"/>
    </row>
    <row r="124" spans="1:4">
      <c r="A124" s="219" t="s">
        <v>1045</v>
      </c>
      <c r="B124" s="207"/>
      <c r="C124" s="208" t="s">
        <v>1048</v>
      </c>
      <c r="D124" s="209" t="s">
        <v>921</v>
      </c>
    </row>
    <row r="125" spans="1:4">
      <c r="A125" s="219" t="s">
        <v>1047</v>
      </c>
      <c r="B125" s="207"/>
      <c r="C125" s="208" t="s">
        <v>1050</v>
      </c>
      <c r="D125" s="209" t="s">
        <v>921</v>
      </c>
    </row>
    <row r="126" spans="1:4">
      <c r="A126" s="219" t="s">
        <v>1049</v>
      </c>
      <c r="B126" s="295"/>
      <c r="C126" s="296" t="s">
        <v>1057</v>
      </c>
      <c r="D126" s="209" t="s">
        <v>921</v>
      </c>
    </row>
    <row r="127" spans="1:4">
      <c r="A127" s="204" t="s">
        <v>1058</v>
      </c>
      <c r="B127" s="204"/>
      <c r="C127" s="205" t="s">
        <v>1059</v>
      </c>
      <c r="D127" s="210" t="s">
        <v>1060</v>
      </c>
    </row>
    <row r="128" spans="1:4" ht="25.5">
      <c r="A128" s="204" t="s">
        <v>1061</v>
      </c>
      <c r="B128" s="204"/>
      <c r="C128" s="205" t="s">
        <v>1062</v>
      </c>
      <c r="D128" s="719" t="s">
        <v>951</v>
      </c>
    </row>
    <row r="129" spans="1:5">
      <c r="A129" s="203" t="s">
        <v>1063</v>
      </c>
      <c r="B129" s="204"/>
      <c r="C129" s="205"/>
      <c r="D129" s="206"/>
    </row>
    <row r="130" spans="1:5">
      <c r="A130" s="204" t="s">
        <v>1064</v>
      </c>
      <c r="B130" s="204"/>
      <c r="C130" s="205" t="s">
        <v>1041</v>
      </c>
      <c r="D130" s="719" t="s">
        <v>951</v>
      </c>
    </row>
    <row r="131" spans="1:5">
      <c r="A131" s="204" t="s">
        <v>1065</v>
      </c>
      <c r="B131" s="204"/>
      <c r="C131" s="205" t="s">
        <v>1041</v>
      </c>
      <c r="D131" s="719" t="s">
        <v>951</v>
      </c>
    </row>
    <row r="132" spans="1:5">
      <c r="A132" s="840" t="s">
        <v>1066</v>
      </c>
      <c r="B132" s="840"/>
      <c r="C132" s="840"/>
      <c r="D132" s="206"/>
    </row>
    <row r="133" spans="1:5">
      <c r="A133" s="840" t="s">
        <v>1067</v>
      </c>
      <c r="B133" s="840"/>
      <c r="C133" s="840"/>
      <c r="D133" s="206"/>
    </row>
    <row r="134" spans="1:5">
      <c r="A134" s="220" t="s">
        <v>1068</v>
      </c>
      <c r="B134" s="208" t="s">
        <v>1069</v>
      </c>
      <c r="C134" s="208" t="s">
        <v>1070</v>
      </c>
      <c r="D134" s="209" t="s">
        <v>921</v>
      </c>
    </row>
    <row r="135" spans="1:5">
      <c r="A135" s="207" t="s">
        <v>1071</v>
      </c>
      <c r="B135" s="208" t="s">
        <v>1069</v>
      </c>
      <c r="C135" s="208" t="s">
        <v>1072</v>
      </c>
      <c r="D135" s="209" t="s">
        <v>921</v>
      </c>
    </row>
    <row r="136" spans="1:5">
      <c r="A136" s="204"/>
      <c r="B136" s="205"/>
      <c r="C136" s="205"/>
      <c r="D136" s="206"/>
    </row>
    <row r="137" spans="1:5">
      <c r="A137" s="220" t="s">
        <v>1073</v>
      </c>
      <c r="B137" s="208" t="s">
        <v>1074</v>
      </c>
      <c r="C137" s="208" t="s">
        <v>1070</v>
      </c>
      <c r="D137" s="209" t="s">
        <v>921</v>
      </c>
    </row>
    <row r="138" spans="1:5">
      <c r="A138" s="207" t="s">
        <v>1071</v>
      </c>
      <c r="B138" s="208" t="s">
        <v>1069</v>
      </c>
      <c r="C138" s="208" t="s">
        <v>1072</v>
      </c>
      <c r="D138" s="209" t="s">
        <v>921</v>
      </c>
    </row>
    <row r="139" spans="1:5">
      <c r="A139" s="203" t="s">
        <v>1075</v>
      </c>
      <c r="B139" s="221"/>
      <c r="C139" s="221"/>
      <c r="D139" s="206"/>
    </row>
    <row r="140" spans="1:5">
      <c r="A140" s="204" t="s">
        <v>1076</v>
      </c>
      <c r="B140" s="205"/>
      <c r="C140" s="205"/>
      <c r="D140" s="206"/>
    </row>
    <row r="141" spans="1:5" s="299" customFormat="1">
      <c r="A141" s="297" t="s">
        <v>1657</v>
      </c>
      <c r="B141" s="253" t="s">
        <v>1069</v>
      </c>
      <c r="C141" s="253" t="s">
        <v>1078</v>
      </c>
      <c r="D141" s="248" t="s">
        <v>921</v>
      </c>
    </row>
    <row r="142" spans="1:5">
      <c r="A142" s="251" t="s">
        <v>1077</v>
      </c>
      <c r="B142" s="292" t="s">
        <v>1069</v>
      </c>
      <c r="C142" s="292" t="s">
        <v>1078</v>
      </c>
      <c r="D142" s="252" t="s">
        <v>921</v>
      </c>
      <c r="E142" s="836" t="s">
        <v>1715</v>
      </c>
    </row>
    <row r="143" spans="1:5">
      <c r="A143" s="251" t="s">
        <v>1079</v>
      </c>
      <c r="B143" s="292" t="s">
        <v>1069</v>
      </c>
      <c r="C143" s="292" t="s">
        <v>1078</v>
      </c>
      <c r="D143" s="252" t="s">
        <v>921</v>
      </c>
      <c r="E143" s="836"/>
    </row>
    <row r="144" spans="1:5" ht="51">
      <c r="A144" s="215" t="s">
        <v>1080</v>
      </c>
      <c r="B144" s="222" t="s">
        <v>1069</v>
      </c>
      <c r="C144" s="222" t="s">
        <v>1081</v>
      </c>
      <c r="D144" s="289" t="s">
        <v>1705</v>
      </c>
      <c r="E144" s="197" t="s">
        <v>1705</v>
      </c>
    </row>
    <row r="145" spans="1:5">
      <c r="A145" s="215" t="s">
        <v>1082</v>
      </c>
      <c r="B145" s="222" t="s">
        <v>1069</v>
      </c>
      <c r="C145" s="222" t="s">
        <v>1083</v>
      </c>
      <c r="D145" s="289" t="s">
        <v>1705</v>
      </c>
      <c r="E145" s="197" t="s">
        <v>1705</v>
      </c>
    </row>
    <row r="146" spans="1:5">
      <c r="A146" s="207" t="s">
        <v>1084</v>
      </c>
      <c r="B146" s="208" t="s">
        <v>1069</v>
      </c>
      <c r="C146" s="208" t="s">
        <v>1085</v>
      </c>
      <c r="D146" s="289" t="s">
        <v>1705</v>
      </c>
      <c r="E146" s="197" t="s">
        <v>1705</v>
      </c>
    </row>
    <row r="147" spans="1:5" ht="15">
      <c r="A147" s="207" t="s">
        <v>1086</v>
      </c>
      <c r="B147" s="208" t="s">
        <v>1069</v>
      </c>
      <c r="C147" s="208" t="s">
        <v>1087</v>
      </c>
      <c r="D147" s="209" t="s">
        <v>921</v>
      </c>
    </row>
    <row r="148" spans="1:5">
      <c r="A148" s="207" t="s">
        <v>1088</v>
      </c>
      <c r="B148" s="208" t="s">
        <v>1069</v>
      </c>
      <c r="C148" s="208" t="s">
        <v>1089</v>
      </c>
      <c r="D148" s="209" t="s">
        <v>921</v>
      </c>
    </row>
    <row r="149" spans="1:5">
      <c r="A149" s="215" t="s">
        <v>1090</v>
      </c>
      <c r="B149" s="222" t="s">
        <v>1069</v>
      </c>
      <c r="C149" s="222" t="s">
        <v>1083</v>
      </c>
      <c r="D149" s="218" t="s">
        <v>1033</v>
      </c>
    </row>
    <row r="150" spans="1:5">
      <c r="A150" s="840" t="s">
        <v>1091</v>
      </c>
      <c r="B150" s="840"/>
      <c r="C150" s="205"/>
      <c r="D150" s="206"/>
    </row>
    <row r="151" spans="1:5">
      <c r="A151" s="204" t="s">
        <v>1092</v>
      </c>
      <c r="B151" s="205"/>
      <c r="C151" s="205"/>
      <c r="D151" s="206"/>
    </row>
    <row r="152" spans="1:5">
      <c r="A152" s="203" t="s">
        <v>1093</v>
      </c>
      <c r="B152" s="205" t="s">
        <v>488</v>
      </c>
      <c r="C152" s="205" t="s">
        <v>1094</v>
      </c>
      <c r="D152" s="719" t="s">
        <v>951</v>
      </c>
    </row>
    <row r="153" spans="1:5">
      <c r="A153" s="203" t="s">
        <v>1095</v>
      </c>
      <c r="B153" s="205" t="s">
        <v>488</v>
      </c>
      <c r="C153" s="205" t="s">
        <v>1096</v>
      </c>
      <c r="D153" s="719" t="s">
        <v>951</v>
      </c>
    </row>
    <row r="154" spans="1:5">
      <c r="A154" s="203" t="s">
        <v>1097</v>
      </c>
      <c r="B154" s="205" t="s">
        <v>488</v>
      </c>
      <c r="C154" s="205" t="s">
        <v>1098</v>
      </c>
      <c r="D154" s="719" t="s">
        <v>951</v>
      </c>
    </row>
    <row r="155" spans="1:5">
      <c r="A155" s="203" t="s">
        <v>1099</v>
      </c>
      <c r="B155" s="205" t="s">
        <v>488</v>
      </c>
      <c r="C155" s="205" t="s">
        <v>1100</v>
      </c>
      <c r="D155" s="719" t="s">
        <v>951</v>
      </c>
    </row>
    <row r="156" spans="1:5">
      <c r="A156" s="203" t="s">
        <v>1101</v>
      </c>
      <c r="B156" s="205" t="s">
        <v>488</v>
      </c>
      <c r="C156" s="205" t="s">
        <v>1100</v>
      </c>
      <c r="D156" s="719" t="s">
        <v>951</v>
      </c>
    </row>
    <row r="157" spans="1:5">
      <c r="A157" s="203" t="s">
        <v>1102</v>
      </c>
      <c r="B157" s="205" t="s">
        <v>488</v>
      </c>
      <c r="C157" s="205" t="s">
        <v>1100</v>
      </c>
      <c r="D157" s="210"/>
    </row>
    <row r="158" spans="1:5" ht="38.25">
      <c r="A158" s="203" t="s">
        <v>1103</v>
      </c>
      <c r="B158" s="205" t="s">
        <v>488</v>
      </c>
      <c r="C158" s="205" t="s">
        <v>1104</v>
      </c>
      <c r="D158" s="719" t="s">
        <v>951</v>
      </c>
    </row>
    <row r="159" spans="1:5">
      <c r="A159" s="207" t="s">
        <v>1105</v>
      </c>
      <c r="B159" s="208" t="s">
        <v>1106</v>
      </c>
      <c r="C159" s="208" t="s">
        <v>1107</v>
      </c>
      <c r="D159" s="209" t="s">
        <v>921</v>
      </c>
    </row>
    <row r="160" spans="1:5" ht="25.5">
      <c r="A160" s="204" t="s">
        <v>1108</v>
      </c>
      <c r="B160" s="205" t="s">
        <v>1106</v>
      </c>
      <c r="C160" s="205" t="s">
        <v>1109</v>
      </c>
      <c r="D160" s="223" t="s">
        <v>1110</v>
      </c>
    </row>
    <row r="161" spans="1:5">
      <c r="A161" s="204" t="s">
        <v>1111</v>
      </c>
      <c r="B161" s="205"/>
      <c r="C161" s="205"/>
      <c r="D161" s="206"/>
    </row>
    <row r="162" spans="1:5" ht="25.5">
      <c r="A162" s="224" t="s">
        <v>1112</v>
      </c>
      <c r="B162" s="222" t="s">
        <v>1106</v>
      </c>
      <c r="C162" s="222" t="s">
        <v>1113</v>
      </c>
      <c r="D162" s="289" t="s">
        <v>1705</v>
      </c>
      <c r="E162" s="197" t="s">
        <v>1705</v>
      </c>
    </row>
    <row r="163" spans="1:5" ht="38.25">
      <c r="A163" s="224" t="s">
        <v>1114</v>
      </c>
      <c r="B163" s="222" t="s">
        <v>1106</v>
      </c>
      <c r="C163" s="222" t="s">
        <v>1115</v>
      </c>
      <c r="D163" s="289" t="s">
        <v>1705</v>
      </c>
      <c r="E163" s="197" t="s">
        <v>1705</v>
      </c>
    </row>
    <row r="164" spans="1:5" ht="25.5">
      <c r="A164" s="224" t="s">
        <v>1116</v>
      </c>
      <c r="B164" s="222" t="s">
        <v>1106</v>
      </c>
      <c r="C164" s="222" t="s">
        <v>1117</v>
      </c>
      <c r="D164" s="289" t="s">
        <v>1705</v>
      </c>
      <c r="E164" s="197" t="s">
        <v>1705</v>
      </c>
    </row>
    <row r="165" spans="1:5" ht="25.5">
      <c r="A165" s="224" t="s">
        <v>1118</v>
      </c>
      <c r="B165" s="222" t="s">
        <v>1106</v>
      </c>
      <c r="C165" s="222" t="s">
        <v>1119</v>
      </c>
      <c r="D165" s="289" t="s">
        <v>1705</v>
      </c>
      <c r="E165" s="197" t="s">
        <v>1705</v>
      </c>
    </row>
    <row r="166" spans="1:5">
      <c r="A166" s="225" t="s">
        <v>1120</v>
      </c>
      <c r="B166" s="208" t="s">
        <v>1106</v>
      </c>
      <c r="C166" s="208" t="s">
        <v>1072</v>
      </c>
      <c r="D166" s="209" t="s">
        <v>921</v>
      </c>
    </row>
    <row r="167" spans="1:5" ht="25.5">
      <c r="A167" s="220" t="s">
        <v>1121</v>
      </c>
      <c r="B167" s="208" t="s">
        <v>1106</v>
      </c>
      <c r="C167" s="208" t="s">
        <v>1122</v>
      </c>
      <c r="D167" s="209" t="s">
        <v>921</v>
      </c>
    </row>
    <row r="168" spans="1:5" ht="25.5">
      <c r="A168" s="207" t="s">
        <v>1123</v>
      </c>
      <c r="B168" s="208" t="s">
        <v>1106</v>
      </c>
      <c r="C168" s="208" t="s">
        <v>1124</v>
      </c>
      <c r="D168" s="209" t="s">
        <v>921</v>
      </c>
    </row>
    <row r="169" spans="1:5">
      <c r="A169" s="207" t="s">
        <v>1125</v>
      </c>
      <c r="B169" s="208" t="s">
        <v>1106</v>
      </c>
      <c r="C169" s="208" t="s">
        <v>1126</v>
      </c>
      <c r="D169" s="209" t="s">
        <v>921</v>
      </c>
    </row>
    <row r="170" spans="1:5">
      <c r="A170" s="207" t="s">
        <v>1127</v>
      </c>
      <c r="B170" s="208" t="s">
        <v>1106</v>
      </c>
      <c r="C170" s="208" t="s">
        <v>1126</v>
      </c>
      <c r="D170" s="209" t="s">
        <v>921</v>
      </c>
    </row>
    <row r="171" spans="1:5">
      <c r="A171" s="215" t="s">
        <v>1128</v>
      </c>
      <c r="B171" s="222" t="s">
        <v>1106</v>
      </c>
      <c r="C171" s="222" t="s">
        <v>1085</v>
      </c>
      <c r="D171" s="218" t="s">
        <v>1033</v>
      </c>
    </row>
    <row r="172" spans="1:5">
      <c r="A172" s="220" t="s">
        <v>1129</v>
      </c>
      <c r="B172" s="208" t="s">
        <v>1130</v>
      </c>
      <c r="C172" s="208" t="s">
        <v>1131</v>
      </c>
      <c r="D172" s="209" t="s">
        <v>921</v>
      </c>
    </row>
    <row r="173" spans="1:5">
      <c r="A173" s="204" t="s">
        <v>1132</v>
      </c>
      <c r="B173" s="205"/>
      <c r="C173" s="205"/>
      <c r="D173" s="206"/>
    </row>
    <row r="174" spans="1:5">
      <c r="A174" s="204" t="s">
        <v>1133</v>
      </c>
      <c r="B174" s="205"/>
      <c r="C174" s="205"/>
      <c r="D174" s="206"/>
    </row>
    <row r="175" spans="1:5">
      <c r="A175" s="203" t="s">
        <v>1134</v>
      </c>
      <c r="B175" s="205" t="s">
        <v>1135</v>
      </c>
      <c r="C175" s="205" t="s">
        <v>1136</v>
      </c>
      <c r="D175" s="720" t="s">
        <v>1137</v>
      </c>
    </row>
    <row r="176" spans="1:5">
      <c r="A176" s="203" t="s">
        <v>1138</v>
      </c>
      <c r="B176" s="205" t="s">
        <v>1135</v>
      </c>
      <c r="C176" s="205" t="s">
        <v>1139</v>
      </c>
      <c r="D176" s="720" t="s">
        <v>1137</v>
      </c>
    </row>
    <row r="177" spans="1:4">
      <c r="A177" s="204" t="s">
        <v>1140</v>
      </c>
      <c r="B177" s="205" t="s">
        <v>1135</v>
      </c>
      <c r="C177" s="205" t="s">
        <v>1141</v>
      </c>
      <c r="D177" s="720" t="s">
        <v>1137</v>
      </c>
    </row>
    <row r="178" spans="1:4">
      <c r="A178" s="203" t="s">
        <v>1142</v>
      </c>
      <c r="B178" s="205" t="s">
        <v>1135</v>
      </c>
      <c r="C178" s="205" t="s">
        <v>1143</v>
      </c>
      <c r="D178" s="720" t="s">
        <v>1137</v>
      </c>
    </row>
    <row r="179" spans="1:4">
      <c r="A179" s="203" t="s">
        <v>1144</v>
      </c>
      <c r="B179" s="205" t="s">
        <v>1135</v>
      </c>
      <c r="C179" s="205" t="s">
        <v>1145</v>
      </c>
      <c r="D179" s="720" t="s">
        <v>1137</v>
      </c>
    </row>
    <row r="180" spans="1:4">
      <c r="A180" s="203" t="s">
        <v>1146</v>
      </c>
      <c r="B180" s="205" t="s">
        <v>1135</v>
      </c>
      <c r="C180" s="205" t="s">
        <v>1147</v>
      </c>
      <c r="D180" s="720" t="s">
        <v>1137</v>
      </c>
    </row>
    <row r="181" spans="1:4">
      <c r="A181" s="203" t="s">
        <v>1148</v>
      </c>
      <c r="B181" s="205" t="s">
        <v>1135</v>
      </c>
      <c r="C181" s="205" t="s">
        <v>1149</v>
      </c>
      <c r="D181" s="720" t="s">
        <v>1137</v>
      </c>
    </row>
    <row r="182" spans="1:4">
      <c r="A182" s="203" t="s">
        <v>1150</v>
      </c>
      <c r="B182" s="205" t="s">
        <v>1135</v>
      </c>
      <c r="C182" s="205" t="s">
        <v>1151</v>
      </c>
      <c r="D182" s="720" t="s">
        <v>1137</v>
      </c>
    </row>
    <row r="183" spans="1:4">
      <c r="A183" s="204" t="s">
        <v>1152</v>
      </c>
      <c r="B183" s="205" t="s">
        <v>1153</v>
      </c>
      <c r="C183" s="205" t="s">
        <v>1085</v>
      </c>
      <c r="D183" s="720" t="s">
        <v>1137</v>
      </c>
    </row>
    <row r="184" spans="1:4">
      <c r="A184" s="203" t="s">
        <v>1154</v>
      </c>
      <c r="B184" s="205" t="s">
        <v>1155</v>
      </c>
      <c r="C184" s="205" t="s">
        <v>1156</v>
      </c>
      <c r="D184" s="720" t="s">
        <v>1137</v>
      </c>
    </row>
    <row r="185" spans="1:4">
      <c r="A185" s="203" t="s">
        <v>1157</v>
      </c>
      <c r="B185" s="205" t="s">
        <v>1155</v>
      </c>
      <c r="C185" s="205" t="s">
        <v>1158</v>
      </c>
      <c r="D185" s="720" t="s">
        <v>1137</v>
      </c>
    </row>
    <row r="186" spans="1:4">
      <c r="A186" s="203" t="s">
        <v>1159</v>
      </c>
      <c r="B186" s="205" t="s">
        <v>1155</v>
      </c>
      <c r="C186" s="205" t="s">
        <v>1160</v>
      </c>
      <c r="D186" s="720" t="s">
        <v>1137</v>
      </c>
    </row>
    <row r="187" spans="1:4">
      <c r="A187" s="204" t="s">
        <v>1161</v>
      </c>
      <c r="B187" s="205" t="s">
        <v>1153</v>
      </c>
      <c r="C187" s="205" t="s">
        <v>1072</v>
      </c>
      <c r="D187" s="720" t="s">
        <v>1137</v>
      </c>
    </row>
    <row r="188" spans="1:4">
      <c r="A188" s="204" t="s">
        <v>1162</v>
      </c>
      <c r="B188" s="205" t="s">
        <v>1153</v>
      </c>
      <c r="C188" s="205" t="s">
        <v>1163</v>
      </c>
      <c r="D188" s="720" t="s">
        <v>1137</v>
      </c>
    </row>
    <row r="189" spans="1:4">
      <c r="A189" s="204" t="s">
        <v>1164</v>
      </c>
      <c r="B189" s="205" t="s">
        <v>1153</v>
      </c>
      <c r="C189" s="205" t="s">
        <v>1165</v>
      </c>
      <c r="D189" s="720" t="s">
        <v>1137</v>
      </c>
    </row>
    <row r="190" spans="1:4">
      <c r="A190" s="204" t="s">
        <v>1166</v>
      </c>
      <c r="B190" s="205" t="s">
        <v>1153</v>
      </c>
      <c r="C190" s="205" t="s">
        <v>1167</v>
      </c>
      <c r="D190" s="720" t="s">
        <v>1137</v>
      </c>
    </row>
    <row r="191" spans="1:4">
      <c r="A191" s="204" t="s">
        <v>1168</v>
      </c>
      <c r="B191" s="205" t="s">
        <v>1153</v>
      </c>
      <c r="C191" s="205" t="s">
        <v>1169</v>
      </c>
      <c r="D191" s="720" t="s">
        <v>1137</v>
      </c>
    </row>
    <row r="192" spans="1:4">
      <c r="A192" s="204" t="s">
        <v>1170</v>
      </c>
      <c r="B192" s="205" t="s">
        <v>1153</v>
      </c>
      <c r="C192" s="205" t="s">
        <v>1171</v>
      </c>
      <c r="D192" s="720" t="s">
        <v>1137</v>
      </c>
    </row>
    <row r="193" spans="1:4">
      <c r="A193" s="203" t="s">
        <v>1172</v>
      </c>
      <c r="B193" s="205" t="s">
        <v>1153</v>
      </c>
      <c r="C193" s="205" t="s">
        <v>1085</v>
      </c>
      <c r="D193" s="720" t="s">
        <v>1137</v>
      </c>
    </row>
    <row r="194" spans="1:4">
      <c r="A194" s="203" t="s">
        <v>1173</v>
      </c>
      <c r="B194" s="205" t="s">
        <v>1153</v>
      </c>
      <c r="C194" s="205" t="s">
        <v>1174</v>
      </c>
      <c r="D194" s="720" t="s">
        <v>1137</v>
      </c>
    </row>
    <row r="195" spans="1:4" ht="25.5">
      <c r="A195" s="203" t="s">
        <v>1175</v>
      </c>
      <c r="B195" s="205" t="s">
        <v>1153</v>
      </c>
      <c r="C195" s="205" t="s">
        <v>1176</v>
      </c>
      <c r="D195" s="720" t="s">
        <v>1137</v>
      </c>
    </row>
    <row r="196" spans="1:4">
      <c r="A196" s="204" t="s">
        <v>1177</v>
      </c>
      <c r="B196" s="205"/>
      <c r="C196" s="205"/>
      <c r="D196" s="206"/>
    </row>
    <row r="197" spans="1:4">
      <c r="A197" s="204" t="s">
        <v>1178</v>
      </c>
      <c r="B197" s="205" t="s">
        <v>1179</v>
      </c>
      <c r="C197" s="205" t="s">
        <v>1180</v>
      </c>
      <c r="D197" s="210" t="s">
        <v>1181</v>
      </c>
    </row>
    <row r="198" spans="1:4">
      <c r="A198" s="204" t="s">
        <v>1182</v>
      </c>
      <c r="B198" s="205" t="s">
        <v>1179</v>
      </c>
      <c r="C198" s="205" t="s">
        <v>1183</v>
      </c>
      <c r="D198" s="210" t="s">
        <v>1181</v>
      </c>
    </row>
    <row r="199" spans="1:4">
      <c r="A199" s="204" t="s">
        <v>1184</v>
      </c>
      <c r="B199" s="205"/>
      <c r="C199" s="205"/>
      <c r="D199" s="206"/>
    </row>
    <row r="200" spans="1:4">
      <c r="A200" s="203" t="s">
        <v>1185</v>
      </c>
      <c r="B200" s="205"/>
      <c r="C200" s="205"/>
      <c r="D200" s="206"/>
    </row>
    <row r="201" spans="1:4">
      <c r="A201" s="203" t="s">
        <v>1186</v>
      </c>
      <c r="B201" s="205" t="s">
        <v>1187</v>
      </c>
      <c r="C201" s="226">
        <v>0.01</v>
      </c>
      <c r="D201" s="720" t="s">
        <v>1137</v>
      </c>
    </row>
    <row r="202" spans="1:4">
      <c r="A202" s="203" t="s">
        <v>1188</v>
      </c>
      <c r="B202" s="205" t="s">
        <v>1187</v>
      </c>
      <c r="C202" s="226">
        <v>0.04</v>
      </c>
      <c r="D202" s="720" t="s">
        <v>1137</v>
      </c>
    </row>
    <row r="203" spans="1:4">
      <c r="A203" s="203" t="s">
        <v>1189</v>
      </c>
      <c r="B203" s="205" t="s">
        <v>1187</v>
      </c>
      <c r="C203" s="205"/>
      <c r="D203" s="206"/>
    </row>
    <row r="204" spans="1:4">
      <c r="A204" s="203" t="s">
        <v>1190</v>
      </c>
      <c r="B204" s="205" t="s">
        <v>1187</v>
      </c>
      <c r="C204" s="227">
        <v>0.01</v>
      </c>
      <c r="D204" s="720" t="s">
        <v>1137</v>
      </c>
    </row>
    <row r="205" spans="1:4">
      <c r="A205" s="203" t="s">
        <v>1191</v>
      </c>
      <c r="B205" s="205" t="s">
        <v>1187</v>
      </c>
      <c r="C205" s="226">
        <v>3.5000000000000003E-2</v>
      </c>
      <c r="D205" s="720" t="s">
        <v>1137</v>
      </c>
    </row>
    <row r="206" spans="1:4">
      <c r="A206" s="204" t="s">
        <v>1192</v>
      </c>
      <c r="B206" s="205"/>
      <c r="C206" s="205"/>
      <c r="D206" s="206"/>
    </row>
    <row r="207" spans="1:4">
      <c r="A207" s="204" t="s">
        <v>1193</v>
      </c>
      <c r="B207" s="205"/>
      <c r="C207" s="205"/>
      <c r="D207" s="206"/>
    </row>
    <row r="208" spans="1:4">
      <c r="A208" s="228" t="s">
        <v>1194</v>
      </c>
      <c r="B208" s="222"/>
      <c r="C208" s="222" t="s">
        <v>1195</v>
      </c>
      <c r="D208" s="218" t="s">
        <v>1033</v>
      </c>
    </row>
    <row r="209" spans="1:5">
      <c r="A209" s="228" t="s">
        <v>1196</v>
      </c>
      <c r="B209" s="222" t="s">
        <v>1187</v>
      </c>
      <c r="C209" s="222" t="s">
        <v>1197</v>
      </c>
      <c r="D209" s="218" t="s">
        <v>1033</v>
      </c>
    </row>
    <row r="210" spans="1:5">
      <c r="A210" s="215" t="s">
        <v>1198</v>
      </c>
      <c r="B210" s="222" t="s">
        <v>1187</v>
      </c>
      <c r="C210" s="217">
        <v>0.03</v>
      </c>
      <c r="D210" s="218" t="s">
        <v>1033</v>
      </c>
    </row>
    <row r="211" spans="1:5">
      <c r="A211" s="229" t="s">
        <v>1199</v>
      </c>
      <c r="B211" s="222" t="s">
        <v>1200</v>
      </c>
      <c r="C211" s="222" t="s">
        <v>1085</v>
      </c>
      <c r="D211" s="218" t="s">
        <v>1033</v>
      </c>
    </row>
    <row r="212" spans="1:5">
      <c r="A212" s="229" t="s">
        <v>1201</v>
      </c>
      <c r="B212" s="222" t="s">
        <v>1200</v>
      </c>
      <c r="C212" s="222" t="s">
        <v>1202</v>
      </c>
      <c r="D212" s="218" t="s">
        <v>1033</v>
      </c>
    </row>
    <row r="213" spans="1:5">
      <c r="A213" s="215" t="s">
        <v>1203</v>
      </c>
      <c r="B213" s="222" t="s">
        <v>1200</v>
      </c>
      <c r="C213" s="222" t="s">
        <v>1072</v>
      </c>
      <c r="D213" s="218" t="s">
        <v>1033</v>
      </c>
    </row>
    <row r="214" spans="1:5">
      <c r="A214" s="215" t="s">
        <v>1204</v>
      </c>
      <c r="B214" s="222" t="s">
        <v>1200</v>
      </c>
      <c r="C214" s="222" t="s">
        <v>1205</v>
      </c>
      <c r="D214" s="218" t="s">
        <v>1033</v>
      </c>
    </row>
    <row r="215" spans="1:5">
      <c r="A215" s="215" t="s">
        <v>1206</v>
      </c>
      <c r="B215" s="222" t="s">
        <v>1207</v>
      </c>
      <c r="C215" s="222" t="s">
        <v>1208</v>
      </c>
      <c r="D215" s="218" t="s">
        <v>1033</v>
      </c>
    </row>
    <row r="216" spans="1:5">
      <c r="A216" s="215" t="s">
        <v>1209</v>
      </c>
      <c r="B216" s="222" t="s">
        <v>1200</v>
      </c>
      <c r="C216" s="222" t="s">
        <v>1210</v>
      </c>
      <c r="D216" s="218" t="s">
        <v>1033</v>
      </c>
    </row>
    <row r="217" spans="1:5">
      <c r="A217" s="204"/>
      <c r="B217" s="205"/>
      <c r="C217" s="205"/>
      <c r="D217" s="206"/>
    </row>
    <row r="218" spans="1:5">
      <c r="A218" s="203" t="s">
        <v>1211</v>
      </c>
      <c r="B218" s="205"/>
      <c r="C218" s="205"/>
      <c r="D218" s="206"/>
    </row>
    <row r="219" spans="1:5">
      <c r="A219" s="204" t="s">
        <v>1212</v>
      </c>
      <c r="B219" s="205"/>
      <c r="C219" s="205"/>
      <c r="D219" s="206"/>
    </row>
    <row r="220" spans="1:5">
      <c r="A220" s="207" t="s">
        <v>1213</v>
      </c>
      <c r="B220" s="208" t="s">
        <v>1214</v>
      </c>
      <c r="C220" s="208" t="s">
        <v>1215</v>
      </c>
      <c r="D220" s="209" t="s">
        <v>921</v>
      </c>
    </row>
    <row r="221" spans="1:5">
      <c r="A221" s="207" t="s">
        <v>1216</v>
      </c>
      <c r="B221" s="208" t="s">
        <v>1217</v>
      </c>
      <c r="C221" s="208" t="s">
        <v>1160</v>
      </c>
      <c r="D221" s="209" t="s">
        <v>1707</v>
      </c>
      <c r="E221" s="197" t="s">
        <v>1110</v>
      </c>
    </row>
    <row r="222" spans="1:5">
      <c r="A222" s="215" t="s">
        <v>1218</v>
      </c>
      <c r="B222" s="222" t="s">
        <v>1214</v>
      </c>
      <c r="C222" s="222" t="s">
        <v>1219</v>
      </c>
      <c r="D222" s="218" t="s">
        <v>1033</v>
      </c>
    </row>
    <row r="223" spans="1:5">
      <c r="A223" s="204" t="s">
        <v>1220</v>
      </c>
      <c r="B223" s="205"/>
      <c r="C223" s="205"/>
      <c r="D223" s="206"/>
    </row>
    <row r="224" spans="1:5">
      <c r="A224" s="207" t="s">
        <v>1213</v>
      </c>
      <c r="B224" s="208" t="s">
        <v>1214</v>
      </c>
      <c r="C224" s="208" t="s">
        <v>1221</v>
      </c>
      <c r="D224" s="209" t="s">
        <v>921</v>
      </c>
    </row>
    <row r="225" spans="1:5">
      <c r="A225" s="290" t="s">
        <v>1708</v>
      </c>
      <c r="B225" s="208" t="s">
        <v>1217</v>
      </c>
      <c r="C225" s="208" t="s">
        <v>1160</v>
      </c>
      <c r="D225" s="209" t="s">
        <v>921</v>
      </c>
    </row>
    <row r="226" spans="1:5">
      <c r="A226" s="215" t="s">
        <v>1218</v>
      </c>
      <c r="B226" s="222" t="s">
        <v>1214</v>
      </c>
      <c r="C226" s="222" t="s">
        <v>1222</v>
      </c>
      <c r="D226" s="218" t="s">
        <v>1033</v>
      </c>
    </row>
    <row r="227" spans="1:5">
      <c r="A227" s="288" t="s">
        <v>1709</v>
      </c>
      <c r="B227" s="208" t="s">
        <v>1214</v>
      </c>
      <c r="C227" s="208" t="s">
        <v>1223</v>
      </c>
      <c r="D227" s="209" t="s">
        <v>921</v>
      </c>
    </row>
    <row r="228" spans="1:5">
      <c r="A228" s="204"/>
      <c r="B228" s="205"/>
      <c r="C228" s="205"/>
      <c r="D228" s="206"/>
    </row>
    <row r="229" spans="1:5">
      <c r="A229" s="220" t="s">
        <v>1224</v>
      </c>
      <c r="B229" s="208" t="s">
        <v>1130</v>
      </c>
      <c r="C229" s="208" t="s">
        <v>1225</v>
      </c>
      <c r="D229" s="209" t="s">
        <v>921</v>
      </c>
    </row>
    <row r="230" spans="1:5">
      <c r="A230" s="207" t="s">
        <v>1226</v>
      </c>
      <c r="B230" s="208" t="s">
        <v>1130</v>
      </c>
      <c r="C230" s="208" t="s">
        <v>1083</v>
      </c>
      <c r="D230" s="209" t="s">
        <v>921</v>
      </c>
    </row>
    <row r="231" spans="1:5">
      <c r="A231" s="204"/>
      <c r="B231" s="205"/>
      <c r="C231" s="205"/>
      <c r="D231" s="206"/>
    </row>
    <row r="232" spans="1:5">
      <c r="A232" s="203" t="s">
        <v>1227</v>
      </c>
      <c r="B232" s="205"/>
      <c r="C232" s="205"/>
      <c r="D232" s="206"/>
    </row>
    <row r="233" spans="1:5">
      <c r="A233" s="298" t="s">
        <v>1659</v>
      </c>
      <c r="B233" s="254" t="s">
        <v>279</v>
      </c>
      <c r="C233" s="254" t="s">
        <v>1660</v>
      </c>
      <c r="D233" s="248" t="s">
        <v>921</v>
      </c>
    </row>
    <row r="234" spans="1:5">
      <c r="A234" s="251" t="s">
        <v>1228</v>
      </c>
      <c r="B234" s="292" t="s">
        <v>279</v>
      </c>
      <c r="C234" s="292" t="s">
        <v>1229</v>
      </c>
      <c r="D234" s="252" t="s">
        <v>921</v>
      </c>
      <c r="E234" s="836" t="s">
        <v>1715</v>
      </c>
    </row>
    <row r="235" spans="1:5">
      <c r="A235" s="251" t="s">
        <v>1230</v>
      </c>
      <c r="B235" s="292" t="s">
        <v>279</v>
      </c>
      <c r="C235" s="292" t="s">
        <v>1229</v>
      </c>
      <c r="D235" s="252" t="s">
        <v>921</v>
      </c>
      <c r="E235" s="836"/>
    </row>
    <row r="236" spans="1:5">
      <c r="A236" s="204" t="s">
        <v>1231</v>
      </c>
      <c r="B236" s="205"/>
      <c r="C236" s="205"/>
      <c r="D236" s="206"/>
    </row>
    <row r="237" spans="1:5">
      <c r="A237" s="298" t="s">
        <v>1661</v>
      </c>
      <c r="B237" s="254" t="s">
        <v>279</v>
      </c>
      <c r="C237" s="254" t="s">
        <v>1662</v>
      </c>
      <c r="D237" s="248" t="s">
        <v>921</v>
      </c>
    </row>
    <row r="238" spans="1:5">
      <c r="A238" s="251" t="s">
        <v>1232</v>
      </c>
      <c r="B238" s="292" t="s">
        <v>279</v>
      </c>
      <c r="C238" s="292" t="s">
        <v>1229</v>
      </c>
      <c r="D238" s="252" t="s">
        <v>921</v>
      </c>
      <c r="E238" s="836" t="s">
        <v>1715</v>
      </c>
    </row>
    <row r="239" spans="1:5">
      <c r="A239" s="251" t="s">
        <v>1233</v>
      </c>
      <c r="B239" s="292" t="s">
        <v>279</v>
      </c>
      <c r="C239" s="292" t="s">
        <v>1234</v>
      </c>
      <c r="D239" s="252" t="s">
        <v>921</v>
      </c>
      <c r="E239" s="836"/>
    </row>
    <row r="240" spans="1:5">
      <c r="A240" s="203" t="s">
        <v>1235</v>
      </c>
      <c r="B240" s="205"/>
      <c r="C240" s="205"/>
      <c r="D240" s="206"/>
    </row>
    <row r="241" spans="1:4">
      <c r="A241" s="215" t="s">
        <v>1236</v>
      </c>
      <c r="B241" s="222" t="s">
        <v>279</v>
      </c>
      <c r="C241" s="222" t="s">
        <v>1237</v>
      </c>
      <c r="D241" s="218" t="s">
        <v>1033</v>
      </c>
    </row>
    <row r="242" spans="1:4">
      <c r="A242" s="215" t="s">
        <v>1238</v>
      </c>
      <c r="B242" s="222" t="s">
        <v>279</v>
      </c>
      <c r="C242" s="222" t="s">
        <v>1239</v>
      </c>
      <c r="D242" s="218" t="s">
        <v>1033</v>
      </c>
    </row>
    <row r="243" spans="1:4">
      <c r="A243" s="204" t="s">
        <v>1240</v>
      </c>
      <c r="B243" s="205"/>
      <c r="C243" s="205"/>
      <c r="D243" s="206"/>
    </row>
    <row r="244" spans="1:4">
      <c r="A244" s="204" t="s">
        <v>1241</v>
      </c>
      <c r="B244" s="205"/>
      <c r="C244" s="205"/>
      <c r="D244" s="206"/>
    </row>
    <row r="245" spans="1:4">
      <c r="A245" s="230" t="s">
        <v>1242</v>
      </c>
      <c r="B245" s="205" t="s">
        <v>1243</v>
      </c>
      <c r="C245" s="205" t="s">
        <v>1244</v>
      </c>
      <c r="D245" s="210" t="s">
        <v>1245</v>
      </c>
    </row>
    <row r="246" spans="1:4">
      <c r="A246" s="230" t="s">
        <v>1246</v>
      </c>
      <c r="B246" s="205" t="s">
        <v>1243</v>
      </c>
      <c r="C246" s="205" t="s">
        <v>1247</v>
      </c>
      <c r="D246" s="210" t="s">
        <v>1245</v>
      </c>
    </row>
    <row r="247" spans="1:4">
      <c r="A247" s="204" t="s">
        <v>1248</v>
      </c>
      <c r="B247" s="205"/>
      <c r="C247" s="205" t="s">
        <v>1249</v>
      </c>
      <c r="D247" s="210" t="s">
        <v>1245</v>
      </c>
    </row>
    <row r="248" spans="1:4">
      <c r="A248" s="204" t="s">
        <v>1250</v>
      </c>
      <c r="B248" s="205"/>
      <c r="C248" s="205"/>
      <c r="D248" s="206"/>
    </row>
    <row r="249" spans="1:4">
      <c r="A249" s="204" t="s">
        <v>1251</v>
      </c>
      <c r="B249" s="205" t="s">
        <v>1252</v>
      </c>
      <c r="C249" s="205" t="s">
        <v>1253</v>
      </c>
      <c r="D249" s="210" t="s">
        <v>1245</v>
      </c>
    </row>
    <row r="250" spans="1:4">
      <c r="A250" s="204" t="s">
        <v>1254</v>
      </c>
      <c r="B250" s="205" t="s">
        <v>279</v>
      </c>
      <c r="C250" s="205" t="s">
        <v>1255</v>
      </c>
      <c r="D250" s="210" t="s">
        <v>1245</v>
      </c>
    </row>
    <row r="251" spans="1:4">
      <c r="A251" s="204" t="s">
        <v>1256</v>
      </c>
      <c r="B251" s="205" t="s">
        <v>1252</v>
      </c>
      <c r="C251" s="205" t="s">
        <v>1257</v>
      </c>
      <c r="D251" s="210" t="s">
        <v>1245</v>
      </c>
    </row>
    <row r="252" spans="1:4">
      <c r="A252" s="204" t="s">
        <v>1258</v>
      </c>
      <c r="B252" s="205"/>
      <c r="C252" s="205"/>
      <c r="D252" s="206"/>
    </row>
    <row r="253" spans="1:4">
      <c r="A253" s="215" t="s">
        <v>1259</v>
      </c>
      <c r="B253" s="222" t="s">
        <v>1252</v>
      </c>
      <c r="C253" s="222" t="s">
        <v>1260</v>
      </c>
      <c r="D253" s="218" t="s">
        <v>1033</v>
      </c>
    </row>
    <row r="254" spans="1:4">
      <c r="A254" s="215" t="s">
        <v>1261</v>
      </c>
      <c r="B254" s="222" t="s">
        <v>1262</v>
      </c>
      <c r="C254" s="222" t="s">
        <v>1263</v>
      </c>
      <c r="D254" s="218" t="s">
        <v>1033</v>
      </c>
    </row>
    <row r="255" spans="1:4">
      <c r="A255" s="215" t="s">
        <v>1264</v>
      </c>
      <c r="B255" s="222" t="s">
        <v>1130</v>
      </c>
      <c r="C255" s="222" t="s">
        <v>1265</v>
      </c>
      <c r="D255" s="218" t="s">
        <v>1033</v>
      </c>
    </row>
    <row r="256" spans="1:4">
      <c r="A256" s="224" t="s">
        <v>1266</v>
      </c>
      <c r="B256" s="222" t="s">
        <v>279</v>
      </c>
      <c r="C256" s="217">
        <v>0.01</v>
      </c>
      <c r="D256" s="218" t="s">
        <v>1033</v>
      </c>
    </row>
    <row r="257" spans="1:4">
      <c r="A257" s="224" t="s">
        <v>1267</v>
      </c>
      <c r="B257" s="222" t="s">
        <v>1130</v>
      </c>
      <c r="C257" s="222" t="s">
        <v>1268</v>
      </c>
      <c r="D257" s="218" t="s">
        <v>1033</v>
      </c>
    </row>
    <row r="258" spans="1:4">
      <c r="A258" s="204" t="s">
        <v>1269</v>
      </c>
      <c r="B258" s="205" t="s">
        <v>1270</v>
      </c>
      <c r="C258" s="205" t="s">
        <v>1271</v>
      </c>
      <c r="D258" s="210" t="s">
        <v>1245</v>
      </c>
    </row>
    <row r="259" spans="1:4">
      <c r="A259" s="204" t="s">
        <v>1272</v>
      </c>
      <c r="B259" s="205"/>
      <c r="C259" s="205"/>
      <c r="D259" s="206"/>
    </row>
    <row r="260" spans="1:4">
      <c r="A260" s="204" t="s">
        <v>1273</v>
      </c>
      <c r="B260" s="205"/>
      <c r="C260" s="205"/>
      <c r="D260" s="206"/>
    </row>
    <row r="261" spans="1:4">
      <c r="A261" s="204" t="s">
        <v>1274</v>
      </c>
      <c r="B261" s="205" t="s">
        <v>1275</v>
      </c>
      <c r="C261" s="205" t="s">
        <v>1081</v>
      </c>
      <c r="D261" s="210" t="s">
        <v>1245</v>
      </c>
    </row>
    <row r="262" spans="1:4">
      <c r="A262" s="204" t="s">
        <v>1276</v>
      </c>
      <c r="B262" s="205" t="s">
        <v>1277</v>
      </c>
      <c r="C262" s="205" t="s">
        <v>1278</v>
      </c>
      <c r="D262" s="210" t="s">
        <v>1245</v>
      </c>
    </row>
    <row r="263" spans="1:4">
      <c r="A263" s="204" t="s">
        <v>1279</v>
      </c>
      <c r="B263" s="205" t="s">
        <v>1275</v>
      </c>
      <c r="C263" s="205" t="s">
        <v>1280</v>
      </c>
      <c r="D263" s="210" t="s">
        <v>1245</v>
      </c>
    </row>
    <row r="264" spans="1:4">
      <c r="A264" s="215" t="s">
        <v>1281</v>
      </c>
      <c r="B264" s="841" t="s">
        <v>1282</v>
      </c>
      <c r="C264" s="841" t="s">
        <v>1283</v>
      </c>
      <c r="D264" s="218" t="s">
        <v>1033</v>
      </c>
    </row>
    <row r="265" spans="1:4">
      <c r="A265" s="215" t="s">
        <v>1284</v>
      </c>
      <c r="B265" s="841"/>
      <c r="C265" s="841"/>
      <c r="D265" s="218" t="s">
        <v>1033</v>
      </c>
    </row>
    <row r="266" spans="1:4">
      <c r="A266" s="215" t="s">
        <v>1285</v>
      </c>
      <c r="B266" s="841"/>
      <c r="C266" s="841"/>
      <c r="D266" s="218" t="s">
        <v>1033</v>
      </c>
    </row>
    <row r="267" spans="1:4">
      <c r="A267" s="215" t="s">
        <v>1286</v>
      </c>
      <c r="B267" s="841"/>
      <c r="C267" s="841"/>
      <c r="D267" s="218" t="s">
        <v>1033</v>
      </c>
    </row>
    <row r="268" spans="1:4">
      <c r="A268" s="215" t="s">
        <v>1287</v>
      </c>
      <c r="B268" s="841"/>
      <c r="C268" s="841"/>
      <c r="D268" s="218" t="s">
        <v>1033</v>
      </c>
    </row>
    <row r="269" spans="1:4" ht="25.5">
      <c r="A269" s="204" t="s">
        <v>1288</v>
      </c>
      <c r="B269" s="205" t="s">
        <v>1130</v>
      </c>
      <c r="C269" s="205" t="s">
        <v>1289</v>
      </c>
      <c r="D269" s="210" t="s">
        <v>1245</v>
      </c>
    </row>
    <row r="270" spans="1:4">
      <c r="A270" s="215" t="s">
        <v>1290</v>
      </c>
      <c r="B270" s="222" t="s">
        <v>1130</v>
      </c>
      <c r="C270" s="222" t="s">
        <v>1291</v>
      </c>
      <c r="D270" s="218" t="s">
        <v>1033</v>
      </c>
    </row>
    <row r="271" spans="1:4">
      <c r="A271" s="203" t="s">
        <v>1292</v>
      </c>
      <c r="B271" s="205"/>
      <c r="C271" s="205"/>
      <c r="D271" s="206"/>
    </row>
    <row r="272" spans="1:4">
      <c r="A272" s="207" t="s">
        <v>1293</v>
      </c>
      <c r="B272" s="208" t="s">
        <v>279</v>
      </c>
      <c r="C272" s="208" t="s">
        <v>1294</v>
      </c>
      <c r="D272" s="209" t="s">
        <v>921</v>
      </c>
    </row>
    <row r="273" spans="1:5">
      <c r="A273" s="207" t="s">
        <v>1295</v>
      </c>
      <c r="B273" s="208" t="s">
        <v>279</v>
      </c>
      <c r="C273" s="208" t="s">
        <v>1296</v>
      </c>
      <c r="D273" s="209" t="s">
        <v>921</v>
      </c>
    </row>
    <row r="274" spans="1:5">
      <c r="A274" s="204" t="s">
        <v>1297</v>
      </c>
      <c r="B274" s="205"/>
      <c r="C274" s="205"/>
      <c r="D274" s="206"/>
    </row>
    <row r="275" spans="1:5">
      <c r="A275" s="204" t="s">
        <v>1298</v>
      </c>
      <c r="B275" s="205"/>
      <c r="C275" s="205"/>
      <c r="D275" s="206"/>
    </row>
    <row r="276" spans="1:5">
      <c r="A276" s="207" t="s">
        <v>1299</v>
      </c>
      <c r="B276" s="208" t="s">
        <v>279</v>
      </c>
      <c r="C276" s="208" t="s">
        <v>1300</v>
      </c>
      <c r="D276" s="289" t="s">
        <v>1705</v>
      </c>
      <c r="E276" s="197" t="s">
        <v>1705</v>
      </c>
    </row>
    <row r="277" spans="1:5" ht="25.5">
      <c r="A277" s="207" t="s">
        <v>1301</v>
      </c>
      <c r="B277" s="208" t="s">
        <v>279</v>
      </c>
      <c r="C277" s="208" t="s">
        <v>1300</v>
      </c>
      <c r="D277" s="289" t="s">
        <v>1705</v>
      </c>
      <c r="E277" s="197" t="s">
        <v>1705</v>
      </c>
    </row>
    <row r="278" spans="1:5">
      <c r="A278" s="204" t="s">
        <v>1302</v>
      </c>
      <c r="B278" s="205"/>
      <c r="C278" s="205"/>
      <c r="D278" s="206"/>
    </row>
    <row r="279" spans="1:5">
      <c r="A279" s="207" t="s">
        <v>1303</v>
      </c>
      <c r="B279" s="208" t="s">
        <v>279</v>
      </c>
      <c r="C279" s="208" t="s">
        <v>1304</v>
      </c>
      <c r="D279" s="289" t="s">
        <v>1705</v>
      </c>
      <c r="E279" s="197" t="s">
        <v>1705</v>
      </c>
    </row>
    <row r="280" spans="1:5">
      <c r="A280" s="204" t="s">
        <v>1305</v>
      </c>
      <c r="B280" s="205"/>
      <c r="C280" s="205"/>
      <c r="D280" s="206"/>
    </row>
    <row r="281" spans="1:5">
      <c r="A281" s="203" t="s">
        <v>1306</v>
      </c>
      <c r="B281" s="205"/>
      <c r="C281" s="205"/>
      <c r="D281" s="206"/>
    </row>
    <row r="282" spans="1:5">
      <c r="A282" s="231" t="s">
        <v>1307</v>
      </c>
      <c r="B282" s="208" t="s">
        <v>1308</v>
      </c>
      <c r="C282" s="208" t="s">
        <v>1309</v>
      </c>
      <c r="D282" s="209" t="s">
        <v>921</v>
      </c>
    </row>
    <row r="283" spans="1:5">
      <c r="A283" s="231" t="s">
        <v>1310</v>
      </c>
      <c r="B283" s="208" t="s">
        <v>1308</v>
      </c>
      <c r="C283" s="208" t="s">
        <v>1311</v>
      </c>
      <c r="D283" s="209" t="s">
        <v>921</v>
      </c>
    </row>
    <row r="284" spans="1:5">
      <c r="A284" s="231" t="s">
        <v>1312</v>
      </c>
      <c r="B284" s="208" t="s">
        <v>1308</v>
      </c>
      <c r="C284" s="208" t="s">
        <v>1313</v>
      </c>
      <c r="D284" s="209" t="s">
        <v>921</v>
      </c>
    </row>
    <row r="285" spans="1:5">
      <c r="A285" s="203" t="s">
        <v>1314</v>
      </c>
      <c r="B285" s="205"/>
      <c r="C285" s="205" t="s">
        <v>1315</v>
      </c>
      <c r="D285" s="210" t="s">
        <v>1060</v>
      </c>
    </row>
    <row r="286" spans="1:5">
      <c r="A286" s="203" t="s">
        <v>1316</v>
      </c>
      <c r="B286" s="205"/>
      <c r="C286" s="205" t="s">
        <v>1149</v>
      </c>
      <c r="D286" s="210" t="s">
        <v>1060</v>
      </c>
    </row>
    <row r="287" spans="1:5">
      <c r="A287" s="204" t="s">
        <v>1317</v>
      </c>
      <c r="B287" s="205" t="s">
        <v>1069</v>
      </c>
      <c r="C287" s="205" t="s">
        <v>1141</v>
      </c>
      <c r="D287" s="210" t="s">
        <v>1060</v>
      </c>
    </row>
    <row r="288" spans="1:5">
      <c r="A288" s="204" t="s">
        <v>1318</v>
      </c>
      <c r="B288" s="205"/>
      <c r="C288" s="205" t="s">
        <v>1319</v>
      </c>
      <c r="D288" s="719" t="s">
        <v>951</v>
      </c>
    </row>
    <row r="289" spans="1:4">
      <c r="A289" s="204" t="s">
        <v>1320</v>
      </c>
      <c r="B289" s="205"/>
      <c r="C289" s="205" t="s">
        <v>1321</v>
      </c>
      <c r="D289" s="719" t="s">
        <v>951</v>
      </c>
    </row>
    <row r="290" spans="1:4">
      <c r="A290" s="232" t="s">
        <v>1322</v>
      </c>
      <c r="B290" s="205" t="s">
        <v>279</v>
      </c>
      <c r="C290" s="214">
        <v>1.7500000000000002E-2</v>
      </c>
      <c r="D290" s="210" t="s">
        <v>928</v>
      </c>
    </row>
    <row r="291" spans="1:4" ht="25.5">
      <c r="A291" s="204" t="s">
        <v>1323</v>
      </c>
      <c r="B291" s="205"/>
      <c r="C291" s="205"/>
      <c r="D291" s="210" t="s">
        <v>1060</v>
      </c>
    </row>
    <row r="292" spans="1:4">
      <c r="A292" s="204" t="s">
        <v>1324</v>
      </c>
      <c r="B292" s="205"/>
      <c r="C292" s="205" t="s">
        <v>1325</v>
      </c>
      <c r="D292" s="210" t="s">
        <v>1060</v>
      </c>
    </row>
    <row r="293" spans="1:4">
      <c r="A293" s="204" t="s">
        <v>1326</v>
      </c>
      <c r="B293" s="205"/>
      <c r="C293" s="205" t="s">
        <v>1327</v>
      </c>
      <c r="D293" s="210" t="s">
        <v>1060</v>
      </c>
    </row>
    <row r="294" spans="1:4" ht="25.5">
      <c r="A294" s="204" t="s">
        <v>1328</v>
      </c>
      <c r="B294" s="205" t="s">
        <v>1329</v>
      </c>
      <c r="C294" s="205" t="s">
        <v>1330</v>
      </c>
      <c r="D294" s="210" t="s">
        <v>1060</v>
      </c>
    </row>
    <row r="295" spans="1:4" ht="25.5">
      <c r="A295" s="204" t="s">
        <v>1331</v>
      </c>
      <c r="B295" s="205" t="s">
        <v>279</v>
      </c>
      <c r="C295" s="205"/>
      <c r="D295" s="206"/>
    </row>
    <row r="296" spans="1:4">
      <c r="A296" s="204" t="s">
        <v>1332</v>
      </c>
      <c r="B296" s="205" t="s">
        <v>279</v>
      </c>
      <c r="C296" s="205" t="s">
        <v>1333</v>
      </c>
      <c r="D296" s="210" t="s">
        <v>1060</v>
      </c>
    </row>
    <row r="297" spans="1:4" ht="25.5">
      <c r="A297" s="204" t="s">
        <v>1334</v>
      </c>
      <c r="B297" s="205" t="s">
        <v>1335</v>
      </c>
      <c r="C297" s="205" t="s">
        <v>1336</v>
      </c>
      <c r="D297" s="210" t="s">
        <v>1060</v>
      </c>
    </row>
    <row r="298" spans="1:4">
      <c r="A298" s="204" t="s">
        <v>1337</v>
      </c>
      <c r="B298" s="205" t="s">
        <v>279</v>
      </c>
      <c r="C298" s="205" t="s">
        <v>1333</v>
      </c>
      <c r="D298" s="210" t="s">
        <v>1060</v>
      </c>
    </row>
    <row r="299" spans="1:4">
      <c r="A299" s="203" t="s">
        <v>1338</v>
      </c>
      <c r="B299" s="205" t="s">
        <v>279</v>
      </c>
      <c r="C299" s="205" t="s">
        <v>1339</v>
      </c>
      <c r="D299" s="210" t="s">
        <v>1060</v>
      </c>
    </row>
    <row r="300" spans="1:4">
      <c r="A300" s="204" t="s">
        <v>1340</v>
      </c>
      <c r="B300" s="205" t="s">
        <v>1130</v>
      </c>
      <c r="C300" s="205" t="s">
        <v>1341</v>
      </c>
      <c r="D300" s="210" t="s">
        <v>1060</v>
      </c>
    </row>
    <row r="301" spans="1:4">
      <c r="A301" s="204" t="s">
        <v>1342</v>
      </c>
      <c r="B301" s="205" t="s">
        <v>1130</v>
      </c>
      <c r="C301" s="205" t="s">
        <v>1343</v>
      </c>
      <c r="D301" s="210" t="s">
        <v>1060</v>
      </c>
    </row>
    <row r="302" spans="1:4">
      <c r="A302" s="204" t="s">
        <v>1344</v>
      </c>
      <c r="B302" s="205" t="s">
        <v>1130</v>
      </c>
      <c r="C302" s="205" t="s">
        <v>1345</v>
      </c>
      <c r="D302" s="210" t="s">
        <v>1060</v>
      </c>
    </row>
    <row r="303" spans="1:4" ht="25.5">
      <c r="A303" s="204" t="s">
        <v>1346</v>
      </c>
      <c r="B303" s="205"/>
      <c r="C303" s="205"/>
      <c r="D303" s="206"/>
    </row>
    <row r="304" spans="1:4">
      <c r="A304" s="204" t="s">
        <v>1347</v>
      </c>
      <c r="B304" s="205"/>
      <c r="C304" s="205"/>
      <c r="D304" s="206"/>
    </row>
    <row r="305" spans="1:4">
      <c r="A305" s="204" t="s">
        <v>1348</v>
      </c>
      <c r="B305" s="205"/>
      <c r="C305" s="205" t="s">
        <v>1315</v>
      </c>
      <c r="D305" s="210" t="s">
        <v>1060</v>
      </c>
    </row>
    <row r="306" spans="1:4">
      <c r="A306" s="204" t="s">
        <v>1349</v>
      </c>
      <c r="B306" s="205"/>
      <c r="C306" s="205" t="s">
        <v>1350</v>
      </c>
      <c r="D306" s="210" t="s">
        <v>1060</v>
      </c>
    </row>
    <row r="307" spans="1:4">
      <c r="A307" s="204" t="s">
        <v>1351</v>
      </c>
      <c r="B307" s="205"/>
      <c r="C307" s="205"/>
      <c r="D307" s="206"/>
    </row>
    <row r="308" spans="1:4">
      <c r="A308" s="204" t="s">
        <v>1352</v>
      </c>
      <c r="B308" s="205"/>
      <c r="C308" s="205" t="s">
        <v>1151</v>
      </c>
      <c r="D308" s="210" t="s">
        <v>1060</v>
      </c>
    </row>
    <row r="309" spans="1:4">
      <c r="A309" s="204" t="s">
        <v>1353</v>
      </c>
      <c r="B309" s="205"/>
      <c r="C309" s="205" t="s">
        <v>1151</v>
      </c>
      <c r="D309" s="210" t="s">
        <v>1060</v>
      </c>
    </row>
    <row r="310" spans="1:4">
      <c r="A310" s="204" t="s">
        <v>1354</v>
      </c>
      <c r="B310" s="205"/>
      <c r="C310" s="205" t="s">
        <v>1151</v>
      </c>
      <c r="D310" s="210" t="s">
        <v>1060</v>
      </c>
    </row>
    <row r="311" spans="1:4">
      <c r="A311" s="204" t="s">
        <v>1355</v>
      </c>
      <c r="B311" s="205" t="s">
        <v>1130</v>
      </c>
      <c r="C311" s="205" t="s">
        <v>1356</v>
      </c>
      <c r="D311" s="210" t="s">
        <v>1060</v>
      </c>
    </row>
    <row r="312" spans="1:4">
      <c r="A312" s="204" t="s">
        <v>1357</v>
      </c>
      <c r="B312" s="205" t="s">
        <v>1358</v>
      </c>
      <c r="C312" s="205" t="s">
        <v>1359</v>
      </c>
      <c r="D312" s="210" t="s">
        <v>1060</v>
      </c>
    </row>
    <row r="313" spans="1:4">
      <c r="A313" s="207" t="s">
        <v>1360</v>
      </c>
      <c r="B313" s="208" t="s">
        <v>1361</v>
      </c>
      <c r="C313" s="208" t="s">
        <v>1362</v>
      </c>
      <c r="D313" s="209" t="s">
        <v>921</v>
      </c>
    </row>
    <row r="314" spans="1:4">
      <c r="A314" s="204" t="s">
        <v>1363</v>
      </c>
      <c r="B314" s="205"/>
      <c r="C314" s="205"/>
      <c r="D314" s="206"/>
    </row>
    <row r="315" spans="1:4">
      <c r="A315" s="230" t="s">
        <v>1364</v>
      </c>
      <c r="B315" s="205" t="s">
        <v>1361</v>
      </c>
      <c r="C315" s="205" t="s">
        <v>1365</v>
      </c>
      <c r="D315" s="210" t="s">
        <v>1060</v>
      </c>
    </row>
    <row r="316" spans="1:4">
      <c r="A316" s="230" t="s">
        <v>1366</v>
      </c>
      <c r="B316" s="205" t="s">
        <v>1361</v>
      </c>
      <c r="C316" s="205" t="s">
        <v>1367</v>
      </c>
      <c r="D316" s="210" t="s">
        <v>1060</v>
      </c>
    </row>
    <row r="317" spans="1:4">
      <c r="A317" s="230" t="s">
        <v>1368</v>
      </c>
      <c r="B317" s="205" t="s">
        <v>1361</v>
      </c>
      <c r="C317" s="205" t="s">
        <v>1365</v>
      </c>
      <c r="D317" s="210" t="s">
        <v>1060</v>
      </c>
    </row>
    <row r="318" spans="1:4">
      <c r="A318" s="232" t="s">
        <v>1369</v>
      </c>
      <c r="B318" s="205" t="s">
        <v>1370</v>
      </c>
      <c r="C318" s="205" t="s">
        <v>1085</v>
      </c>
      <c r="D318" s="210" t="s">
        <v>1060</v>
      </c>
    </row>
    <row r="319" spans="1:4">
      <c r="A319" s="232" t="s">
        <v>1371</v>
      </c>
      <c r="B319" s="205" t="s">
        <v>487</v>
      </c>
      <c r="C319" s="205" t="s">
        <v>1151</v>
      </c>
      <c r="D319" s="210" t="s">
        <v>1060</v>
      </c>
    </row>
    <row r="320" spans="1:4" ht="38.25">
      <c r="A320" s="232" t="s">
        <v>1372</v>
      </c>
      <c r="B320" s="205" t="s">
        <v>1358</v>
      </c>
      <c r="C320" s="205" t="s">
        <v>1315</v>
      </c>
      <c r="D320" s="210" t="s">
        <v>1060</v>
      </c>
    </row>
    <row r="321" spans="1:5">
      <c r="A321" s="215" t="s">
        <v>1373</v>
      </c>
      <c r="B321" s="222" t="s">
        <v>1130</v>
      </c>
      <c r="C321" s="222" t="s">
        <v>1374</v>
      </c>
      <c r="D321" s="218" t="s">
        <v>1033</v>
      </c>
    </row>
    <row r="322" spans="1:5">
      <c r="A322" s="204" t="s">
        <v>1375</v>
      </c>
      <c r="B322" s="205" t="s">
        <v>1335</v>
      </c>
      <c r="C322" s="205" t="s">
        <v>1376</v>
      </c>
      <c r="D322" s="210" t="s">
        <v>1060</v>
      </c>
    </row>
    <row r="323" spans="1:5" ht="25.5">
      <c r="A323" s="204" t="s">
        <v>1377</v>
      </c>
      <c r="B323" s="205" t="s">
        <v>1335</v>
      </c>
      <c r="C323" s="205" t="s">
        <v>1315</v>
      </c>
      <c r="D323" s="210" t="s">
        <v>1060</v>
      </c>
    </row>
    <row r="324" spans="1:5" ht="25.5">
      <c r="A324" s="204" t="s">
        <v>1378</v>
      </c>
      <c r="B324" s="205" t="s">
        <v>1379</v>
      </c>
      <c r="C324" s="226">
        <v>0.05</v>
      </c>
      <c r="D324" s="210" t="s">
        <v>928</v>
      </c>
    </row>
    <row r="325" spans="1:5" ht="25.5">
      <c r="A325" s="204" t="s">
        <v>1380</v>
      </c>
      <c r="B325" s="205" t="s">
        <v>1379</v>
      </c>
      <c r="C325" s="226">
        <v>0.05</v>
      </c>
      <c r="D325" s="210" t="s">
        <v>928</v>
      </c>
    </row>
    <row r="326" spans="1:5" s="235" customFormat="1" ht="24.75" customHeight="1">
      <c r="A326" s="233" t="s">
        <v>1381</v>
      </c>
      <c r="B326" s="234" t="s">
        <v>1130</v>
      </c>
      <c r="C326" s="234" t="s">
        <v>1081</v>
      </c>
      <c r="D326" s="289" t="s">
        <v>1705</v>
      </c>
      <c r="E326" s="197" t="s">
        <v>1705</v>
      </c>
    </row>
    <row r="327" spans="1:5">
      <c r="A327" s="207" t="s">
        <v>1382</v>
      </c>
      <c r="B327" s="208" t="s">
        <v>1383</v>
      </c>
      <c r="C327" s="208" t="s">
        <v>1384</v>
      </c>
      <c r="D327" s="289" t="s">
        <v>1705</v>
      </c>
      <c r="E327" s="197" t="s">
        <v>1705</v>
      </c>
    </row>
    <row r="328" spans="1:5">
      <c r="A328" s="207" t="s">
        <v>1385</v>
      </c>
      <c r="B328" s="208" t="s">
        <v>1383</v>
      </c>
      <c r="C328" s="208" t="s">
        <v>1386</v>
      </c>
      <c r="D328" s="289" t="s">
        <v>1705</v>
      </c>
      <c r="E328" s="197" t="s">
        <v>1705</v>
      </c>
    </row>
    <row r="329" spans="1:5" ht="25.5">
      <c r="A329" s="207" t="s">
        <v>1387</v>
      </c>
      <c r="B329" s="208" t="s">
        <v>1130</v>
      </c>
      <c r="C329" s="208" t="s">
        <v>1388</v>
      </c>
      <c r="D329" s="289" t="s">
        <v>1705</v>
      </c>
      <c r="E329" s="197" t="s">
        <v>1705</v>
      </c>
    </row>
    <row r="330" spans="1:5" ht="89.25">
      <c r="A330" s="204" t="s">
        <v>1389</v>
      </c>
      <c r="B330" s="205" t="s">
        <v>1390</v>
      </c>
      <c r="C330" s="205" t="s">
        <v>1391</v>
      </c>
      <c r="D330" s="719" t="s">
        <v>951</v>
      </c>
    </row>
    <row r="331" spans="1:5">
      <c r="A331" s="204" t="s">
        <v>1392</v>
      </c>
      <c r="B331" s="205" t="s">
        <v>1130</v>
      </c>
      <c r="C331" s="205" t="s">
        <v>1393</v>
      </c>
      <c r="D331" s="720" t="s">
        <v>1137</v>
      </c>
    </row>
    <row r="332" spans="1:5">
      <c r="A332" s="204" t="s">
        <v>1394</v>
      </c>
      <c r="B332" s="205"/>
      <c r="C332" s="205"/>
      <c r="D332" s="206"/>
    </row>
    <row r="333" spans="1:5" ht="15">
      <c r="A333" s="236" t="s">
        <v>1395</v>
      </c>
      <c r="B333" s="205" t="s">
        <v>1396</v>
      </c>
      <c r="C333" s="205" t="s">
        <v>1397</v>
      </c>
      <c r="D333" s="210" t="s">
        <v>1060</v>
      </c>
    </row>
    <row r="334" spans="1:5">
      <c r="A334" s="230" t="s">
        <v>1398</v>
      </c>
      <c r="B334" s="205" t="s">
        <v>1399</v>
      </c>
      <c r="C334" s="205" t="s">
        <v>1400</v>
      </c>
      <c r="D334" s="210" t="s">
        <v>1060</v>
      </c>
    </row>
    <row r="335" spans="1:5">
      <c r="A335" s="232" t="s">
        <v>1401</v>
      </c>
      <c r="B335" s="205"/>
      <c r="C335" s="205"/>
      <c r="D335" s="206"/>
    </row>
    <row r="336" spans="1:5">
      <c r="A336" s="236" t="s">
        <v>1402</v>
      </c>
      <c r="B336" s="205" t="s">
        <v>279</v>
      </c>
      <c r="C336" s="205" t="s">
        <v>1403</v>
      </c>
      <c r="D336" s="210" t="s">
        <v>1060</v>
      </c>
    </row>
    <row r="337" spans="1:4">
      <c r="A337" s="236" t="s">
        <v>1404</v>
      </c>
      <c r="B337" s="205" t="s">
        <v>1130</v>
      </c>
      <c r="C337" s="205" t="s">
        <v>1072</v>
      </c>
      <c r="D337" s="210" t="s">
        <v>1060</v>
      </c>
    </row>
    <row r="338" spans="1:4">
      <c r="A338" s="236" t="s">
        <v>1405</v>
      </c>
      <c r="B338" s="205" t="s">
        <v>1130</v>
      </c>
      <c r="C338" s="205" t="s">
        <v>1406</v>
      </c>
      <c r="D338" s="210" t="s">
        <v>1060</v>
      </c>
    </row>
    <row r="339" spans="1:4">
      <c r="A339" s="236" t="s">
        <v>1407</v>
      </c>
      <c r="B339" s="205" t="s">
        <v>1130</v>
      </c>
      <c r="C339" s="205" t="s">
        <v>1160</v>
      </c>
      <c r="D339" s="210" t="s">
        <v>1060</v>
      </c>
    </row>
    <row r="340" spans="1:4" ht="25.5">
      <c r="A340" s="232" t="s">
        <v>1408</v>
      </c>
      <c r="B340" s="205" t="s">
        <v>279</v>
      </c>
      <c r="C340" s="205" t="s">
        <v>1409</v>
      </c>
      <c r="D340" s="210" t="s">
        <v>1060</v>
      </c>
    </row>
    <row r="341" spans="1:4">
      <c r="A341" s="232" t="s">
        <v>1410</v>
      </c>
      <c r="B341" s="205"/>
      <c r="C341" s="205"/>
      <c r="D341" s="206"/>
    </row>
    <row r="342" spans="1:4">
      <c r="A342" s="236" t="s">
        <v>1402</v>
      </c>
      <c r="B342" s="205" t="s">
        <v>1130</v>
      </c>
      <c r="C342" s="205" t="s">
        <v>1406</v>
      </c>
      <c r="D342" s="210" t="s">
        <v>1060</v>
      </c>
    </row>
    <row r="343" spans="1:4">
      <c r="A343" s="236" t="s">
        <v>1407</v>
      </c>
      <c r="B343" s="205" t="s">
        <v>1130</v>
      </c>
      <c r="C343" s="205" t="s">
        <v>1406</v>
      </c>
      <c r="D343" s="210" t="s">
        <v>1060</v>
      </c>
    </row>
    <row r="344" spans="1:4">
      <c r="A344" s="203" t="s">
        <v>1411</v>
      </c>
      <c r="B344" s="205"/>
      <c r="C344" s="205"/>
      <c r="D344" s="206"/>
    </row>
    <row r="345" spans="1:4">
      <c r="A345" s="203" t="s">
        <v>1412</v>
      </c>
      <c r="B345" s="205"/>
      <c r="C345" s="205"/>
      <c r="D345" s="206"/>
    </row>
    <row r="346" spans="1:4" ht="25.5">
      <c r="A346" s="220" t="s">
        <v>1413</v>
      </c>
      <c r="B346" s="208" t="s">
        <v>1414</v>
      </c>
      <c r="C346" s="237" t="s">
        <v>1415</v>
      </c>
      <c r="D346" s="209" t="s">
        <v>921</v>
      </c>
    </row>
    <row r="347" spans="1:4" ht="25.5">
      <c r="A347" s="220" t="s">
        <v>1416</v>
      </c>
      <c r="B347" s="208" t="s">
        <v>1414</v>
      </c>
      <c r="C347" s="237" t="s">
        <v>1417</v>
      </c>
      <c r="D347" s="209" t="s">
        <v>921</v>
      </c>
    </row>
    <row r="348" spans="1:4" ht="25.5">
      <c r="A348" s="220" t="s">
        <v>1418</v>
      </c>
      <c r="B348" s="208" t="s">
        <v>1414</v>
      </c>
      <c r="C348" s="237" t="s">
        <v>1419</v>
      </c>
      <c r="D348" s="209" t="s">
        <v>921</v>
      </c>
    </row>
    <row r="349" spans="1:4" ht="25.5">
      <c r="A349" s="220" t="s">
        <v>1420</v>
      </c>
      <c r="B349" s="208" t="s">
        <v>1414</v>
      </c>
      <c r="C349" s="208" t="s">
        <v>1421</v>
      </c>
      <c r="D349" s="209" t="s">
        <v>921</v>
      </c>
    </row>
    <row r="350" spans="1:4" ht="25.5">
      <c r="A350" s="220" t="s">
        <v>1422</v>
      </c>
      <c r="B350" s="208" t="s">
        <v>1414</v>
      </c>
      <c r="C350" s="208" t="s">
        <v>1423</v>
      </c>
      <c r="D350" s="209" t="s">
        <v>921</v>
      </c>
    </row>
    <row r="351" spans="1:4" ht="25.5">
      <c r="A351" s="220" t="s">
        <v>1424</v>
      </c>
      <c r="B351" s="208" t="s">
        <v>1414</v>
      </c>
      <c r="C351" s="208" t="s">
        <v>1425</v>
      </c>
      <c r="D351" s="209" t="s">
        <v>921</v>
      </c>
    </row>
    <row r="352" spans="1:4" ht="25.5">
      <c r="A352" s="220" t="s">
        <v>1426</v>
      </c>
      <c r="B352" s="208" t="s">
        <v>1414</v>
      </c>
      <c r="C352" s="208" t="s">
        <v>1423</v>
      </c>
      <c r="D352" s="209" t="s">
        <v>921</v>
      </c>
    </row>
    <row r="353" spans="1:5" ht="25.5">
      <c r="A353" s="220" t="s">
        <v>1427</v>
      </c>
      <c r="B353" s="208" t="s">
        <v>1414</v>
      </c>
      <c r="C353" s="208" t="s">
        <v>1428</v>
      </c>
      <c r="D353" s="209" t="s">
        <v>921</v>
      </c>
    </row>
    <row r="354" spans="1:5" ht="25.5">
      <c r="A354" s="220" t="s">
        <v>1429</v>
      </c>
      <c r="B354" s="208" t="s">
        <v>1414</v>
      </c>
      <c r="C354" s="208" t="s">
        <v>1430</v>
      </c>
      <c r="D354" s="209" t="s">
        <v>921</v>
      </c>
    </row>
    <row r="355" spans="1:5" ht="25.5">
      <c r="A355" s="220" t="s">
        <v>1431</v>
      </c>
      <c r="B355" s="208" t="s">
        <v>1414</v>
      </c>
      <c r="C355" s="208" t="s">
        <v>1432</v>
      </c>
      <c r="D355" s="209" t="s">
        <v>921</v>
      </c>
    </row>
    <row r="356" spans="1:5" ht="25.5">
      <c r="A356" s="220" t="s">
        <v>1433</v>
      </c>
      <c r="B356" s="208" t="s">
        <v>1414</v>
      </c>
      <c r="C356" s="208" t="s">
        <v>1434</v>
      </c>
      <c r="D356" s="209" t="s">
        <v>921</v>
      </c>
    </row>
    <row r="357" spans="1:5" ht="25.5">
      <c r="A357" s="220" t="s">
        <v>1435</v>
      </c>
      <c r="B357" s="208" t="s">
        <v>1414</v>
      </c>
      <c r="C357" s="208" t="s">
        <v>1436</v>
      </c>
      <c r="D357" s="209" t="s">
        <v>921</v>
      </c>
    </row>
    <row r="358" spans="1:5" ht="25.5">
      <c r="A358" s="220" t="s">
        <v>1437</v>
      </c>
      <c r="B358" s="208" t="s">
        <v>1414</v>
      </c>
      <c r="C358" s="208" t="s">
        <v>1438</v>
      </c>
      <c r="D358" s="209" t="s">
        <v>921</v>
      </c>
    </row>
    <row r="359" spans="1:5" ht="25.5">
      <c r="A359" s="220" t="s">
        <v>1439</v>
      </c>
      <c r="B359" s="208" t="s">
        <v>1414</v>
      </c>
      <c r="C359" s="208" t="s">
        <v>1440</v>
      </c>
      <c r="D359" s="209" t="s">
        <v>921</v>
      </c>
    </row>
    <row r="360" spans="1:5" ht="25.5">
      <c r="A360" s="220" t="s">
        <v>1441</v>
      </c>
      <c r="B360" s="208" t="s">
        <v>1414</v>
      </c>
      <c r="C360" s="208" t="s">
        <v>1442</v>
      </c>
      <c r="D360" s="209" t="s">
        <v>921</v>
      </c>
    </row>
    <row r="361" spans="1:5" ht="25.5">
      <c r="A361" s="220" t="s">
        <v>1443</v>
      </c>
      <c r="B361" s="208" t="s">
        <v>1414</v>
      </c>
      <c r="C361" s="208" t="s">
        <v>1444</v>
      </c>
      <c r="D361" s="289" t="s">
        <v>1705</v>
      </c>
      <c r="E361" s="197" t="s">
        <v>1705</v>
      </c>
    </row>
    <row r="362" spans="1:5" ht="25.5">
      <c r="A362" s="220" t="s">
        <v>1445</v>
      </c>
      <c r="B362" s="208" t="s">
        <v>1414</v>
      </c>
      <c r="C362" s="208" t="s">
        <v>1446</v>
      </c>
      <c r="D362" s="289" t="s">
        <v>1705</v>
      </c>
      <c r="E362" s="197" t="s">
        <v>1705</v>
      </c>
    </row>
    <row r="363" spans="1:5" ht="25.5">
      <c r="A363" s="220" t="s">
        <v>1447</v>
      </c>
      <c r="B363" s="208" t="s">
        <v>1414</v>
      </c>
      <c r="C363" s="208" t="s">
        <v>1448</v>
      </c>
      <c r="D363" s="289" t="s">
        <v>1705</v>
      </c>
      <c r="E363" s="197" t="s">
        <v>1705</v>
      </c>
    </row>
    <row r="364" spans="1:5" ht="25.5">
      <c r="A364" s="220" t="s">
        <v>1449</v>
      </c>
      <c r="B364" s="208" t="s">
        <v>1414</v>
      </c>
      <c r="C364" s="208" t="s">
        <v>1450</v>
      </c>
      <c r="D364" s="289" t="s">
        <v>1705</v>
      </c>
      <c r="E364" s="197" t="s">
        <v>1705</v>
      </c>
    </row>
    <row r="365" spans="1:5" ht="25.5">
      <c r="A365" s="220" t="s">
        <v>1451</v>
      </c>
      <c r="B365" s="208" t="s">
        <v>1452</v>
      </c>
      <c r="C365" s="208" t="s">
        <v>1453</v>
      </c>
      <c r="D365" s="209" t="s">
        <v>921</v>
      </c>
    </row>
    <row r="366" spans="1:5" ht="25.5">
      <c r="A366" s="220" t="s">
        <v>1454</v>
      </c>
      <c r="B366" s="208" t="s">
        <v>1452</v>
      </c>
      <c r="C366" s="208" t="s">
        <v>1455</v>
      </c>
      <c r="D366" s="209" t="s">
        <v>921</v>
      </c>
    </row>
    <row r="367" spans="1:5" ht="25.5">
      <c r="A367" s="220" t="s">
        <v>1456</v>
      </c>
      <c r="B367" s="208" t="s">
        <v>1452</v>
      </c>
      <c r="C367" s="208" t="s">
        <v>1457</v>
      </c>
      <c r="D367" s="209" t="s">
        <v>921</v>
      </c>
    </row>
    <row r="368" spans="1:5" ht="25.5">
      <c r="A368" s="220" t="s">
        <v>1458</v>
      </c>
      <c r="B368" s="208" t="s">
        <v>1452</v>
      </c>
      <c r="C368" s="208" t="s">
        <v>1459</v>
      </c>
      <c r="D368" s="209" t="s">
        <v>921</v>
      </c>
    </row>
    <row r="369" spans="1:5">
      <c r="A369" s="203" t="s">
        <v>1460</v>
      </c>
      <c r="B369" s="205"/>
      <c r="C369" s="205"/>
      <c r="D369" s="206"/>
    </row>
    <row r="370" spans="1:5" ht="18" customHeight="1">
      <c r="A370" s="220" t="s">
        <v>1461</v>
      </c>
      <c r="B370" s="208" t="s">
        <v>1462</v>
      </c>
      <c r="C370" s="208" t="s">
        <v>1463</v>
      </c>
      <c r="D370" s="289" t="s">
        <v>1705</v>
      </c>
      <c r="E370" s="197" t="s">
        <v>1705</v>
      </c>
    </row>
    <row r="371" spans="1:5" ht="38.25">
      <c r="A371" s="231" t="s">
        <v>1464</v>
      </c>
      <c r="B371" s="208" t="s">
        <v>1465</v>
      </c>
      <c r="C371" s="208" t="s">
        <v>1466</v>
      </c>
      <c r="D371" s="289" t="s">
        <v>1705</v>
      </c>
      <c r="E371" s="197" t="s">
        <v>1705</v>
      </c>
    </row>
    <row r="372" spans="1:5" ht="19.5" customHeight="1">
      <c r="A372" s="220" t="s">
        <v>1467</v>
      </c>
      <c r="B372" s="208" t="s">
        <v>1462</v>
      </c>
      <c r="C372" s="208" t="s">
        <v>1468</v>
      </c>
      <c r="D372" s="209" t="s">
        <v>921</v>
      </c>
    </row>
    <row r="373" spans="1:5" ht="38.25">
      <c r="A373" s="231" t="s">
        <v>1464</v>
      </c>
      <c r="B373" s="208" t="s">
        <v>1469</v>
      </c>
      <c r="C373" s="208" t="s">
        <v>1466</v>
      </c>
      <c r="D373" s="209" t="s">
        <v>921</v>
      </c>
    </row>
    <row r="374" spans="1:5" ht="16.5" customHeight="1">
      <c r="A374" s="220" t="s">
        <v>1470</v>
      </c>
      <c r="B374" s="208" t="s">
        <v>1462</v>
      </c>
      <c r="C374" s="208" t="s">
        <v>1471</v>
      </c>
      <c r="D374" s="209" t="s">
        <v>921</v>
      </c>
    </row>
    <row r="375" spans="1:5" ht="16.5" customHeight="1">
      <c r="A375" s="220" t="s">
        <v>1472</v>
      </c>
      <c r="B375" s="208" t="s">
        <v>1462</v>
      </c>
      <c r="C375" s="208" t="s">
        <v>1473</v>
      </c>
      <c r="D375" s="209" t="s">
        <v>921</v>
      </c>
    </row>
    <row r="376" spans="1:5">
      <c r="A376" s="842" t="s">
        <v>1474</v>
      </c>
      <c r="B376" s="843" t="s">
        <v>1462</v>
      </c>
      <c r="C376" s="208" t="s">
        <v>1475</v>
      </c>
      <c r="D376" s="209" t="s">
        <v>921</v>
      </c>
    </row>
    <row r="377" spans="1:5">
      <c r="A377" s="842"/>
      <c r="B377" s="843"/>
      <c r="C377" s="208" t="s">
        <v>1476</v>
      </c>
      <c r="D377" s="209" t="s">
        <v>921</v>
      </c>
    </row>
    <row r="378" spans="1:5">
      <c r="A378" s="842"/>
      <c r="B378" s="843"/>
      <c r="C378" s="208" t="s">
        <v>1477</v>
      </c>
      <c r="D378" s="209" t="s">
        <v>921</v>
      </c>
    </row>
    <row r="379" spans="1:5" ht="19.5" customHeight="1">
      <c r="A379" s="207" t="s">
        <v>1478</v>
      </c>
      <c r="B379" s="208" t="s">
        <v>1462</v>
      </c>
      <c r="C379" s="208" t="s">
        <v>1479</v>
      </c>
      <c r="D379" s="209" t="s">
        <v>921</v>
      </c>
    </row>
    <row r="380" spans="1:5">
      <c r="A380" s="229" t="s">
        <v>1480</v>
      </c>
      <c r="B380" s="222" t="s">
        <v>1462</v>
      </c>
      <c r="C380" s="222" t="s">
        <v>1481</v>
      </c>
      <c r="D380" s="218" t="s">
        <v>1033</v>
      </c>
    </row>
    <row r="381" spans="1:5">
      <c r="A381" s="842" t="s">
        <v>1482</v>
      </c>
      <c r="B381" s="843" t="s">
        <v>1483</v>
      </c>
      <c r="C381" s="208" t="s">
        <v>1484</v>
      </c>
      <c r="D381" s="209" t="s">
        <v>921</v>
      </c>
    </row>
    <row r="382" spans="1:5">
      <c r="A382" s="842"/>
      <c r="B382" s="843"/>
      <c r="C382" s="208" t="s">
        <v>1485</v>
      </c>
      <c r="D382" s="209" t="s">
        <v>921</v>
      </c>
    </row>
    <row r="383" spans="1:5">
      <c r="A383" s="842"/>
      <c r="B383" s="843"/>
      <c r="C383" s="208" t="s">
        <v>1486</v>
      </c>
      <c r="D383" s="209" t="s">
        <v>921</v>
      </c>
    </row>
    <row r="384" spans="1:5">
      <c r="A384" s="842"/>
      <c r="B384" s="843"/>
      <c r="C384" s="208" t="s">
        <v>1487</v>
      </c>
      <c r="D384" s="209" t="s">
        <v>921</v>
      </c>
    </row>
    <row r="385" spans="1:4" ht="25.5">
      <c r="A385" s="204" t="s">
        <v>1488</v>
      </c>
      <c r="B385" s="205" t="s">
        <v>1489</v>
      </c>
      <c r="C385" s="205" t="s">
        <v>1490</v>
      </c>
      <c r="D385" s="720" t="s">
        <v>1137</v>
      </c>
    </row>
    <row r="386" spans="1:4">
      <c r="A386" s="236" t="s">
        <v>1491</v>
      </c>
      <c r="B386" s="205" t="s">
        <v>1492</v>
      </c>
      <c r="C386" s="205" t="s">
        <v>1151</v>
      </c>
      <c r="D386" s="720" t="s">
        <v>1137</v>
      </c>
    </row>
    <row r="387" spans="1:4">
      <c r="A387" s="232" t="s">
        <v>1493</v>
      </c>
      <c r="B387" s="205" t="s">
        <v>1462</v>
      </c>
      <c r="C387" s="205" t="s">
        <v>1494</v>
      </c>
      <c r="D387" s="720" t="s">
        <v>1137</v>
      </c>
    </row>
    <row r="388" spans="1:4">
      <c r="A388" s="238" t="s">
        <v>1495</v>
      </c>
      <c r="B388" s="222" t="s">
        <v>1462</v>
      </c>
      <c r="C388" s="222" t="s">
        <v>1374</v>
      </c>
      <c r="D388" s="218" t="s">
        <v>1033</v>
      </c>
    </row>
    <row r="389" spans="1:4">
      <c r="A389" s="232" t="s">
        <v>1496</v>
      </c>
      <c r="B389" s="205"/>
      <c r="C389" s="205"/>
      <c r="D389" s="206"/>
    </row>
    <row r="390" spans="1:4">
      <c r="A390" s="236" t="s">
        <v>1462</v>
      </c>
      <c r="B390" s="205" t="s">
        <v>1497</v>
      </c>
      <c r="C390" s="205" t="s">
        <v>1149</v>
      </c>
      <c r="D390" s="720" t="s">
        <v>1137</v>
      </c>
    </row>
    <row r="391" spans="1:4">
      <c r="A391" s="239" t="s">
        <v>1498</v>
      </c>
      <c r="B391" s="205" t="s">
        <v>1130</v>
      </c>
      <c r="C391" s="205" t="s">
        <v>1499</v>
      </c>
      <c r="D391" s="720" t="s">
        <v>1137</v>
      </c>
    </row>
    <row r="392" spans="1:4">
      <c r="A392" s="239" t="s">
        <v>1500</v>
      </c>
      <c r="B392" s="205" t="s">
        <v>1130</v>
      </c>
      <c r="C392" s="205" t="s">
        <v>1501</v>
      </c>
      <c r="D392" s="720" t="s">
        <v>1137</v>
      </c>
    </row>
    <row r="393" spans="1:4">
      <c r="A393" s="239" t="s">
        <v>1502</v>
      </c>
      <c r="B393" s="205" t="s">
        <v>1130</v>
      </c>
      <c r="C393" s="205" t="s">
        <v>1503</v>
      </c>
      <c r="D393" s="720" t="s">
        <v>1137</v>
      </c>
    </row>
    <row r="394" spans="1:4">
      <c r="A394" s="203" t="s">
        <v>1504</v>
      </c>
      <c r="B394" s="205"/>
      <c r="C394" s="205"/>
      <c r="D394" s="206"/>
    </row>
    <row r="395" spans="1:4">
      <c r="A395" s="207" t="s">
        <v>1505</v>
      </c>
      <c r="B395" s="208"/>
      <c r="C395" s="208" t="s">
        <v>1506</v>
      </c>
      <c r="D395" s="209" t="s">
        <v>921</v>
      </c>
    </row>
    <row r="396" spans="1:4">
      <c r="A396" s="207" t="s">
        <v>1507</v>
      </c>
      <c r="B396" s="208"/>
      <c r="C396" s="208" t="s">
        <v>1508</v>
      </c>
      <c r="D396" s="209" t="s">
        <v>921</v>
      </c>
    </row>
    <row r="397" spans="1:4">
      <c r="A397" s="215" t="s">
        <v>1509</v>
      </c>
      <c r="B397" s="222"/>
      <c r="C397" s="222" t="s">
        <v>1510</v>
      </c>
      <c r="D397" s="218" t="s">
        <v>1033</v>
      </c>
    </row>
    <row r="398" spans="1:4" ht="25.5">
      <c r="A398" s="215" t="s">
        <v>1511</v>
      </c>
      <c r="B398" s="222"/>
      <c r="C398" s="222" t="s">
        <v>1512</v>
      </c>
      <c r="D398" s="218" t="s">
        <v>1033</v>
      </c>
    </row>
    <row r="399" spans="1:4" ht="25.5">
      <c r="A399" s="215" t="s">
        <v>1513</v>
      </c>
      <c r="B399" s="222"/>
      <c r="C399" s="222" t="s">
        <v>1514</v>
      </c>
      <c r="D399" s="218" t="s">
        <v>1033</v>
      </c>
    </row>
    <row r="400" spans="1:4" ht="25.5">
      <c r="A400" s="215" t="s">
        <v>1515</v>
      </c>
      <c r="B400" s="222"/>
      <c r="C400" s="222" t="s">
        <v>1516</v>
      </c>
      <c r="D400" s="218" t="s">
        <v>1033</v>
      </c>
    </row>
    <row r="401" spans="1:4" ht="25.5">
      <c r="A401" s="215" t="s">
        <v>1517</v>
      </c>
      <c r="B401" s="222" t="s">
        <v>1518</v>
      </c>
      <c r="C401" s="240" t="s">
        <v>1519</v>
      </c>
      <c r="D401" s="218" t="s">
        <v>1033</v>
      </c>
    </row>
    <row r="402" spans="1:4" ht="25.5">
      <c r="A402" s="215" t="s">
        <v>1520</v>
      </c>
      <c r="B402" s="222" t="s">
        <v>1518</v>
      </c>
      <c r="C402" s="240" t="s">
        <v>1521</v>
      </c>
      <c r="D402" s="218" t="s">
        <v>1033</v>
      </c>
    </row>
    <row r="403" spans="1:4">
      <c r="A403" s="840" t="s">
        <v>1522</v>
      </c>
      <c r="B403" s="840"/>
      <c r="C403" s="840"/>
      <c r="D403" s="206"/>
    </row>
    <row r="404" spans="1:4">
      <c r="A404" s="203" t="s">
        <v>1523</v>
      </c>
      <c r="B404" s="205"/>
      <c r="C404" s="205"/>
      <c r="D404" s="206"/>
    </row>
    <row r="405" spans="1:4">
      <c r="A405" s="204" t="s">
        <v>1524</v>
      </c>
      <c r="B405" s="205"/>
      <c r="C405" s="205"/>
      <c r="D405" s="206"/>
    </row>
    <row r="406" spans="1:4" ht="25.5">
      <c r="A406" s="207" t="s">
        <v>1525</v>
      </c>
      <c r="B406" s="208" t="s">
        <v>1526</v>
      </c>
      <c r="C406" s="208" t="s">
        <v>1527</v>
      </c>
      <c r="D406" s="209" t="s">
        <v>921</v>
      </c>
    </row>
    <row r="407" spans="1:4" ht="25.5">
      <c r="A407" s="207" t="s">
        <v>1528</v>
      </c>
      <c r="B407" s="208" t="s">
        <v>1526</v>
      </c>
      <c r="C407" s="208" t="s">
        <v>1529</v>
      </c>
      <c r="D407" s="209" t="s">
        <v>921</v>
      </c>
    </row>
    <row r="408" spans="1:4">
      <c r="A408" s="204" t="s">
        <v>1530</v>
      </c>
      <c r="B408" s="205"/>
      <c r="C408" s="205" t="s">
        <v>1531</v>
      </c>
      <c r="D408" s="210"/>
    </row>
    <row r="409" spans="1:4">
      <c r="A409" s="207" t="s">
        <v>1532</v>
      </c>
      <c r="B409" s="208" t="s">
        <v>1361</v>
      </c>
      <c r="C409" s="208" t="s">
        <v>1533</v>
      </c>
      <c r="D409" s="209" t="s">
        <v>921</v>
      </c>
    </row>
    <row r="410" spans="1:4">
      <c r="A410" s="207" t="s">
        <v>1534</v>
      </c>
      <c r="B410" s="208"/>
      <c r="C410" s="208" t="s">
        <v>1527</v>
      </c>
      <c r="D410" s="209" t="s">
        <v>921</v>
      </c>
    </row>
    <row r="411" spans="1:4">
      <c r="A411" s="241" t="s">
        <v>1535</v>
      </c>
      <c r="B411" s="205"/>
      <c r="C411" s="205"/>
      <c r="D411" s="206"/>
    </row>
    <row r="412" spans="1:4">
      <c r="A412" s="204" t="s">
        <v>1536</v>
      </c>
      <c r="B412" s="205"/>
      <c r="C412" s="205"/>
      <c r="D412" s="206"/>
    </row>
    <row r="413" spans="1:4">
      <c r="A413" s="204" t="s">
        <v>1537</v>
      </c>
      <c r="B413" s="205"/>
      <c r="C413" s="205"/>
      <c r="D413" s="206"/>
    </row>
    <row r="414" spans="1:4">
      <c r="A414" s="220" t="s">
        <v>1538</v>
      </c>
      <c r="B414" s="208" t="s">
        <v>279</v>
      </c>
      <c r="C414" s="208" t="s">
        <v>1539</v>
      </c>
      <c r="D414" s="209" t="s">
        <v>921</v>
      </c>
    </row>
    <row r="415" spans="1:4">
      <c r="A415" s="220" t="s">
        <v>1540</v>
      </c>
      <c r="B415" s="208" t="s">
        <v>279</v>
      </c>
      <c r="C415" s="208" t="s">
        <v>1541</v>
      </c>
      <c r="D415" s="209" t="s">
        <v>921</v>
      </c>
    </row>
    <row r="416" spans="1:4">
      <c r="A416" s="203" t="s">
        <v>1542</v>
      </c>
      <c r="B416" s="205" t="s">
        <v>1130</v>
      </c>
      <c r="C416" s="205" t="s">
        <v>1160</v>
      </c>
      <c r="D416" s="210" t="s">
        <v>1060</v>
      </c>
    </row>
    <row r="417" spans="1:4">
      <c r="A417" s="220" t="s">
        <v>1543</v>
      </c>
      <c r="B417" s="208" t="s">
        <v>279</v>
      </c>
      <c r="C417" s="208" t="s">
        <v>1541</v>
      </c>
      <c r="D417" s="209" t="s">
        <v>921</v>
      </c>
    </row>
    <row r="418" spans="1:4">
      <c r="A418" s="220" t="s">
        <v>1544</v>
      </c>
      <c r="B418" s="208"/>
      <c r="C418" s="208" t="s">
        <v>1541</v>
      </c>
      <c r="D418" s="209" t="s">
        <v>921</v>
      </c>
    </row>
    <row r="419" spans="1:4">
      <c r="A419" s="220" t="s">
        <v>1545</v>
      </c>
      <c r="B419" s="208" t="s">
        <v>279</v>
      </c>
      <c r="C419" s="208" t="s">
        <v>1546</v>
      </c>
      <c r="D419" s="209" t="s">
        <v>921</v>
      </c>
    </row>
    <row r="420" spans="1:4">
      <c r="A420" s="207" t="s">
        <v>1547</v>
      </c>
      <c r="B420" s="208" t="s">
        <v>279</v>
      </c>
      <c r="C420" s="208" t="s">
        <v>1548</v>
      </c>
      <c r="D420" s="209" t="s">
        <v>921</v>
      </c>
    </row>
    <row r="421" spans="1:4">
      <c r="A421" s="207" t="s">
        <v>1549</v>
      </c>
      <c r="B421" s="208" t="s">
        <v>279</v>
      </c>
      <c r="C421" s="208" t="s">
        <v>1550</v>
      </c>
      <c r="D421" s="209" t="s">
        <v>921</v>
      </c>
    </row>
    <row r="422" spans="1:4">
      <c r="A422" s="207" t="s">
        <v>1551</v>
      </c>
      <c r="B422" s="208" t="s">
        <v>279</v>
      </c>
      <c r="C422" s="208" t="s">
        <v>1550</v>
      </c>
      <c r="D422" s="209" t="s">
        <v>921</v>
      </c>
    </row>
    <row r="423" spans="1:4">
      <c r="A423" s="207" t="s">
        <v>1552</v>
      </c>
      <c r="B423" s="208" t="s">
        <v>1130</v>
      </c>
      <c r="C423" s="208" t="s">
        <v>1553</v>
      </c>
      <c r="D423" s="209" t="s">
        <v>921</v>
      </c>
    </row>
    <row r="424" spans="1:4">
      <c r="A424" s="207" t="s">
        <v>1554</v>
      </c>
      <c r="B424" s="208" t="s">
        <v>1130</v>
      </c>
      <c r="C424" s="208" t="s">
        <v>1555</v>
      </c>
      <c r="D424" s="209" t="s">
        <v>921</v>
      </c>
    </row>
    <row r="425" spans="1:4">
      <c r="A425" s="204" t="s">
        <v>1556</v>
      </c>
      <c r="B425" s="205"/>
      <c r="C425" s="205"/>
      <c r="D425" s="206"/>
    </row>
    <row r="426" spans="1:4">
      <c r="A426" s="207" t="s">
        <v>1557</v>
      </c>
      <c r="B426" s="208" t="s">
        <v>1130</v>
      </c>
      <c r="C426" s="208" t="s">
        <v>1558</v>
      </c>
      <c r="D426" s="209" t="s">
        <v>921</v>
      </c>
    </row>
    <row r="427" spans="1:4">
      <c r="A427" s="207" t="s">
        <v>1559</v>
      </c>
      <c r="B427" s="208" t="s">
        <v>279</v>
      </c>
      <c r="C427" s="208" t="s">
        <v>1560</v>
      </c>
      <c r="D427" s="209" t="s">
        <v>921</v>
      </c>
    </row>
    <row r="428" spans="1:4">
      <c r="A428" s="207" t="s">
        <v>1561</v>
      </c>
      <c r="B428" s="208" t="s">
        <v>279</v>
      </c>
      <c r="C428" s="208" t="s">
        <v>1562</v>
      </c>
      <c r="D428" s="209" t="s">
        <v>921</v>
      </c>
    </row>
    <row r="429" spans="1:4">
      <c r="A429" s="207" t="s">
        <v>1563</v>
      </c>
      <c r="B429" s="208" t="s">
        <v>279</v>
      </c>
      <c r="C429" s="208" t="s">
        <v>1562</v>
      </c>
      <c r="D429" s="209" t="s">
        <v>921</v>
      </c>
    </row>
    <row r="430" spans="1:4">
      <c r="A430" s="207" t="s">
        <v>1564</v>
      </c>
      <c r="B430" s="208" t="s">
        <v>279</v>
      </c>
      <c r="C430" s="208" t="s">
        <v>1565</v>
      </c>
      <c r="D430" s="209" t="s">
        <v>921</v>
      </c>
    </row>
    <row r="431" spans="1:4">
      <c r="A431" s="207" t="s">
        <v>1566</v>
      </c>
      <c r="B431" s="208" t="s">
        <v>1130</v>
      </c>
      <c r="C431" s="208" t="s">
        <v>1315</v>
      </c>
      <c r="D431" s="209" t="s">
        <v>921</v>
      </c>
    </row>
    <row r="432" spans="1:4" ht="23.25" customHeight="1">
      <c r="A432" s="207" t="s">
        <v>1567</v>
      </c>
      <c r="B432" s="208" t="s">
        <v>279</v>
      </c>
      <c r="C432" s="333" t="s">
        <v>2110</v>
      </c>
      <c r="D432" s="209" t="s">
        <v>921</v>
      </c>
    </row>
    <row r="433" spans="1:4">
      <c r="A433" s="207" t="s">
        <v>1568</v>
      </c>
      <c r="B433" s="208" t="s">
        <v>279</v>
      </c>
      <c r="C433" s="208" t="s">
        <v>1569</v>
      </c>
      <c r="D433" s="209" t="s">
        <v>921</v>
      </c>
    </row>
    <row r="434" spans="1:4" ht="22.5">
      <c r="A434" s="251" t="s">
        <v>1570</v>
      </c>
      <c r="B434" s="292" t="s">
        <v>279</v>
      </c>
      <c r="C434" s="292" t="s">
        <v>1569</v>
      </c>
      <c r="D434" s="291" t="s">
        <v>1710</v>
      </c>
    </row>
    <row r="435" spans="1:4">
      <c r="A435" s="207" t="s">
        <v>1571</v>
      </c>
      <c r="B435" s="208" t="s">
        <v>1130</v>
      </c>
      <c r="C435" s="208" t="s">
        <v>1202</v>
      </c>
      <c r="D435" s="209" t="s">
        <v>921</v>
      </c>
    </row>
    <row r="436" spans="1:4">
      <c r="A436" s="207" t="s">
        <v>1572</v>
      </c>
      <c r="B436" s="208" t="s">
        <v>1573</v>
      </c>
      <c r="C436" s="208" t="s">
        <v>1555</v>
      </c>
      <c r="D436" s="209" t="s">
        <v>921</v>
      </c>
    </row>
    <row r="437" spans="1:4">
      <c r="A437" s="204" t="s">
        <v>1574</v>
      </c>
      <c r="B437" s="205"/>
      <c r="C437" s="205"/>
      <c r="D437" s="206"/>
    </row>
    <row r="438" spans="1:4">
      <c r="A438" s="207" t="s">
        <v>1575</v>
      </c>
      <c r="B438" s="208" t="s">
        <v>1130</v>
      </c>
      <c r="C438" s="208" t="s">
        <v>1558</v>
      </c>
      <c r="D438" s="209" t="s">
        <v>921</v>
      </c>
    </row>
    <row r="439" spans="1:4">
      <c r="A439" s="207" t="s">
        <v>1576</v>
      </c>
      <c r="B439" s="208" t="s">
        <v>279</v>
      </c>
      <c r="C439" s="208" t="s">
        <v>1565</v>
      </c>
      <c r="D439" s="209" t="s">
        <v>921</v>
      </c>
    </row>
    <row r="440" spans="1:4">
      <c r="A440" s="207" t="s">
        <v>1561</v>
      </c>
      <c r="B440" s="208" t="s">
        <v>1130</v>
      </c>
      <c r="C440" s="208" t="s">
        <v>1350</v>
      </c>
      <c r="D440" s="209" t="s">
        <v>921</v>
      </c>
    </row>
    <row r="441" spans="1:4">
      <c r="A441" s="207" t="s">
        <v>1563</v>
      </c>
      <c r="B441" s="208" t="s">
        <v>1130</v>
      </c>
      <c r="C441" s="208" t="s">
        <v>1350</v>
      </c>
      <c r="D441" s="209" t="s">
        <v>921</v>
      </c>
    </row>
    <row r="442" spans="1:4">
      <c r="A442" s="207" t="s">
        <v>1577</v>
      </c>
      <c r="B442" s="208" t="s">
        <v>1130</v>
      </c>
      <c r="C442" s="208" t="s">
        <v>1578</v>
      </c>
      <c r="D442" s="209" t="s">
        <v>921</v>
      </c>
    </row>
    <row r="443" spans="1:4">
      <c r="A443" s="207" t="s">
        <v>1579</v>
      </c>
      <c r="B443" s="208" t="s">
        <v>1130</v>
      </c>
      <c r="C443" s="208" t="s">
        <v>1555</v>
      </c>
      <c r="D443" s="209" t="s">
        <v>921</v>
      </c>
    </row>
    <row r="444" spans="1:4">
      <c r="A444" s="241" t="s">
        <v>1580</v>
      </c>
      <c r="B444" s="205"/>
      <c r="C444" s="205"/>
      <c r="D444" s="206"/>
    </row>
    <row r="445" spans="1:4">
      <c r="A445" s="204" t="s">
        <v>1581</v>
      </c>
      <c r="B445" s="205"/>
      <c r="C445" s="205"/>
      <c r="D445" s="206"/>
    </row>
    <row r="446" spans="1:4">
      <c r="A446" s="220" t="s">
        <v>1537</v>
      </c>
      <c r="B446" s="208" t="s">
        <v>1130</v>
      </c>
      <c r="C446" s="208" t="s">
        <v>1539</v>
      </c>
      <c r="D446" s="209" t="s">
        <v>921</v>
      </c>
    </row>
    <row r="447" spans="1:4">
      <c r="A447" s="207" t="s">
        <v>1582</v>
      </c>
      <c r="B447" s="208" t="s">
        <v>279</v>
      </c>
      <c r="C447" s="208" t="s">
        <v>1548</v>
      </c>
      <c r="D447" s="209" t="s">
        <v>921</v>
      </c>
    </row>
    <row r="448" spans="1:4">
      <c r="A448" s="207" t="s">
        <v>1583</v>
      </c>
      <c r="B448" s="208" t="s">
        <v>279</v>
      </c>
      <c r="C448" s="208" t="s">
        <v>1584</v>
      </c>
      <c r="D448" s="209" t="s">
        <v>921</v>
      </c>
    </row>
    <row r="449" spans="1:5">
      <c r="A449" s="207" t="s">
        <v>1585</v>
      </c>
      <c r="B449" s="208" t="s">
        <v>279</v>
      </c>
      <c r="C449" s="208" t="s">
        <v>1548</v>
      </c>
      <c r="D449" s="209" t="s">
        <v>921</v>
      </c>
    </row>
    <row r="450" spans="1:5">
      <c r="A450" s="207" t="s">
        <v>1586</v>
      </c>
      <c r="B450" s="208" t="s">
        <v>1130</v>
      </c>
      <c r="C450" s="208" t="s">
        <v>1160</v>
      </c>
      <c r="D450" s="209" t="s">
        <v>921</v>
      </c>
    </row>
    <row r="451" spans="1:5">
      <c r="A451" s="207" t="s">
        <v>1587</v>
      </c>
      <c r="B451" s="208" t="s">
        <v>1130</v>
      </c>
      <c r="C451" s="208" t="s">
        <v>1131</v>
      </c>
      <c r="D451" s="209" t="s">
        <v>921</v>
      </c>
    </row>
    <row r="452" spans="1:5">
      <c r="A452" s="204" t="s">
        <v>1588</v>
      </c>
      <c r="B452" s="205"/>
      <c r="C452" s="205"/>
      <c r="D452" s="206"/>
    </row>
    <row r="453" spans="1:5">
      <c r="A453" s="220" t="s">
        <v>1537</v>
      </c>
      <c r="B453" s="208" t="s">
        <v>1130</v>
      </c>
      <c r="C453" s="208" t="s">
        <v>1539</v>
      </c>
      <c r="D453" s="209" t="s">
        <v>921</v>
      </c>
    </row>
    <row r="454" spans="1:5">
      <c r="A454" s="207" t="s">
        <v>1576</v>
      </c>
      <c r="B454" s="208" t="s">
        <v>279</v>
      </c>
      <c r="C454" s="208" t="s">
        <v>1589</v>
      </c>
      <c r="D454" s="209" t="s">
        <v>921</v>
      </c>
    </row>
    <row r="455" spans="1:5">
      <c r="A455" s="207" t="s">
        <v>1590</v>
      </c>
      <c r="B455" s="208" t="s">
        <v>1130</v>
      </c>
      <c r="C455" s="208" t="s">
        <v>1591</v>
      </c>
      <c r="D455" s="209" t="s">
        <v>921</v>
      </c>
    </row>
    <row r="456" spans="1:5" ht="38.25">
      <c r="A456" s="215" t="s">
        <v>1592</v>
      </c>
      <c r="B456" s="222" t="s">
        <v>1069</v>
      </c>
      <c r="C456" s="222" t="s">
        <v>1593</v>
      </c>
      <c r="D456" s="289" t="s">
        <v>1705</v>
      </c>
      <c r="E456" s="293" t="s">
        <v>1705</v>
      </c>
    </row>
    <row r="457" spans="1:5">
      <c r="A457" s="207" t="s">
        <v>1594</v>
      </c>
      <c r="B457" s="208" t="s">
        <v>1130</v>
      </c>
      <c r="C457" s="208" t="s">
        <v>1160</v>
      </c>
      <c r="D457" s="209" t="s">
        <v>921</v>
      </c>
    </row>
    <row r="458" spans="1:5">
      <c r="A458" s="203" t="s">
        <v>1595</v>
      </c>
      <c r="B458" s="205"/>
      <c r="C458" s="205"/>
      <c r="D458" s="242"/>
    </row>
    <row r="459" spans="1:5">
      <c r="A459" s="203" t="s">
        <v>1596</v>
      </c>
      <c r="B459" s="205"/>
      <c r="C459" s="205"/>
      <c r="D459" s="242"/>
    </row>
    <row r="460" spans="1:5" ht="15.75" customHeight="1">
      <c r="A460" s="294" t="s">
        <v>1597</v>
      </c>
      <c r="B460" s="292" t="s">
        <v>279</v>
      </c>
      <c r="C460" s="292" t="s">
        <v>1539</v>
      </c>
      <c r="D460" s="289" t="s">
        <v>1110</v>
      </c>
      <c r="E460" s="289" t="s">
        <v>1110</v>
      </c>
    </row>
    <row r="461" spans="1:5" ht="15.75" customHeight="1">
      <c r="A461" s="294" t="s">
        <v>1598</v>
      </c>
      <c r="B461" s="292" t="s">
        <v>279</v>
      </c>
      <c r="C461" s="292" t="s">
        <v>1541</v>
      </c>
      <c r="D461" s="289" t="s">
        <v>1110</v>
      </c>
      <c r="E461" s="289" t="s">
        <v>1110</v>
      </c>
    </row>
    <row r="462" spans="1:5" ht="15.75" customHeight="1">
      <c r="A462" s="294" t="s">
        <v>1599</v>
      </c>
      <c r="B462" s="292" t="s">
        <v>279</v>
      </c>
      <c r="C462" s="292" t="s">
        <v>1541</v>
      </c>
      <c r="D462" s="289" t="s">
        <v>1110</v>
      </c>
      <c r="E462" s="289" t="s">
        <v>1110</v>
      </c>
    </row>
    <row r="463" spans="1:5" ht="15.75" customHeight="1">
      <c r="A463" s="294" t="s">
        <v>1600</v>
      </c>
      <c r="B463" s="292" t="s">
        <v>279</v>
      </c>
      <c r="C463" s="292" t="s">
        <v>1541</v>
      </c>
      <c r="D463" s="289" t="s">
        <v>1110</v>
      </c>
      <c r="E463" s="289" t="s">
        <v>1110</v>
      </c>
    </row>
    <row r="464" spans="1:5">
      <c r="A464" s="204"/>
      <c r="B464" s="205"/>
      <c r="C464" s="205"/>
      <c r="D464" s="242"/>
    </row>
    <row r="465" spans="1:4">
      <c r="A465" s="203" t="s">
        <v>1601</v>
      </c>
      <c r="B465" s="205"/>
      <c r="C465" s="205"/>
      <c r="D465" s="242"/>
    </row>
    <row r="466" spans="1:4">
      <c r="A466" s="204" t="s">
        <v>1602</v>
      </c>
      <c r="B466" s="205" t="s">
        <v>1214</v>
      </c>
      <c r="C466" s="205"/>
      <c r="D466" s="242"/>
    </row>
    <row r="467" spans="1:4">
      <c r="A467" s="203" t="s">
        <v>1603</v>
      </c>
      <c r="B467" s="205"/>
      <c r="C467" s="205"/>
      <c r="D467" s="242"/>
    </row>
    <row r="468" spans="1:4">
      <c r="A468" s="220" t="s">
        <v>1604</v>
      </c>
      <c r="B468" s="208" t="s">
        <v>1214</v>
      </c>
      <c r="C468" s="208" t="s">
        <v>1605</v>
      </c>
      <c r="D468" s="209" t="s">
        <v>921</v>
      </c>
    </row>
    <row r="469" spans="1:4">
      <c r="A469" s="220" t="s">
        <v>1606</v>
      </c>
      <c r="B469" s="208" t="s">
        <v>1214</v>
      </c>
      <c r="C469" s="208" t="s">
        <v>1607</v>
      </c>
      <c r="D469" s="209" t="s">
        <v>921</v>
      </c>
    </row>
    <row r="470" spans="1:4">
      <c r="A470" s="220" t="s">
        <v>1608</v>
      </c>
      <c r="B470" s="208" t="s">
        <v>279</v>
      </c>
      <c r="C470" s="208" t="s">
        <v>1609</v>
      </c>
      <c r="D470" s="209" t="s">
        <v>921</v>
      </c>
    </row>
    <row r="471" spans="1:4">
      <c r="A471" s="207" t="s">
        <v>1610</v>
      </c>
      <c r="B471" s="208" t="s">
        <v>1611</v>
      </c>
      <c r="C471" s="208" t="s">
        <v>1612</v>
      </c>
      <c r="D471" s="209" t="s">
        <v>921</v>
      </c>
    </row>
    <row r="472" spans="1:4">
      <c r="A472" s="207" t="s">
        <v>1613</v>
      </c>
      <c r="B472" s="208"/>
      <c r="C472" s="208" t="s">
        <v>1614</v>
      </c>
      <c r="D472" s="209" t="s">
        <v>921</v>
      </c>
    </row>
    <row r="473" spans="1:4">
      <c r="A473" s="203" t="s">
        <v>1615</v>
      </c>
      <c r="B473" s="205" t="s">
        <v>1130</v>
      </c>
      <c r="C473" s="205" t="s">
        <v>1131</v>
      </c>
      <c r="D473" s="210" t="s">
        <v>1060</v>
      </c>
    </row>
    <row r="474" spans="1:4">
      <c r="A474" s="204" t="s">
        <v>1616</v>
      </c>
      <c r="B474" s="205"/>
      <c r="C474" s="205"/>
      <c r="D474" s="242"/>
    </row>
    <row r="475" spans="1:4" ht="14.25" customHeight="1">
      <c r="A475" s="204" t="s">
        <v>1617</v>
      </c>
      <c r="B475" s="205"/>
      <c r="C475" s="205"/>
      <c r="D475" s="242"/>
    </row>
    <row r="476" spans="1:4" ht="24.75" customHeight="1">
      <c r="A476" s="220" t="s">
        <v>1604</v>
      </c>
      <c r="B476" s="208" t="s">
        <v>1214</v>
      </c>
      <c r="C476" s="208" t="s">
        <v>1085</v>
      </c>
      <c r="D476" s="844" t="s">
        <v>921</v>
      </c>
    </row>
    <row r="477" spans="1:4" ht="24.75" customHeight="1">
      <c r="A477" s="220" t="s">
        <v>1606</v>
      </c>
      <c r="B477" s="208" t="s">
        <v>279</v>
      </c>
      <c r="C477" s="208" t="s">
        <v>1618</v>
      </c>
      <c r="D477" s="845"/>
    </row>
    <row r="478" spans="1:4" ht="24.75" customHeight="1">
      <c r="A478" s="220" t="s">
        <v>1608</v>
      </c>
      <c r="B478" s="208" t="s">
        <v>279</v>
      </c>
      <c r="C478" s="208" t="s">
        <v>1619</v>
      </c>
      <c r="D478" s="846"/>
    </row>
    <row r="479" spans="1:4" ht="24" customHeight="1">
      <c r="A479" s="220" t="s">
        <v>1620</v>
      </c>
      <c r="B479" s="208" t="s">
        <v>279</v>
      </c>
      <c r="C479" s="208" t="s">
        <v>1621</v>
      </c>
      <c r="D479" s="209" t="s">
        <v>921</v>
      </c>
    </row>
    <row r="480" spans="1:4">
      <c r="A480" s="837" t="s">
        <v>1622</v>
      </c>
      <c r="B480" s="838"/>
      <c r="C480" s="839"/>
      <c r="D480" s="206"/>
    </row>
    <row r="481" spans="1:5">
      <c r="A481" s="203" t="s">
        <v>1623</v>
      </c>
      <c r="B481" s="205" t="s">
        <v>1130</v>
      </c>
      <c r="C481" s="205" t="s">
        <v>1085</v>
      </c>
      <c r="D481" s="210" t="s">
        <v>1060</v>
      </c>
    </row>
    <row r="482" spans="1:5">
      <c r="A482" s="203" t="s">
        <v>1620</v>
      </c>
      <c r="B482" s="205" t="s">
        <v>1130</v>
      </c>
      <c r="C482" s="205" t="s">
        <v>1085</v>
      </c>
      <c r="D482" s="210" t="s">
        <v>1060</v>
      </c>
    </row>
    <row r="483" spans="1:5">
      <c r="A483" s="204" t="s">
        <v>1624</v>
      </c>
      <c r="B483" s="205"/>
      <c r="C483" s="205" t="s">
        <v>1625</v>
      </c>
      <c r="D483" s="210" t="s">
        <v>1060</v>
      </c>
    </row>
    <row r="484" spans="1:5">
      <c r="A484" s="204" t="s">
        <v>1626</v>
      </c>
      <c r="B484" s="205"/>
      <c r="C484" s="205"/>
      <c r="D484" s="242"/>
    </row>
    <row r="485" spans="1:5">
      <c r="A485" s="204" t="s">
        <v>1627</v>
      </c>
      <c r="B485" s="205"/>
      <c r="C485" s="205"/>
      <c r="D485" s="242"/>
    </row>
    <row r="486" spans="1:5">
      <c r="A486" s="219" t="s">
        <v>1628</v>
      </c>
      <c r="B486" s="208" t="s">
        <v>1106</v>
      </c>
      <c r="C486" s="208" t="s">
        <v>1315</v>
      </c>
      <c r="D486" s="209" t="s">
        <v>921</v>
      </c>
    </row>
    <row r="487" spans="1:5">
      <c r="A487" s="219" t="s">
        <v>1629</v>
      </c>
      <c r="B487" s="208" t="s">
        <v>1106</v>
      </c>
      <c r="C487" s="208" t="s">
        <v>1630</v>
      </c>
      <c r="D487" s="289" t="s">
        <v>1705</v>
      </c>
      <c r="E487" s="197" t="s">
        <v>1705</v>
      </c>
    </row>
    <row r="488" spans="1:5">
      <c r="A488" s="204" t="s">
        <v>1631</v>
      </c>
      <c r="B488" s="205"/>
      <c r="C488" s="205"/>
      <c r="D488" s="206"/>
    </row>
    <row r="489" spans="1:5">
      <c r="A489" s="219" t="s">
        <v>1628</v>
      </c>
      <c r="B489" s="208" t="s">
        <v>1106</v>
      </c>
      <c r="C489" s="208" t="s">
        <v>1630</v>
      </c>
      <c r="D489" s="289" t="s">
        <v>1705</v>
      </c>
      <c r="E489" s="197" t="s">
        <v>1705</v>
      </c>
    </row>
    <row r="490" spans="1:5">
      <c r="A490" s="219" t="s">
        <v>1629</v>
      </c>
      <c r="B490" s="208" t="s">
        <v>1106</v>
      </c>
      <c r="C490" s="208" t="s">
        <v>1131</v>
      </c>
      <c r="D490" s="289" t="s">
        <v>1705</v>
      </c>
      <c r="E490" s="197" t="s">
        <v>1705</v>
      </c>
    </row>
    <row r="491" spans="1:5">
      <c r="A491" s="232" t="s">
        <v>1632</v>
      </c>
      <c r="B491" s="205"/>
      <c r="C491" s="205"/>
      <c r="D491" s="206"/>
    </row>
    <row r="492" spans="1:5">
      <c r="A492" s="236" t="s">
        <v>1633</v>
      </c>
      <c r="B492" s="205" t="s">
        <v>1130</v>
      </c>
      <c r="C492" s="205" t="s">
        <v>1131</v>
      </c>
      <c r="D492" s="210" t="s">
        <v>1060</v>
      </c>
    </row>
    <row r="493" spans="1:5">
      <c r="A493" s="236" t="s">
        <v>1634</v>
      </c>
      <c r="B493" s="205" t="s">
        <v>1130</v>
      </c>
      <c r="C493" s="205" t="s">
        <v>1131</v>
      </c>
      <c r="D493" s="210" t="s">
        <v>1060</v>
      </c>
    </row>
    <row r="494" spans="1:5">
      <c r="A494" s="232" t="s">
        <v>1635</v>
      </c>
      <c r="B494" s="205" t="s">
        <v>1462</v>
      </c>
      <c r="C494" s="205" t="s">
        <v>1636</v>
      </c>
      <c r="D494" s="210" t="s">
        <v>1060</v>
      </c>
    </row>
  </sheetData>
  <autoFilter ref="A1:E494"/>
  <mergeCells count="19">
    <mergeCell ref="A133:C133"/>
    <mergeCell ref="A28:A29"/>
    <mergeCell ref="A62:C62"/>
    <mergeCell ref="A98:B98"/>
    <mergeCell ref="A100:B100"/>
    <mergeCell ref="A132:C132"/>
    <mergeCell ref="E238:E239"/>
    <mergeCell ref="E234:E235"/>
    <mergeCell ref="E142:E143"/>
    <mergeCell ref="A480:C480"/>
    <mergeCell ref="A150:B150"/>
    <mergeCell ref="B264:B268"/>
    <mergeCell ref="C264:C268"/>
    <mergeCell ref="A376:A378"/>
    <mergeCell ref="B376:B378"/>
    <mergeCell ref="A381:A384"/>
    <mergeCell ref="B381:B384"/>
    <mergeCell ref="D476:D478"/>
    <mergeCell ref="A403:C403"/>
  </mergeCells>
  <printOptions horizontalCentered="1"/>
  <pageMargins left="0.23622047244094491" right="0.23622047244094491" top="0.27" bottom="0.39370078740157483" header="0.19685039370078741" footer="0.19685039370078741"/>
  <pageSetup paperSize="9" scale="86" fitToHeight="0" orientation="portrait" r:id="rId1"/>
  <headerFooter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2.75"/>
  <cols>
    <col min="1" max="1" width="7.28515625" customWidth="1"/>
    <col min="2" max="2" width="15.5703125" customWidth="1"/>
    <col min="3" max="3" width="29.5703125" bestFit="1" customWidth="1"/>
    <col min="4" max="4" width="11.42578125" customWidth="1"/>
    <col min="5" max="5" width="9" customWidth="1"/>
    <col min="7" max="7" width="8.7109375" customWidth="1"/>
    <col min="8" max="8" width="7" customWidth="1"/>
    <col min="9" max="11" width="2.85546875" customWidth="1"/>
    <col min="12" max="12" width="32.42578125" customWidth="1"/>
  </cols>
  <sheetData>
    <row r="1" spans="1:12" s="23" customFormat="1" ht="24.75" customHeight="1">
      <c r="A1" s="20" t="s">
        <v>2077</v>
      </c>
      <c r="B1" s="20" t="s">
        <v>337</v>
      </c>
      <c r="C1" s="20" t="s">
        <v>138</v>
      </c>
      <c r="D1" s="20" t="s">
        <v>123</v>
      </c>
      <c r="E1" s="20" t="s">
        <v>130</v>
      </c>
      <c r="F1" s="20" t="s">
        <v>124</v>
      </c>
      <c r="G1" s="20" t="s">
        <v>485</v>
      </c>
      <c r="H1" s="20" t="s">
        <v>486</v>
      </c>
      <c r="I1" s="22" t="s">
        <v>131</v>
      </c>
      <c r="J1" s="22" t="s">
        <v>132</v>
      </c>
      <c r="K1" s="22" t="s">
        <v>133</v>
      </c>
      <c r="L1" s="20" t="s">
        <v>494</v>
      </c>
    </row>
    <row r="2" spans="1:12" s="495" customFormat="1" ht="17.25" customHeight="1">
      <c r="A2" s="488"/>
      <c r="B2" s="489" t="s">
        <v>413</v>
      </c>
      <c r="C2" s="490" t="s">
        <v>414</v>
      </c>
      <c r="D2" s="491">
        <v>141</v>
      </c>
      <c r="E2" s="492" t="s">
        <v>129</v>
      </c>
      <c r="F2" s="493" t="s">
        <v>415</v>
      </c>
      <c r="G2" s="493"/>
      <c r="H2" s="493"/>
      <c r="I2" s="493"/>
      <c r="J2" s="493"/>
      <c r="K2" s="493"/>
      <c r="L2" s="494"/>
    </row>
    <row r="4" spans="1:12" s="82" customFormat="1" ht="24.75" customHeight="1">
      <c r="A4" s="33" t="s">
        <v>2088</v>
      </c>
      <c r="B4" s="90" t="s">
        <v>413</v>
      </c>
      <c r="C4" s="80" t="s">
        <v>497</v>
      </c>
      <c r="D4" s="100" t="s">
        <v>2097</v>
      </c>
      <c r="E4" s="81" t="s">
        <v>129</v>
      </c>
      <c r="F4" s="79" t="s">
        <v>351</v>
      </c>
      <c r="G4" s="79">
        <v>25</v>
      </c>
      <c r="H4" s="79" t="s">
        <v>129</v>
      </c>
      <c r="I4" s="79"/>
      <c r="J4" s="79"/>
      <c r="K4" s="79"/>
      <c r="L4" s="1019" t="s">
        <v>2349</v>
      </c>
    </row>
    <row r="5" spans="1:12" s="82" customFormat="1" ht="24.75" customHeight="1">
      <c r="A5" s="33" t="s">
        <v>2089</v>
      </c>
      <c r="B5" s="90" t="s">
        <v>413</v>
      </c>
      <c r="C5" s="80" t="s">
        <v>497</v>
      </c>
      <c r="D5" s="100" t="s">
        <v>2098</v>
      </c>
      <c r="E5" s="81" t="s">
        <v>129</v>
      </c>
      <c r="F5" s="79" t="s">
        <v>351</v>
      </c>
      <c r="G5" s="79">
        <v>25</v>
      </c>
      <c r="H5" s="79" t="s">
        <v>129</v>
      </c>
      <c r="I5" s="79"/>
      <c r="J5" s="79"/>
      <c r="K5" s="79"/>
      <c r="L5" s="1021"/>
    </row>
    <row r="6" spans="1:12" ht="45" customHeight="1"/>
    <row r="7" spans="1:12" s="85" customFormat="1" ht="19.5" customHeight="1">
      <c r="A7" s="28" t="s">
        <v>2090</v>
      </c>
      <c r="B7" s="90" t="s">
        <v>413</v>
      </c>
      <c r="C7" s="80" t="s">
        <v>498</v>
      </c>
      <c r="D7" s="100" t="s">
        <v>2097</v>
      </c>
      <c r="E7" s="81" t="s">
        <v>129</v>
      </c>
      <c r="F7" s="79" t="s">
        <v>351</v>
      </c>
      <c r="G7" s="83">
        <v>25</v>
      </c>
      <c r="H7" s="79" t="s">
        <v>129</v>
      </c>
      <c r="I7" s="83"/>
      <c r="J7" s="83"/>
      <c r="K7" s="83"/>
      <c r="L7" s="1019" t="s">
        <v>2350</v>
      </c>
    </row>
    <row r="8" spans="1:12" s="85" customFormat="1" ht="19.5" customHeight="1">
      <c r="A8" s="28" t="s">
        <v>2091</v>
      </c>
      <c r="B8" s="90" t="s">
        <v>413</v>
      </c>
      <c r="C8" s="80" t="s">
        <v>498</v>
      </c>
      <c r="D8" s="100" t="s">
        <v>2098</v>
      </c>
      <c r="E8" s="81" t="s">
        <v>129</v>
      </c>
      <c r="F8" s="79" t="s">
        <v>351</v>
      </c>
      <c r="G8" s="83">
        <v>25</v>
      </c>
      <c r="H8" s="79" t="s">
        <v>129</v>
      </c>
      <c r="I8" s="83"/>
      <c r="J8" s="83"/>
      <c r="K8" s="83"/>
      <c r="L8" s="1020"/>
    </row>
    <row r="9" spans="1:12" s="85" customFormat="1" ht="19.5" customHeight="1">
      <c r="A9" s="28" t="s">
        <v>2092</v>
      </c>
      <c r="B9" s="90" t="s">
        <v>413</v>
      </c>
      <c r="C9" s="80" t="s">
        <v>498</v>
      </c>
      <c r="D9" s="100" t="s">
        <v>2099</v>
      </c>
      <c r="E9" s="81" t="s">
        <v>129</v>
      </c>
      <c r="F9" s="79" t="s">
        <v>351</v>
      </c>
      <c r="G9" s="83">
        <v>25</v>
      </c>
      <c r="H9" s="79" t="s">
        <v>129</v>
      </c>
      <c r="I9" s="83"/>
      <c r="J9" s="83"/>
      <c r="K9" s="83"/>
      <c r="L9" s="1021"/>
    </row>
    <row r="10" spans="1:12" ht="30.75" customHeight="1">
      <c r="L10" s="502"/>
    </row>
    <row r="11" spans="1:12" s="85" customFormat="1" ht="19.5" customHeight="1">
      <c r="A11" s="33" t="s">
        <v>2093</v>
      </c>
      <c r="B11" s="90" t="s">
        <v>413</v>
      </c>
      <c r="C11" s="80" t="s">
        <v>499</v>
      </c>
      <c r="D11" s="100" t="s">
        <v>2097</v>
      </c>
      <c r="E11" s="81" t="s">
        <v>129</v>
      </c>
      <c r="F11" s="79" t="s">
        <v>351</v>
      </c>
      <c r="G11" s="83">
        <v>25</v>
      </c>
      <c r="H11" s="79" t="s">
        <v>129</v>
      </c>
      <c r="I11" s="83"/>
      <c r="J11" s="83"/>
      <c r="K11" s="83"/>
      <c r="L11" s="1019" t="s">
        <v>2351</v>
      </c>
    </row>
    <row r="12" spans="1:12" s="85" customFormat="1" ht="19.5" customHeight="1">
      <c r="A12" s="28" t="s">
        <v>2094</v>
      </c>
      <c r="B12" s="90" t="s">
        <v>413</v>
      </c>
      <c r="C12" s="80" t="s">
        <v>499</v>
      </c>
      <c r="D12" s="100" t="s">
        <v>2100</v>
      </c>
      <c r="E12" s="81" t="s">
        <v>129</v>
      </c>
      <c r="F12" s="79" t="s">
        <v>351</v>
      </c>
      <c r="G12" s="83">
        <v>25</v>
      </c>
      <c r="H12" s="79" t="s">
        <v>129</v>
      </c>
      <c r="I12" s="83"/>
      <c r="J12" s="83"/>
      <c r="K12" s="83"/>
      <c r="L12" s="1020"/>
    </row>
    <row r="13" spans="1:12" s="85" customFormat="1" ht="19.5" customHeight="1">
      <c r="A13" s="28" t="s">
        <v>2095</v>
      </c>
      <c r="B13" s="90" t="s">
        <v>413</v>
      </c>
      <c r="C13" s="80" t="s">
        <v>499</v>
      </c>
      <c r="D13" s="100" t="s">
        <v>2098</v>
      </c>
      <c r="E13" s="81" t="s">
        <v>129</v>
      </c>
      <c r="F13" s="79" t="s">
        <v>351</v>
      </c>
      <c r="G13" s="83">
        <v>25</v>
      </c>
      <c r="H13" s="79" t="s">
        <v>129</v>
      </c>
      <c r="I13" s="83"/>
      <c r="J13" s="83"/>
      <c r="K13" s="83"/>
      <c r="L13" s="1020"/>
    </row>
    <row r="14" spans="1:12" s="85" customFormat="1" ht="19.5" customHeight="1">
      <c r="A14" s="28" t="s">
        <v>2096</v>
      </c>
      <c r="B14" s="90" t="s">
        <v>413</v>
      </c>
      <c r="C14" s="80" t="s">
        <v>499</v>
      </c>
      <c r="D14" s="100" t="s">
        <v>2099</v>
      </c>
      <c r="E14" s="81" t="s">
        <v>129</v>
      </c>
      <c r="F14" s="79" t="s">
        <v>351</v>
      </c>
      <c r="G14" s="83">
        <v>25</v>
      </c>
      <c r="H14" s="79" t="s">
        <v>129</v>
      </c>
      <c r="I14" s="83"/>
      <c r="J14" s="83"/>
      <c r="K14" s="83"/>
      <c r="L14" s="1021"/>
    </row>
  </sheetData>
  <mergeCells count="3">
    <mergeCell ref="L11:L14"/>
    <mergeCell ref="L7:L9"/>
    <mergeCell ref="L4:L5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16"/>
  <sheetViews>
    <sheetView workbookViewId="0">
      <pane ySplit="1" topLeftCell="A59" activePane="bottomLeft" state="frozen"/>
      <selection pane="bottomLeft" activeCell="A66" sqref="A66"/>
    </sheetView>
  </sheetViews>
  <sheetFormatPr baseColWidth="10" defaultRowHeight="26.25" customHeight="1"/>
  <cols>
    <col min="1" max="1" width="7.140625" style="508" customWidth="1"/>
    <col min="2" max="2" width="52.28515625" style="7" customWidth="1"/>
    <col min="3" max="3" width="9.28515625" style="7" customWidth="1"/>
    <col min="4" max="4" width="6.42578125" style="5" customWidth="1"/>
    <col min="5" max="5" width="11.42578125" style="5" customWidth="1"/>
    <col min="6" max="6" width="7.85546875" style="5" customWidth="1"/>
    <col min="7" max="7" width="17.140625" style="5" customWidth="1"/>
    <col min="8" max="16384" width="11.42578125" style="5"/>
  </cols>
  <sheetData>
    <row r="1" spans="1:7" ht="54" customHeight="1">
      <c r="A1" s="166" t="s">
        <v>2077</v>
      </c>
      <c r="B1" s="167" t="s">
        <v>2358</v>
      </c>
      <c r="C1" s="167" t="s">
        <v>123</v>
      </c>
      <c r="D1" s="164" t="s">
        <v>130</v>
      </c>
      <c r="E1" s="164" t="s">
        <v>124</v>
      </c>
      <c r="F1" s="164" t="s">
        <v>486</v>
      </c>
      <c r="G1" s="443" t="s">
        <v>2268</v>
      </c>
    </row>
    <row r="2" spans="1:7" ht="26.25" customHeight="1">
      <c r="A2" s="512" t="s">
        <v>2119</v>
      </c>
      <c r="B2" s="507" t="s">
        <v>230</v>
      </c>
      <c r="C2" s="507">
        <v>5</v>
      </c>
      <c r="D2" s="10" t="s">
        <v>157</v>
      </c>
      <c r="E2" s="6" t="s">
        <v>253</v>
      </c>
      <c r="F2" s="6" t="s">
        <v>129</v>
      </c>
      <c r="G2" s="6"/>
    </row>
    <row r="3" spans="1:7" ht="26.25" customHeight="1">
      <c r="A3" s="512" t="s">
        <v>2120</v>
      </c>
      <c r="B3" s="507" t="s">
        <v>230</v>
      </c>
      <c r="C3" s="507">
        <v>6</v>
      </c>
      <c r="D3" s="10" t="s">
        <v>157</v>
      </c>
      <c r="E3" s="6" t="s">
        <v>253</v>
      </c>
      <c r="F3" s="6" t="s">
        <v>129</v>
      </c>
      <c r="G3" s="6"/>
    </row>
    <row r="4" spans="1:7" ht="26.25" customHeight="1">
      <c r="A4" s="512" t="s">
        <v>2121</v>
      </c>
      <c r="B4" s="507" t="s">
        <v>230</v>
      </c>
      <c r="C4" s="507">
        <v>9</v>
      </c>
      <c r="D4" s="10" t="s">
        <v>157</v>
      </c>
      <c r="E4" s="6" t="s">
        <v>253</v>
      </c>
      <c r="F4" s="6" t="s">
        <v>129</v>
      </c>
      <c r="G4" s="6"/>
    </row>
    <row r="5" spans="1:7" ht="26.25" customHeight="1">
      <c r="A5" s="512" t="s">
        <v>2122</v>
      </c>
      <c r="B5" s="507" t="s">
        <v>230</v>
      </c>
      <c r="C5" s="507">
        <v>10</v>
      </c>
      <c r="D5" s="10" t="s">
        <v>157</v>
      </c>
      <c r="E5" s="6" t="s">
        <v>253</v>
      </c>
      <c r="F5" s="6" t="s">
        <v>129</v>
      </c>
      <c r="G5" s="6"/>
    </row>
    <row r="6" spans="1:7" ht="26.25" customHeight="1">
      <c r="A6" s="512" t="s">
        <v>2123</v>
      </c>
      <c r="B6" s="507" t="s">
        <v>254</v>
      </c>
      <c r="C6" s="507">
        <v>652</v>
      </c>
      <c r="D6" s="11" t="s">
        <v>157</v>
      </c>
      <c r="E6" s="6" t="s">
        <v>253</v>
      </c>
      <c r="F6" s="6" t="s">
        <v>129</v>
      </c>
      <c r="G6" s="6"/>
    </row>
    <row r="7" spans="1:7" ht="26.25" customHeight="1">
      <c r="A7" s="512" t="s">
        <v>2124</v>
      </c>
      <c r="B7" s="507" t="s">
        <v>254</v>
      </c>
      <c r="C7" s="507">
        <v>655</v>
      </c>
      <c r="D7" s="11" t="s">
        <v>157</v>
      </c>
      <c r="E7" s="6" t="s">
        <v>253</v>
      </c>
      <c r="F7" s="6" t="s">
        <v>129</v>
      </c>
      <c r="G7" s="6"/>
    </row>
    <row r="8" spans="1:7" ht="26.25" customHeight="1">
      <c r="A8" s="512" t="s">
        <v>2125</v>
      </c>
      <c r="B8" s="507" t="s">
        <v>254</v>
      </c>
      <c r="C8" s="507">
        <v>661</v>
      </c>
      <c r="D8" s="11" t="s">
        <v>157</v>
      </c>
      <c r="E8" s="6" t="s">
        <v>253</v>
      </c>
      <c r="F8" s="6" t="s">
        <v>129</v>
      </c>
      <c r="G8" s="6"/>
    </row>
    <row r="9" spans="1:7" ht="26.25" customHeight="1">
      <c r="A9" s="512" t="s">
        <v>2126</v>
      </c>
      <c r="B9" s="507" t="s">
        <v>255</v>
      </c>
      <c r="C9" s="507">
        <v>601</v>
      </c>
      <c r="D9" s="11" t="s">
        <v>157</v>
      </c>
      <c r="E9" s="6" t="s">
        <v>253</v>
      </c>
      <c r="F9" s="6" t="s">
        <v>129</v>
      </c>
      <c r="G9" s="6"/>
    </row>
    <row r="10" spans="1:7" ht="26.25" customHeight="1">
      <c r="A10" s="512" t="s">
        <v>2127</v>
      </c>
      <c r="B10" s="507" t="s">
        <v>255</v>
      </c>
      <c r="C10" s="507">
        <v>605</v>
      </c>
      <c r="D10" s="11" t="s">
        <v>157</v>
      </c>
      <c r="E10" s="6" t="s">
        <v>253</v>
      </c>
      <c r="F10" s="6" t="s">
        <v>129</v>
      </c>
      <c r="G10" s="6"/>
    </row>
    <row r="11" spans="1:7" ht="26.25" customHeight="1">
      <c r="A11" s="512" t="s">
        <v>2128</v>
      </c>
      <c r="B11" s="507" t="s">
        <v>255</v>
      </c>
      <c r="C11" s="507">
        <v>603</v>
      </c>
      <c r="D11" s="11" t="s">
        <v>157</v>
      </c>
      <c r="E11" s="6" t="s">
        <v>253</v>
      </c>
      <c r="F11" s="6" t="s">
        <v>129</v>
      </c>
      <c r="G11" s="6"/>
    </row>
    <row r="12" spans="1:7" ht="26.25" customHeight="1">
      <c r="A12" s="512" t="s">
        <v>2129</v>
      </c>
      <c r="B12" s="507" t="s">
        <v>255</v>
      </c>
      <c r="C12" s="507">
        <v>607</v>
      </c>
      <c r="D12" s="11" t="s">
        <v>157</v>
      </c>
      <c r="E12" s="6" t="s">
        <v>253</v>
      </c>
      <c r="F12" s="6" t="s">
        <v>129</v>
      </c>
      <c r="G12" s="6"/>
    </row>
    <row r="13" spans="1:7" ht="26.25" customHeight="1">
      <c r="A13" s="512" t="s">
        <v>2130</v>
      </c>
      <c r="B13" s="507" t="s">
        <v>255</v>
      </c>
      <c r="C13" s="507">
        <v>604</v>
      </c>
      <c r="D13" s="11" t="s">
        <v>157</v>
      </c>
      <c r="E13" s="6" t="s">
        <v>253</v>
      </c>
      <c r="F13" s="6" t="s">
        <v>129</v>
      </c>
      <c r="G13" s="6"/>
    </row>
    <row r="14" spans="1:7" ht="26.25" customHeight="1">
      <c r="A14" s="512" t="s">
        <v>2131</v>
      </c>
      <c r="B14" s="507" t="s">
        <v>255</v>
      </c>
      <c r="C14" s="507">
        <v>608</v>
      </c>
      <c r="D14" s="11" t="s">
        <v>157</v>
      </c>
      <c r="E14" s="6" t="s">
        <v>253</v>
      </c>
      <c r="F14" s="6" t="s">
        <v>129</v>
      </c>
      <c r="G14" s="6"/>
    </row>
    <row r="15" spans="1:7" ht="26.25" customHeight="1">
      <c r="A15" s="512" t="s">
        <v>2132</v>
      </c>
      <c r="B15" s="507" t="s">
        <v>256</v>
      </c>
      <c r="C15" s="507">
        <v>609</v>
      </c>
      <c r="D15" s="11" t="s">
        <v>157</v>
      </c>
      <c r="E15" s="6" t="s">
        <v>253</v>
      </c>
      <c r="F15" s="6" t="s">
        <v>129</v>
      </c>
      <c r="G15" s="6"/>
    </row>
    <row r="16" spans="1:7" ht="26.25" customHeight="1">
      <c r="A16" s="512" t="s">
        <v>2133</v>
      </c>
      <c r="B16" s="507" t="s">
        <v>256</v>
      </c>
      <c r="C16" s="507">
        <v>613</v>
      </c>
      <c r="D16" s="11" t="s">
        <v>157</v>
      </c>
      <c r="E16" s="6" t="s">
        <v>253</v>
      </c>
      <c r="F16" s="6" t="s">
        <v>129</v>
      </c>
      <c r="G16" s="6"/>
    </row>
    <row r="17" spans="1:7" ht="26.25" customHeight="1">
      <c r="A17" s="512" t="s">
        <v>2134</v>
      </c>
      <c r="B17" s="629" t="s">
        <v>83</v>
      </c>
      <c r="C17" s="629">
        <v>554</v>
      </c>
      <c r="D17" s="623" t="s">
        <v>157</v>
      </c>
      <c r="E17" s="624" t="s">
        <v>253</v>
      </c>
      <c r="F17" s="624" t="s">
        <v>129</v>
      </c>
      <c r="G17" s="624"/>
    </row>
    <row r="18" spans="1:7" ht="26.25" customHeight="1">
      <c r="A18" s="512" t="s">
        <v>2135</v>
      </c>
      <c r="B18" s="629" t="s">
        <v>83</v>
      </c>
      <c r="C18" s="629">
        <v>569</v>
      </c>
      <c r="D18" s="623" t="s">
        <v>157</v>
      </c>
      <c r="E18" s="624" t="s">
        <v>253</v>
      </c>
      <c r="F18" s="624" t="s">
        <v>129</v>
      </c>
      <c r="G18" s="624"/>
    </row>
    <row r="19" spans="1:7" ht="26.25" customHeight="1">
      <c r="A19" s="512" t="s">
        <v>2136</v>
      </c>
      <c r="B19" s="507" t="s">
        <v>258</v>
      </c>
      <c r="C19" s="507">
        <v>722</v>
      </c>
      <c r="D19" s="11" t="s">
        <v>157</v>
      </c>
      <c r="E19" s="6" t="s">
        <v>253</v>
      </c>
      <c r="F19" s="6" t="s">
        <v>129</v>
      </c>
      <c r="G19" s="6"/>
    </row>
    <row r="20" spans="1:7" ht="26.25" customHeight="1">
      <c r="A20" s="512" t="s">
        <v>2137</v>
      </c>
      <c r="B20" s="507" t="s">
        <v>258</v>
      </c>
      <c r="C20" s="507">
        <v>732</v>
      </c>
      <c r="D20" s="11" t="s">
        <v>157</v>
      </c>
      <c r="E20" s="6" t="s">
        <v>253</v>
      </c>
      <c r="F20" s="6" t="s">
        <v>129</v>
      </c>
      <c r="G20" s="6"/>
    </row>
    <row r="21" spans="1:7" ht="26.25" customHeight="1">
      <c r="A21" s="512" t="s">
        <v>2138</v>
      </c>
      <c r="B21" s="507" t="s">
        <v>258</v>
      </c>
      <c r="C21" s="507">
        <v>707</v>
      </c>
      <c r="D21" s="11" t="s">
        <v>157</v>
      </c>
      <c r="E21" s="6" t="s">
        <v>253</v>
      </c>
      <c r="F21" s="6" t="s">
        <v>129</v>
      </c>
      <c r="G21" s="6"/>
    </row>
    <row r="22" spans="1:7" ht="26.25" customHeight="1">
      <c r="A22" s="512" t="s">
        <v>2139</v>
      </c>
      <c r="B22" s="507" t="s">
        <v>258</v>
      </c>
      <c r="C22" s="507">
        <v>744</v>
      </c>
      <c r="D22" s="11" t="s">
        <v>157</v>
      </c>
      <c r="E22" s="6" t="s">
        <v>253</v>
      </c>
      <c r="F22" s="6" t="s">
        <v>129</v>
      </c>
      <c r="G22" s="6"/>
    </row>
    <row r="23" spans="1:7" ht="26.25" customHeight="1">
      <c r="A23" s="512" t="s">
        <v>2140</v>
      </c>
      <c r="B23" s="507" t="s">
        <v>258</v>
      </c>
      <c r="C23" s="507">
        <v>750</v>
      </c>
      <c r="D23" s="11" t="s">
        <v>157</v>
      </c>
      <c r="E23" s="6" t="s">
        <v>253</v>
      </c>
      <c r="F23" s="6" t="s">
        <v>129</v>
      </c>
      <c r="G23" s="6"/>
    </row>
    <row r="24" spans="1:7" ht="26.25" customHeight="1">
      <c r="A24" s="512" t="s">
        <v>2141</v>
      </c>
      <c r="B24" s="507" t="s">
        <v>258</v>
      </c>
      <c r="C24" s="507">
        <v>703</v>
      </c>
      <c r="D24" s="11" t="s">
        <v>157</v>
      </c>
      <c r="E24" s="6" t="s">
        <v>253</v>
      </c>
      <c r="F24" s="6" t="s">
        <v>129</v>
      </c>
      <c r="G24" s="6"/>
    </row>
    <row r="25" spans="1:7" ht="26.25" customHeight="1">
      <c r="A25" s="512" t="s">
        <v>2142</v>
      </c>
      <c r="B25" s="507" t="s">
        <v>258</v>
      </c>
      <c r="C25" s="507">
        <v>734</v>
      </c>
      <c r="D25" s="11" t="s">
        <v>157</v>
      </c>
      <c r="E25" s="6" t="s">
        <v>253</v>
      </c>
      <c r="F25" s="6" t="s">
        <v>129</v>
      </c>
      <c r="G25" s="6"/>
    </row>
    <row r="26" spans="1:7" ht="26.25" customHeight="1">
      <c r="A26" s="512" t="s">
        <v>2143</v>
      </c>
      <c r="B26" s="507" t="s">
        <v>259</v>
      </c>
      <c r="C26" s="507">
        <v>16</v>
      </c>
      <c r="D26" s="11" t="s">
        <v>157</v>
      </c>
      <c r="E26" s="6" t="s">
        <v>253</v>
      </c>
      <c r="F26" s="6" t="s">
        <v>129</v>
      </c>
      <c r="G26" s="6"/>
    </row>
    <row r="27" spans="1:7" ht="26.25" customHeight="1">
      <c r="A27" s="512" t="s">
        <v>2144</v>
      </c>
      <c r="B27" s="507" t="s">
        <v>259</v>
      </c>
      <c r="C27" s="507">
        <v>17</v>
      </c>
      <c r="D27" s="11" t="s">
        <v>157</v>
      </c>
      <c r="E27" s="6" t="s">
        <v>253</v>
      </c>
      <c r="F27" s="6" t="s">
        <v>129</v>
      </c>
      <c r="G27" s="6"/>
    </row>
    <row r="28" spans="1:7" ht="26.25" customHeight="1">
      <c r="A28" s="512" t="s">
        <v>2145</v>
      </c>
      <c r="B28" s="507" t="s">
        <v>260</v>
      </c>
      <c r="C28" s="507">
        <v>602</v>
      </c>
      <c r="D28" s="11" t="s">
        <v>157</v>
      </c>
      <c r="E28" s="6" t="s">
        <v>253</v>
      </c>
      <c r="F28" s="6" t="s">
        <v>129</v>
      </c>
      <c r="G28" s="6"/>
    </row>
    <row r="29" spans="1:7" ht="26.25" customHeight="1">
      <c r="A29" s="512" t="s">
        <v>2146</v>
      </c>
      <c r="B29" s="507" t="s">
        <v>260</v>
      </c>
      <c r="C29" s="507">
        <v>606</v>
      </c>
      <c r="D29" s="11" t="s">
        <v>157</v>
      </c>
      <c r="E29" s="6" t="s">
        <v>253</v>
      </c>
      <c r="F29" s="6" t="s">
        <v>129</v>
      </c>
      <c r="G29" s="6"/>
    </row>
    <row r="30" spans="1:7" ht="26.25" customHeight="1">
      <c r="A30" s="512" t="s">
        <v>2147</v>
      </c>
      <c r="B30" s="507" t="s">
        <v>260</v>
      </c>
      <c r="C30" s="507">
        <v>618</v>
      </c>
      <c r="D30" s="11" t="s">
        <v>157</v>
      </c>
      <c r="E30" s="6" t="s">
        <v>253</v>
      </c>
      <c r="F30" s="6" t="s">
        <v>129</v>
      </c>
      <c r="G30" s="6"/>
    </row>
    <row r="31" spans="1:7" ht="26.25" customHeight="1">
      <c r="A31" s="512" t="s">
        <v>2148</v>
      </c>
      <c r="B31" s="507" t="s">
        <v>260</v>
      </c>
      <c r="C31" s="507">
        <v>619</v>
      </c>
      <c r="D31" s="11" t="s">
        <v>157</v>
      </c>
      <c r="E31" s="6" t="s">
        <v>253</v>
      </c>
      <c r="F31" s="6" t="s">
        <v>129</v>
      </c>
      <c r="G31" s="6"/>
    </row>
    <row r="32" spans="1:7" ht="26.25" customHeight="1">
      <c r="A32" s="512" t="s">
        <v>2149</v>
      </c>
      <c r="B32" s="507" t="s">
        <v>260</v>
      </c>
      <c r="C32" s="507">
        <v>625</v>
      </c>
      <c r="D32" s="11" t="s">
        <v>157</v>
      </c>
      <c r="E32" s="6" t="s">
        <v>253</v>
      </c>
      <c r="F32" s="6" t="s">
        <v>129</v>
      </c>
      <c r="G32" s="6"/>
    </row>
    <row r="33" spans="1:7" ht="26.25" customHeight="1">
      <c r="A33" s="512" t="s">
        <v>2150</v>
      </c>
      <c r="B33" s="507" t="s">
        <v>261</v>
      </c>
      <c r="C33" s="507">
        <v>610</v>
      </c>
      <c r="D33" s="11" t="s">
        <v>157</v>
      </c>
      <c r="E33" s="6" t="s">
        <v>253</v>
      </c>
      <c r="F33" s="6" t="s">
        <v>129</v>
      </c>
      <c r="G33" s="6"/>
    </row>
    <row r="34" spans="1:7" ht="26.25" customHeight="1">
      <c r="A34" s="512" t="s">
        <v>2151</v>
      </c>
      <c r="B34" s="507" t="s">
        <v>261</v>
      </c>
      <c r="C34" s="507">
        <v>611</v>
      </c>
      <c r="D34" s="11" t="s">
        <v>157</v>
      </c>
      <c r="E34" s="6" t="s">
        <v>253</v>
      </c>
      <c r="F34" s="6" t="s">
        <v>129</v>
      </c>
      <c r="G34" s="6"/>
    </row>
    <row r="35" spans="1:7" ht="26.25" customHeight="1">
      <c r="A35" s="512" t="s">
        <v>2152</v>
      </c>
      <c r="B35" s="507" t="s">
        <v>261</v>
      </c>
      <c r="C35" s="507">
        <v>614</v>
      </c>
      <c r="D35" s="11" t="s">
        <v>157</v>
      </c>
      <c r="E35" s="6" t="s">
        <v>253</v>
      </c>
      <c r="F35" s="6" t="s">
        <v>129</v>
      </c>
      <c r="G35" s="6"/>
    </row>
    <row r="36" spans="1:7" ht="26.25" customHeight="1">
      <c r="A36" s="512" t="s">
        <v>2153</v>
      </c>
      <c r="B36" s="507" t="s">
        <v>261</v>
      </c>
      <c r="C36" s="507">
        <v>615</v>
      </c>
      <c r="D36" s="11" t="s">
        <v>157</v>
      </c>
      <c r="E36" s="6" t="s">
        <v>253</v>
      </c>
      <c r="F36" s="6" t="s">
        <v>129</v>
      </c>
      <c r="G36" s="6"/>
    </row>
    <row r="37" spans="1:7" ht="26.25" customHeight="1">
      <c r="A37" s="512" t="s">
        <v>2154</v>
      </c>
      <c r="B37" s="628" t="s">
        <v>84</v>
      </c>
      <c r="C37" s="628">
        <v>573</v>
      </c>
      <c r="D37" s="623" t="s">
        <v>157</v>
      </c>
      <c r="E37" s="624" t="s">
        <v>253</v>
      </c>
      <c r="F37" s="624" t="s">
        <v>129</v>
      </c>
      <c r="G37" s="624"/>
    </row>
    <row r="38" spans="1:7" ht="26.25" customHeight="1">
      <c r="A38" s="512" t="s">
        <v>2155</v>
      </c>
      <c r="B38" s="507" t="s">
        <v>80</v>
      </c>
      <c r="C38" s="507">
        <v>706</v>
      </c>
      <c r="D38" s="11" t="s">
        <v>157</v>
      </c>
      <c r="E38" s="6" t="s">
        <v>253</v>
      </c>
      <c r="F38" s="6" t="s">
        <v>129</v>
      </c>
      <c r="G38" s="6"/>
    </row>
    <row r="39" spans="1:7" ht="26.25" customHeight="1">
      <c r="A39" s="512" t="s">
        <v>2156</v>
      </c>
      <c r="B39" s="507" t="s">
        <v>80</v>
      </c>
      <c r="C39" s="507">
        <v>707</v>
      </c>
      <c r="D39" s="11" t="s">
        <v>157</v>
      </c>
      <c r="E39" s="6" t="s">
        <v>253</v>
      </c>
      <c r="F39" s="6" t="s">
        <v>129</v>
      </c>
      <c r="G39" s="6"/>
    </row>
    <row r="40" spans="1:7" ht="26.25" customHeight="1">
      <c r="A40" s="512" t="s">
        <v>2157</v>
      </c>
      <c r="B40" s="507" t="s">
        <v>80</v>
      </c>
      <c r="C40" s="507">
        <v>708</v>
      </c>
      <c r="D40" s="11" t="s">
        <v>157</v>
      </c>
      <c r="E40" s="6" t="s">
        <v>253</v>
      </c>
      <c r="F40" s="6" t="s">
        <v>129</v>
      </c>
      <c r="G40" s="6"/>
    </row>
    <row r="41" spans="1:7" ht="26.25" customHeight="1">
      <c r="A41" s="512" t="s">
        <v>2158</v>
      </c>
      <c r="B41" s="507" t="s">
        <v>80</v>
      </c>
      <c r="C41" s="507">
        <v>709</v>
      </c>
      <c r="D41" s="11" t="s">
        <v>157</v>
      </c>
      <c r="E41" s="6" t="s">
        <v>253</v>
      </c>
      <c r="F41" s="6" t="s">
        <v>129</v>
      </c>
      <c r="G41" s="6"/>
    </row>
    <row r="42" spans="1:7" ht="26.25" customHeight="1">
      <c r="A42" s="512" t="s">
        <v>2159</v>
      </c>
      <c r="B42" s="507" t="s">
        <v>80</v>
      </c>
      <c r="C42" s="507">
        <v>710</v>
      </c>
      <c r="D42" s="11" t="s">
        <v>157</v>
      </c>
      <c r="E42" s="6" t="s">
        <v>253</v>
      </c>
      <c r="F42" s="6" t="s">
        <v>129</v>
      </c>
      <c r="G42" s="6"/>
    </row>
    <row r="43" spans="1:7" ht="26.25" customHeight="1">
      <c r="A43" s="512" t="s">
        <v>2160</v>
      </c>
      <c r="B43" s="507" t="s">
        <v>80</v>
      </c>
      <c r="C43" s="507">
        <v>711</v>
      </c>
      <c r="D43" s="11" t="s">
        <v>157</v>
      </c>
      <c r="E43" s="6" t="s">
        <v>253</v>
      </c>
      <c r="F43" s="6" t="s">
        <v>129</v>
      </c>
      <c r="G43" s="6"/>
    </row>
    <row r="44" spans="1:7" ht="26.25" customHeight="1">
      <c r="A44" s="512" t="s">
        <v>2161</v>
      </c>
      <c r="B44" s="507" t="s">
        <v>80</v>
      </c>
      <c r="C44" s="507">
        <v>712</v>
      </c>
      <c r="D44" s="11" t="s">
        <v>157</v>
      </c>
      <c r="E44" s="6" t="s">
        <v>253</v>
      </c>
      <c r="F44" s="6" t="s">
        <v>129</v>
      </c>
      <c r="G44" s="6"/>
    </row>
    <row r="45" spans="1:7" ht="26.25" customHeight="1">
      <c r="A45" s="512" t="s">
        <v>2162</v>
      </c>
      <c r="B45" s="507" t="s">
        <v>80</v>
      </c>
      <c r="C45" s="507">
        <v>713</v>
      </c>
      <c r="D45" s="11" t="s">
        <v>157</v>
      </c>
      <c r="E45" s="6" t="s">
        <v>253</v>
      </c>
      <c r="F45" s="6" t="s">
        <v>129</v>
      </c>
      <c r="G45" s="6"/>
    </row>
    <row r="46" spans="1:7" ht="26.25" customHeight="1">
      <c r="A46" s="512" t="s">
        <v>2163</v>
      </c>
      <c r="B46" s="507" t="s">
        <v>80</v>
      </c>
      <c r="C46" s="507">
        <v>737</v>
      </c>
      <c r="D46" s="11" t="s">
        <v>157</v>
      </c>
      <c r="E46" s="6" t="s">
        <v>253</v>
      </c>
      <c r="F46" s="6" t="s">
        <v>129</v>
      </c>
      <c r="G46" s="6"/>
    </row>
    <row r="47" spans="1:7" ht="26.25" customHeight="1">
      <c r="A47" s="512" t="s">
        <v>2164</v>
      </c>
      <c r="B47" s="507" t="s">
        <v>80</v>
      </c>
      <c r="C47" s="507">
        <v>738</v>
      </c>
      <c r="D47" s="11" t="s">
        <v>157</v>
      </c>
      <c r="E47" s="6" t="s">
        <v>253</v>
      </c>
      <c r="F47" s="6" t="s">
        <v>129</v>
      </c>
      <c r="G47" s="6"/>
    </row>
    <row r="48" spans="1:7" ht="26.25" customHeight="1">
      <c r="A48" s="512" t="s">
        <v>2165</v>
      </c>
      <c r="B48" s="507" t="s">
        <v>80</v>
      </c>
      <c r="C48" s="507">
        <v>739</v>
      </c>
      <c r="D48" s="11" t="s">
        <v>157</v>
      </c>
      <c r="E48" s="6" t="s">
        <v>253</v>
      </c>
      <c r="F48" s="6" t="s">
        <v>129</v>
      </c>
      <c r="G48" s="6"/>
    </row>
    <row r="49" spans="1:7" ht="26.25" customHeight="1">
      <c r="A49" s="512" t="s">
        <v>2166</v>
      </c>
      <c r="B49" s="507" t="s">
        <v>80</v>
      </c>
      <c r="C49" s="507">
        <v>740</v>
      </c>
      <c r="D49" s="11" t="s">
        <v>157</v>
      </c>
      <c r="E49" s="6" t="s">
        <v>253</v>
      </c>
      <c r="F49" s="6" t="s">
        <v>129</v>
      </c>
      <c r="G49" s="6"/>
    </row>
    <row r="50" spans="1:7" ht="26.25" customHeight="1">
      <c r="A50" s="512" t="s">
        <v>2167</v>
      </c>
      <c r="B50" s="507" t="s">
        <v>80</v>
      </c>
      <c r="C50" s="507">
        <v>741</v>
      </c>
      <c r="D50" s="11" t="s">
        <v>157</v>
      </c>
      <c r="E50" s="6" t="s">
        <v>253</v>
      </c>
      <c r="F50" s="6" t="s">
        <v>129</v>
      </c>
      <c r="G50" s="6"/>
    </row>
    <row r="51" spans="1:7" ht="26.25" customHeight="1">
      <c r="A51" s="512" t="s">
        <v>2168</v>
      </c>
      <c r="B51" s="507" t="s">
        <v>80</v>
      </c>
      <c r="C51" s="507">
        <v>742</v>
      </c>
      <c r="D51" s="11" t="s">
        <v>157</v>
      </c>
      <c r="E51" s="6" t="s">
        <v>253</v>
      </c>
      <c r="F51" s="6" t="s">
        <v>129</v>
      </c>
      <c r="G51" s="6"/>
    </row>
    <row r="52" spans="1:7" ht="26.25" customHeight="1">
      <c r="A52" s="512" t="s">
        <v>2169</v>
      </c>
      <c r="B52" s="509" t="s">
        <v>221</v>
      </c>
      <c r="C52" s="509">
        <v>652</v>
      </c>
      <c r="D52" s="11" t="s">
        <v>157</v>
      </c>
      <c r="E52" s="6" t="s">
        <v>253</v>
      </c>
      <c r="F52" s="6" t="s">
        <v>129</v>
      </c>
      <c r="G52" s="6"/>
    </row>
    <row r="53" spans="1:7" ht="26.25" customHeight="1">
      <c r="A53" s="512" t="s">
        <v>2170</v>
      </c>
      <c r="B53" s="509" t="s">
        <v>221</v>
      </c>
      <c r="C53" s="509">
        <v>653</v>
      </c>
      <c r="D53" s="11" t="s">
        <v>157</v>
      </c>
      <c r="E53" s="6" t="s">
        <v>253</v>
      </c>
      <c r="F53" s="6" t="s">
        <v>129</v>
      </c>
      <c r="G53" s="6"/>
    </row>
    <row r="54" spans="1:7" ht="26.25" customHeight="1">
      <c r="A54" s="512" t="s">
        <v>2171</v>
      </c>
      <c r="B54" s="509" t="s">
        <v>221</v>
      </c>
      <c r="C54" s="509">
        <v>654</v>
      </c>
      <c r="D54" s="11" t="s">
        <v>157</v>
      </c>
      <c r="E54" s="6" t="s">
        <v>253</v>
      </c>
      <c r="F54" s="6" t="s">
        <v>129</v>
      </c>
      <c r="G54" s="6"/>
    </row>
    <row r="55" spans="1:7" ht="26.25" customHeight="1">
      <c r="A55" s="512" t="s">
        <v>2172</v>
      </c>
      <c r="B55" s="622" t="s">
        <v>221</v>
      </c>
      <c r="C55" s="622">
        <v>665</v>
      </c>
      <c r="D55" s="623" t="s">
        <v>157</v>
      </c>
      <c r="E55" s="624" t="s">
        <v>81</v>
      </c>
      <c r="F55" s="624" t="s">
        <v>129</v>
      </c>
      <c r="G55" s="624"/>
    </row>
    <row r="56" spans="1:7" ht="26.25" customHeight="1">
      <c r="A56" s="512" t="s">
        <v>2173</v>
      </c>
      <c r="B56" s="509" t="s">
        <v>220</v>
      </c>
      <c r="C56" s="509">
        <v>652</v>
      </c>
      <c r="D56" s="11" t="s">
        <v>157</v>
      </c>
      <c r="E56" s="6" t="s">
        <v>82</v>
      </c>
      <c r="F56" s="6" t="s">
        <v>129</v>
      </c>
      <c r="G56" s="6"/>
    </row>
    <row r="57" spans="1:7" ht="26.25" customHeight="1">
      <c r="A57" s="512" t="s">
        <v>2174</v>
      </c>
      <c r="B57" s="509" t="s">
        <v>220</v>
      </c>
      <c r="C57" s="509">
        <v>653</v>
      </c>
      <c r="D57" s="11" t="s">
        <v>157</v>
      </c>
      <c r="E57" s="6" t="s">
        <v>82</v>
      </c>
      <c r="F57" s="6" t="s">
        <v>129</v>
      </c>
      <c r="G57" s="6"/>
    </row>
    <row r="58" spans="1:7" ht="26.25" customHeight="1">
      <c r="A58" s="512" t="s">
        <v>2175</v>
      </c>
      <c r="B58" s="509" t="s">
        <v>220</v>
      </c>
      <c r="C58" s="509">
        <v>654</v>
      </c>
      <c r="D58" s="11" t="s">
        <v>157</v>
      </c>
      <c r="E58" s="6" t="s">
        <v>82</v>
      </c>
      <c r="F58" s="6" t="s">
        <v>129</v>
      </c>
      <c r="G58" s="6"/>
    </row>
    <row r="59" spans="1:7" ht="26.25" customHeight="1">
      <c r="A59" s="512" t="s">
        <v>2176</v>
      </c>
      <c r="B59" s="509" t="s">
        <v>262</v>
      </c>
      <c r="C59" s="509">
        <v>656</v>
      </c>
      <c r="D59" s="11" t="s">
        <v>157</v>
      </c>
      <c r="E59" s="510" t="s">
        <v>253</v>
      </c>
      <c r="F59" s="6" t="s">
        <v>129</v>
      </c>
      <c r="G59" s="12"/>
    </row>
    <row r="60" spans="1:7" ht="26.25" customHeight="1">
      <c r="A60" s="512" t="s">
        <v>2177</v>
      </c>
      <c r="B60" s="509" t="s">
        <v>262</v>
      </c>
      <c r="C60" s="509">
        <v>656</v>
      </c>
      <c r="D60" s="11" t="s">
        <v>157</v>
      </c>
      <c r="E60" s="510" t="s">
        <v>233</v>
      </c>
      <c r="F60" s="6" t="s">
        <v>129</v>
      </c>
      <c r="G60" s="12"/>
    </row>
    <row r="61" spans="1:7" ht="26.25" customHeight="1">
      <c r="A61" s="512" t="s">
        <v>2178</v>
      </c>
      <c r="B61" s="625" t="s">
        <v>262</v>
      </c>
      <c r="C61" s="625">
        <v>657</v>
      </c>
      <c r="D61" s="623" t="s">
        <v>157</v>
      </c>
      <c r="E61" s="626" t="s">
        <v>253</v>
      </c>
      <c r="F61" s="624" t="s">
        <v>129</v>
      </c>
      <c r="G61" s="627"/>
    </row>
    <row r="62" spans="1:7" ht="26.25" customHeight="1">
      <c r="A62" s="512" t="s">
        <v>2179</v>
      </c>
      <c r="B62" s="625" t="s">
        <v>262</v>
      </c>
      <c r="C62" s="625">
        <v>657</v>
      </c>
      <c r="D62" s="623" t="s">
        <v>157</v>
      </c>
      <c r="E62" s="626" t="s">
        <v>233</v>
      </c>
      <c r="F62" s="624" t="s">
        <v>129</v>
      </c>
      <c r="G62" s="627"/>
    </row>
    <row r="63" spans="1:7" ht="26.25" customHeight="1">
      <c r="A63" s="512" t="s">
        <v>2180</v>
      </c>
      <c r="B63" s="631" t="s">
        <v>2116</v>
      </c>
      <c r="C63" s="631">
        <v>621</v>
      </c>
      <c r="D63" s="632" t="s">
        <v>157</v>
      </c>
      <c r="E63" s="633" t="s">
        <v>253</v>
      </c>
      <c r="F63" s="633" t="s">
        <v>129</v>
      </c>
      <c r="G63" s="633"/>
    </row>
    <row r="64" spans="1:7" s="638" customFormat="1" ht="26.25" customHeight="1">
      <c r="A64" s="634" t="s">
        <v>2181</v>
      </c>
      <c r="B64" s="635" t="s">
        <v>2117</v>
      </c>
      <c r="C64" s="635">
        <v>623</v>
      </c>
      <c r="D64" s="636" t="s">
        <v>157</v>
      </c>
      <c r="E64" s="637" t="s">
        <v>253</v>
      </c>
      <c r="F64" s="637" t="s">
        <v>129</v>
      </c>
      <c r="G64" s="637"/>
    </row>
    <row r="65" spans="1:7" ht="26.25" customHeight="1">
      <c r="A65" s="512" t="s">
        <v>2182</v>
      </c>
      <c r="B65" s="629" t="s">
        <v>263</v>
      </c>
      <c r="C65" s="629">
        <v>557</v>
      </c>
      <c r="D65" s="630" t="s">
        <v>129</v>
      </c>
      <c r="E65" s="624" t="s">
        <v>253</v>
      </c>
      <c r="F65" s="624" t="s">
        <v>129</v>
      </c>
      <c r="G65" s="624"/>
    </row>
    <row r="66" spans="1:7" ht="26.25" customHeight="1">
      <c r="A66" s="512" t="s">
        <v>2183</v>
      </c>
      <c r="B66" s="507" t="s">
        <v>263</v>
      </c>
      <c r="C66" s="507">
        <v>559</v>
      </c>
      <c r="D66" s="513" t="s">
        <v>129</v>
      </c>
      <c r="E66" s="6" t="s">
        <v>253</v>
      </c>
      <c r="F66" s="6" t="s">
        <v>129</v>
      </c>
      <c r="G66" s="6"/>
    </row>
    <row r="67" spans="1:7" ht="26.25" customHeight="1">
      <c r="A67" s="512" t="s">
        <v>2184</v>
      </c>
      <c r="B67" s="507" t="s">
        <v>263</v>
      </c>
      <c r="C67" s="507">
        <v>563</v>
      </c>
      <c r="D67" s="513" t="s">
        <v>129</v>
      </c>
      <c r="E67" s="6" t="s">
        <v>253</v>
      </c>
      <c r="F67" s="6" t="s">
        <v>129</v>
      </c>
      <c r="G67" s="6"/>
    </row>
    <row r="68" spans="1:7" ht="26.25" customHeight="1">
      <c r="A68" s="512" t="s">
        <v>2185</v>
      </c>
      <c r="B68" s="629" t="s">
        <v>263</v>
      </c>
      <c r="C68" s="629">
        <v>567</v>
      </c>
      <c r="D68" s="630" t="s">
        <v>129</v>
      </c>
      <c r="E68" s="624" t="s">
        <v>253</v>
      </c>
      <c r="F68" s="624" t="s">
        <v>129</v>
      </c>
      <c r="G68" s="624"/>
    </row>
    <row r="69" spans="1:7" ht="26.25" customHeight="1">
      <c r="A69" s="512" t="s">
        <v>2186</v>
      </c>
      <c r="B69" s="507" t="s">
        <v>263</v>
      </c>
      <c r="C69" s="507">
        <v>568</v>
      </c>
      <c r="D69" s="513" t="s">
        <v>129</v>
      </c>
      <c r="E69" s="6" t="s">
        <v>253</v>
      </c>
      <c r="F69" s="6" t="s">
        <v>129</v>
      </c>
      <c r="G69" s="6"/>
    </row>
    <row r="70" spans="1:7" ht="26.25" customHeight="1">
      <c r="A70" s="512" t="s">
        <v>2187</v>
      </c>
      <c r="B70" s="629" t="s">
        <v>263</v>
      </c>
      <c r="C70" s="629">
        <v>560</v>
      </c>
      <c r="D70" s="630" t="s">
        <v>129</v>
      </c>
      <c r="E70" s="624" t="s">
        <v>253</v>
      </c>
      <c r="F70" s="624" t="s">
        <v>129</v>
      </c>
      <c r="G70" s="624"/>
    </row>
    <row r="71" spans="1:7" ht="26.25" customHeight="1">
      <c r="A71" s="512" t="s">
        <v>2188</v>
      </c>
      <c r="B71" s="507" t="s">
        <v>263</v>
      </c>
      <c r="C71" s="507">
        <v>561</v>
      </c>
      <c r="D71" s="513" t="s">
        <v>129</v>
      </c>
      <c r="E71" s="6" t="s">
        <v>253</v>
      </c>
      <c r="F71" s="6" t="s">
        <v>129</v>
      </c>
      <c r="G71" s="6"/>
    </row>
    <row r="72" spans="1:7" ht="26.25" customHeight="1">
      <c r="A72" s="512" t="s">
        <v>2189</v>
      </c>
      <c r="B72" s="629" t="s">
        <v>263</v>
      </c>
      <c r="C72" s="629">
        <v>556</v>
      </c>
      <c r="D72" s="630" t="s">
        <v>129</v>
      </c>
      <c r="E72" s="624" t="s">
        <v>253</v>
      </c>
      <c r="F72" s="624" t="s">
        <v>129</v>
      </c>
      <c r="G72" s="624"/>
    </row>
    <row r="73" spans="1:7" ht="26.25" customHeight="1">
      <c r="A73" s="512" t="s">
        <v>2190</v>
      </c>
      <c r="B73" s="507" t="s">
        <v>263</v>
      </c>
      <c r="C73" s="507">
        <v>558</v>
      </c>
      <c r="D73" s="513" t="s">
        <v>129</v>
      </c>
      <c r="E73" s="6" t="s">
        <v>253</v>
      </c>
      <c r="F73" s="6" t="s">
        <v>129</v>
      </c>
      <c r="G73" s="6"/>
    </row>
    <row r="74" spans="1:7" ht="26.25" customHeight="1">
      <c r="A74" s="512" t="s">
        <v>2191</v>
      </c>
      <c r="B74" s="507" t="s">
        <v>263</v>
      </c>
      <c r="C74" s="507">
        <v>562</v>
      </c>
      <c r="D74" s="513" t="s">
        <v>129</v>
      </c>
      <c r="E74" s="6" t="s">
        <v>253</v>
      </c>
      <c r="F74" s="6" t="s">
        <v>129</v>
      </c>
      <c r="G74" s="6"/>
    </row>
    <row r="75" spans="1:7" ht="26.25" customHeight="1">
      <c r="A75" s="512" t="s">
        <v>2192</v>
      </c>
      <c r="B75" s="507" t="s">
        <v>264</v>
      </c>
      <c r="C75" s="507">
        <v>574</v>
      </c>
      <c r="D75" s="513" t="s">
        <v>129</v>
      </c>
      <c r="E75" s="6" t="s">
        <v>253</v>
      </c>
      <c r="F75" s="6" t="s">
        <v>129</v>
      </c>
      <c r="G75" s="6"/>
    </row>
    <row r="76" spans="1:7" ht="26.25" customHeight="1">
      <c r="A76" s="512" t="s">
        <v>2193</v>
      </c>
      <c r="B76" s="629" t="s">
        <v>264</v>
      </c>
      <c r="C76" s="629">
        <v>575</v>
      </c>
      <c r="D76" s="630" t="s">
        <v>129</v>
      </c>
      <c r="E76" s="624" t="s">
        <v>253</v>
      </c>
      <c r="F76" s="624" t="s">
        <v>129</v>
      </c>
      <c r="G76" s="624"/>
    </row>
    <row r="77" spans="1:7" ht="26.25" customHeight="1">
      <c r="A77" s="512" t="s">
        <v>2194</v>
      </c>
      <c r="B77" s="507" t="s">
        <v>264</v>
      </c>
      <c r="C77" s="507">
        <v>576</v>
      </c>
      <c r="D77" s="513" t="s">
        <v>129</v>
      </c>
      <c r="E77" s="6" t="s">
        <v>253</v>
      </c>
      <c r="F77" s="6" t="s">
        <v>129</v>
      </c>
      <c r="G77" s="6"/>
    </row>
    <row r="78" spans="1:7" ht="26.25" customHeight="1">
      <c r="A78" s="512" t="s">
        <v>2195</v>
      </c>
      <c r="B78" s="629" t="s">
        <v>264</v>
      </c>
      <c r="C78" s="629">
        <v>577</v>
      </c>
      <c r="D78" s="630" t="s">
        <v>129</v>
      </c>
      <c r="E78" s="624" t="s">
        <v>253</v>
      </c>
      <c r="F78" s="624" t="s">
        <v>129</v>
      </c>
      <c r="G78" s="624"/>
    </row>
    <row r="79" spans="1:7" ht="26.25" customHeight="1">
      <c r="A79" s="512" t="s">
        <v>2196</v>
      </c>
      <c r="B79" s="507" t="s">
        <v>264</v>
      </c>
      <c r="C79" s="507">
        <v>578</v>
      </c>
      <c r="D79" s="513" t="s">
        <v>129</v>
      </c>
      <c r="E79" s="6" t="s">
        <v>253</v>
      </c>
      <c r="F79" s="6" t="s">
        <v>129</v>
      </c>
      <c r="G79" s="6"/>
    </row>
    <row r="80" spans="1:7" ht="26.25" customHeight="1">
      <c r="A80" s="512" t="s">
        <v>2197</v>
      </c>
      <c r="B80" s="507" t="s">
        <v>264</v>
      </c>
      <c r="C80" s="507">
        <v>584</v>
      </c>
      <c r="D80" s="513" t="s">
        <v>129</v>
      </c>
      <c r="E80" s="6" t="s">
        <v>253</v>
      </c>
      <c r="F80" s="6" t="s">
        <v>129</v>
      </c>
      <c r="G80" s="6"/>
    </row>
    <row r="81" spans="1:7" ht="26.25" customHeight="1">
      <c r="A81" s="512" t="s">
        <v>2198</v>
      </c>
      <c r="B81" s="628" t="s">
        <v>2118</v>
      </c>
      <c r="C81" s="628">
        <v>872</v>
      </c>
      <c r="D81" s="630" t="s">
        <v>129</v>
      </c>
      <c r="E81" s="624" t="s">
        <v>81</v>
      </c>
      <c r="F81" s="624" t="s">
        <v>129</v>
      </c>
      <c r="G81" s="624"/>
    </row>
    <row r="82" spans="1:7" ht="26.25" customHeight="1">
      <c r="A82" s="512" t="s">
        <v>2199</v>
      </c>
      <c r="B82" s="628" t="s">
        <v>2118</v>
      </c>
      <c r="C82" s="628">
        <v>872</v>
      </c>
      <c r="D82" s="630" t="s">
        <v>129</v>
      </c>
      <c r="E82" s="624" t="s">
        <v>82</v>
      </c>
      <c r="F82" s="624" t="s">
        <v>129</v>
      </c>
      <c r="G82" s="624"/>
    </row>
    <row r="83" spans="1:7" ht="26.25" customHeight="1">
      <c r="A83" s="512" t="s">
        <v>2200</v>
      </c>
      <c r="B83" s="628" t="s">
        <v>2118</v>
      </c>
      <c r="C83" s="628">
        <v>873</v>
      </c>
      <c r="D83" s="630" t="s">
        <v>129</v>
      </c>
      <c r="E83" s="624" t="s">
        <v>81</v>
      </c>
      <c r="F83" s="624" t="s">
        <v>129</v>
      </c>
      <c r="G83" s="624"/>
    </row>
    <row r="84" spans="1:7" ht="26.25" customHeight="1">
      <c r="A84" s="512" t="s">
        <v>2201</v>
      </c>
      <c r="B84" s="628" t="s">
        <v>2118</v>
      </c>
      <c r="C84" s="628">
        <v>873</v>
      </c>
      <c r="D84" s="630" t="s">
        <v>129</v>
      </c>
      <c r="E84" s="624" t="s">
        <v>82</v>
      </c>
      <c r="F84" s="624" t="s">
        <v>129</v>
      </c>
      <c r="G84" s="624"/>
    </row>
    <row r="85" spans="1:7" ht="26.25" customHeight="1">
      <c r="A85" s="512" t="s">
        <v>2202</v>
      </c>
      <c r="B85" s="9" t="s">
        <v>257</v>
      </c>
      <c r="C85" s="9">
        <v>25</v>
      </c>
      <c r="D85" s="513" t="s">
        <v>129</v>
      </c>
      <c r="E85" s="6" t="s">
        <v>253</v>
      </c>
      <c r="F85" s="6" t="s">
        <v>129</v>
      </c>
      <c r="G85" s="6"/>
    </row>
    <row r="86" spans="1:7" ht="26.25" customHeight="1">
      <c r="A86" s="512" t="s">
        <v>2203</v>
      </c>
      <c r="B86" s="9" t="s">
        <v>265</v>
      </c>
      <c r="C86" s="9">
        <v>514</v>
      </c>
      <c r="D86" s="513" t="s">
        <v>129</v>
      </c>
      <c r="E86" s="6" t="s">
        <v>253</v>
      </c>
      <c r="F86" s="6" t="s">
        <v>129</v>
      </c>
      <c r="G86" s="6"/>
    </row>
    <row r="87" spans="1:7" ht="26.25" customHeight="1">
      <c r="A87" s="512" t="s">
        <v>2204</v>
      </c>
      <c r="B87" s="9" t="s">
        <v>266</v>
      </c>
      <c r="C87" s="9">
        <v>531</v>
      </c>
      <c r="D87" s="513" t="s">
        <v>129</v>
      </c>
      <c r="E87" s="6" t="s">
        <v>253</v>
      </c>
      <c r="F87" s="6" t="s">
        <v>129</v>
      </c>
      <c r="G87" s="6"/>
    </row>
    <row r="88" spans="1:7" ht="26.25" customHeight="1">
      <c r="A88" s="512" t="s">
        <v>2205</v>
      </c>
      <c r="B88" s="629" t="s">
        <v>267</v>
      </c>
      <c r="C88" s="629">
        <v>400</v>
      </c>
      <c r="D88" s="630" t="s">
        <v>129</v>
      </c>
      <c r="E88" s="624" t="s">
        <v>253</v>
      </c>
      <c r="F88" s="624" t="s">
        <v>129</v>
      </c>
      <c r="G88" s="624"/>
    </row>
    <row r="89" spans="1:7" ht="26.25" customHeight="1">
      <c r="A89" s="512" t="s">
        <v>2206</v>
      </c>
      <c r="B89" s="629" t="s">
        <v>267</v>
      </c>
      <c r="C89" s="629">
        <v>401</v>
      </c>
      <c r="D89" s="630" t="s">
        <v>129</v>
      </c>
      <c r="E89" s="624" t="s">
        <v>253</v>
      </c>
      <c r="F89" s="624" t="s">
        <v>129</v>
      </c>
      <c r="G89" s="624"/>
    </row>
    <row r="90" spans="1:7" ht="26.25" customHeight="1">
      <c r="A90" s="512" t="s">
        <v>2207</v>
      </c>
      <c r="B90" s="507" t="s">
        <v>267</v>
      </c>
      <c r="C90" s="507">
        <v>403</v>
      </c>
      <c r="D90" s="513" t="s">
        <v>129</v>
      </c>
      <c r="E90" s="6" t="s">
        <v>253</v>
      </c>
      <c r="F90" s="6" t="s">
        <v>129</v>
      </c>
      <c r="G90" s="6"/>
    </row>
    <row r="91" spans="1:7" ht="26.25" customHeight="1">
      <c r="A91" s="512" t="s">
        <v>2208</v>
      </c>
      <c r="B91" s="629" t="s">
        <v>268</v>
      </c>
      <c r="C91" s="629">
        <v>409</v>
      </c>
      <c r="D91" s="630" t="s">
        <v>129</v>
      </c>
      <c r="E91" s="624" t="s">
        <v>253</v>
      </c>
      <c r="F91" s="624" t="s">
        <v>129</v>
      </c>
      <c r="G91" s="624"/>
    </row>
    <row r="92" spans="1:7" ht="26.25" customHeight="1">
      <c r="A92" s="512" t="s">
        <v>2209</v>
      </c>
      <c r="B92" s="629" t="s">
        <v>268</v>
      </c>
      <c r="C92" s="629">
        <v>410</v>
      </c>
      <c r="D92" s="630" t="s">
        <v>129</v>
      </c>
      <c r="E92" s="624" t="s">
        <v>253</v>
      </c>
      <c r="F92" s="624" t="s">
        <v>129</v>
      </c>
      <c r="G92" s="624"/>
    </row>
    <row r="93" spans="1:7" ht="26.25" customHeight="1">
      <c r="A93" s="512" t="s">
        <v>2210</v>
      </c>
      <c r="B93" s="629" t="s">
        <v>268</v>
      </c>
      <c r="C93" s="629">
        <v>413</v>
      </c>
      <c r="D93" s="630" t="s">
        <v>129</v>
      </c>
      <c r="E93" s="624" t="s">
        <v>253</v>
      </c>
      <c r="F93" s="624" t="s">
        <v>129</v>
      </c>
      <c r="G93" s="624"/>
    </row>
    <row r="94" spans="1:7" ht="26.25" customHeight="1">
      <c r="A94" s="512" t="s">
        <v>2211</v>
      </c>
      <c r="B94" s="507" t="s">
        <v>268</v>
      </c>
      <c r="C94" s="507">
        <v>416</v>
      </c>
      <c r="D94" s="513" t="s">
        <v>129</v>
      </c>
      <c r="E94" s="6" t="s">
        <v>253</v>
      </c>
      <c r="F94" s="6" t="s">
        <v>129</v>
      </c>
      <c r="G94" s="6"/>
    </row>
    <row r="95" spans="1:7" ht="26.25" customHeight="1">
      <c r="A95" s="512" t="s">
        <v>2212</v>
      </c>
      <c r="B95" s="9" t="s">
        <v>269</v>
      </c>
      <c r="C95" s="9">
        <v>436</v>
      </c>
      <c r="D95" s="513" t="s">
        <v>129</v>
      </c>
      <c r="E95" s="6" t="s">
        <v>253</v>
      </c>
      <c r="F95" s="6" t="s">
        <v>129</v>
      </c>
      <c r="G95" s="6"/>
    </row>
    <row r="96" spans="1:7" ht="26.25" customHeight="1">
      <c r="A96" s="512" t="s">
        <v>2213</v>
      </c>
      <c r="B96" s="9" t="s">
        <v>270</v>
      </c>
      <c r="C96" s="9">
        <v>476</v>
      </c>
      <c r="D96" s="513" t="s">
        <v>129</v>
      </c>
      <c r="E96" s="6" t="s">
        <v>253</v>
      </c>
      <c r="F96" s="6" t="s">
        <v>129</v>
      </c>
      <c r="G96" s="6"/>
    </row>
    <row r="97" spans="1:7" ht="26.25" customHeight="1">
      <c r="A97" s="512" t="s">
        <v>2214</v>
      </c>
      <c r="B97" s="9" t="s">
        <v>271</v>
      </c>
      <c r="C97" s="9">
        <v>455</v>
      </c>
      <c r="D97" s="513" t="s">
        <v>129</v>
      </c>
      <c r="E97" s="6" t="s">
        <v>253</v>
      </c>
      <c r="F97" s="6" t="s">
        <v>129</v>
      </c>
      <c r="G97" s="6"/>
    </row>
    <row r="98" spans="1:7" ht="26.25" customHeight="1">
      <c r="A98" s="512" t="s">
        <v>2215</v>
      </c>
      <c r="B98" s="9" t="s">
        <v>272</v>
      </c>
      <c r="C98" s="9">
        <v>495</v>
      </c>
      <c r="D98" s="513" t="s">
        <v>129</v>
      </c>
      <c r="E98" s="6" t="s">
        <v>253</v>
      </c>
      <c r="F98" s="6" t="s">
        <v>129</v>
      </c>
      <c r="G98" s="6"/>
    </row>
    <row r="99" spans="1:7" ht="26.25" customHeight="1">
      <c r="A99" s="512" t="s">
        <v>2216</v>
      </c>
      <c r="B99" s="9" t="s">
        <v>277</v>
      </c>
      <c r="C99" s="9">
        <v>32</v>
      </c>
      <c r="D99" s="513" t="s">
        <v>129</v>
      </c>
      <c r="E99" s="6" t="s">
        <v>253</v>
      </c>
      <c r="F99" s="6" t="s">
        <v>129</v>
      </c>
      <c r="G99" s="6"/>
    </row>
    <row r="100" spans="1:7" ht="26.25" customHeight="1">
      <c r="A100" s="512" t="s">
        <v>2217</v>
      </c>
      <c r="B100" s="9" t="s">
        <v>401</v>
      </c>
      <c r="C100" s="9">
        <v>33</v>
      </c>
      <c r="D100" s="513" t="s">
        <v>129</v>
      </c>
      <c r="E100" s="6" t="s">
        <v>253</v>
      </c>
      <c r="F100" s="6" t="s">
        <v>129</v>
      </c>
      <c r="G100" s="6"/>
    </row>
    <row r="101" spans="1:7" ht="26.25" customHeight="1">
      <c r="A101" s="512" t="s">
        <v>2218</v>
      </c>
      <c r="B101" s="628" t="s">
        <v>402</v>
      </c>
      <c r="C101" s="628">
        <v>552</v>
      </c>
      <c r="D101" s="630" t="s">
        <v>129</v>
      </c>
      <c r="E101" s="624" t="s">
        <v>253</v>
      </c>
      <c r="F101" s="624" t="s">
        <v>129</v>
      </c>
      <c r="G101" s="624"/>
    </row>
    <row r="102" spans="1:7" ht="26.25" customHeight="1">
      <c r="A102" s="512" t="s">
        <v>2219</v>
      </c>
      <c r="B102" s="507" t="s">
        <v>231</v>
      </c>
      <c r="C102" s="507">
        <v>750</v>
      </c>
      <c r="D102" s="11" t="s">
        <v>157</v>
      </c>
      <c r="E102" s="511" t="s">
        <v>253</v>
      </c>
      <c r="F102" s="6" t="s">
        <v>129</v>
      </c>
      <c r="G102" s="6"/>
    </row>
    <row r="103" spans="1:7" ht="26.25" customHeight="1">
      <c r="A103" s="512" t="s">
        <v>2220</v>
      </c>
      <c r="B103" s="507" t="s">
        <v>231</v>
      </c>
      <c r="C103" s="507">
        <v>751</v>
      </c>
      <c r="D103" s="11" t="s">
        <v>157</v>
      </c>
      <c r="E103" s="511" t="s">
        <v>253</v>
      </c>
      <c r="F103" s="6" t="s">
        <v>129</v>
      </c>
      <c r="G103" s="6"/>
    </row>
    <row r="104" spans="1:7" ht="26.25" customHeight="1">
      <c r="A104" s="512" t="s">
        <v>2221</v>
      </c>
      <c r="B104" s="507" t="s">
        <v>231</v>
      </c>
      <c r="C104" s="507">
        <v>752</v>
      </c>
      <c r="D104" s="11" t="s">
        <v>157</v>
      </c>
      <c r="E104" s="511" t="s">
        <v>253</v>
      </c>
      <c r="F104" s="6" t="s">
        <v>129</v>
      </c>
      <c r="G104" s="6"/>
    </row>
    <row r="105" spans="1:7" ht="26.25" customHeight="1">
      <c r="A105" s="512" t="s">
        <v>2222</v>
      </c>
      <c r="B105" s="507" t="s">
        <v>231</v>
      </c>
      <c r="C105" s="507">
        <v>753</v>
      </c>
      <c r="D105" s="11" t="s">
        <v>157</v>
      </c>
      <c r="E105" s="511" t="s">
        <v>253</v>
      </c>
      <c r="F105" s="6" t="s">
        <v>129</v>
      </c>
      <c r="G105" s="6"/>
    </row>
    <row r="106" spans="1:7" ht="26.25" customHeight="1">
      <c r="A106" s="512" t="s">
        <v>2223</v>
      </c>
      <c r="B106" s="507" t="s">
        <v>231</v>
      </c>
      <c r="C106" s="507">
        <v>754</v>
      </c>
      <c r="D106" s="11" t="s">
        <v>157</v>
      </c>
      <c r="E106" s="511" t="s">
        <v>253</v>
      </c>
      <c r="F106" s="6" t="s">
        <v>129</v>
      </c>
      <c r="G106" s="6"/>
    </row>
    <row r="107" spans="1:7" ht="26.25" customHeight="1">
      <c r="A107" s="512" t="s">
        <v>2224</v>
      </c>
      <c r="B107" s="507" t="s">
        <v>231</v>
      </c>
      <c r="C107" s="507">
        <v>750</v>
      </c>
      <c r="D107" s="11" t="s">
        <v>157</v>
      </c>
      <c r="E107" s="511" t="s">
        <v>233</v>
      </c>
      <c r="F107" s="6" t="s">
        <v>129</v>
      </c>
      <c r="G107" s="6"/>
    </row>
    <row r="108" spans="1:7" ht="26.25" customHeight="1">
      <c r="A108" s="512" t="s">
        <v>2225</v>
      </c>
      <c r="B108" s="507" t="s">
        <v>231</v>
      </c>
      <c r="C108" s="507">
        <v>751</v>
      </c>
      <c r="D108" s="11" t="s">
        <v>157</v>
      </c>
      <c r="E108" s="511" t="s">
        <v>233</v>
      </c>
      <c r="F108" s="6" t="s">
        <v>129</v>
      </c>
      <c r="G108" s="6"/>
    </row>
    <row r="109" spans="1:7" ht="26.25" customHeight="1">
      <c r="A109" s="512" t="s">
        <v>2226</v>
      </c>
      <c r="B109" s="507" t="s">
        <v>231</v>
      </c>
      <c r="C109" s="507">
        <v>752</v>
      </c>
      <c r="D109" s="11" t="s">
        <v>157</v>
      </c>
      <c r="E109" s="511" t="s">
        <v>233</v>
      </c>
      <c r="F109" s="6" t="s">
        <v>129</v>
      </c>
      <c r="G109" s="6"/>
    </row>
    <row r="110" spans="1:7" ht="26.25" customHeight="1">
      <c r="A110" s="512" t="s">
        <v>2227</v>
      </c>
      <c r="B110" s="507" t="s">
        <v>231</v>
      </c>
      <c r="C110" s="507">
        <v>753</v>
      </c>
      <c r="D110" s="11" t="s">
        <v>157</v>
      </c>
      <c r="E110" s="511" t="s">
        <v>233</v>
      </c>
      <c r="F110" s="6" t="s">
        <v>129</v>
      </c>
      <c r="G110" s="6"/>
    </row>
    <row r="111" spans="1:7" ht="26.25" customHeight="1">
      <c r="A111" s="512" t="s">
        <v>2228</v>
      </c>
      <c r="B111" s="507" t="s">
        <v>231</v>
      </c>
      <c r="C111" s="507">
        <v>754</v>
      </c>
      <c r="D111" s="11" t="s">
        <v>157</v>
      </c>
      <c r="E111" s="511" t="s">
        <v>233</v>
      </c>
      <c r="F111" s="6" t="s">
        <v>129</v>
      </c>
      <c r="G111" s="6"/>
    </row>
    <row r="112" spans="1:7" ht="26.25" customHeight="1">
      <c r="A112" s="512" t="s">
        <v>2229</v>
      </c>
      <c r="B112" s="507" t="s">
        <v>231</v>
      </c>
      <c r="C112" s="507">
        <v>750</v>
      </c>
      <c r="D112" s="11" t="s">
        <v>157</v>
      </c>
      <c r="E112" s="511" t="s">
        <v>232</v>
      </c>
      <c r="F112" s="6" t="s">
        <v>129</v>
      </c>
      <c r="G112" s="6"/>
    </row>
    <row r="113" spans="1:7" ht="26.25" customHeight="1">
      <c r="A113" s="512" t="s">
        <v>2230</v>
      </c>
      <c r="B113" s="507" t="s">
        <v>231</v>
      </c>
      <c r="C113" s="507">
        <v>751</v>
      </c>
      <c r="D113" s="11" t="s">
        <v>157</v>
      </c>
      <c r="E113" s="511" t="s">
        <v>232</v>
      </c>
      <c r="F113" s="6" t="s">
        <v>129</v>
      </c>
      <c r="G113" s="6"/>
    </row>
    <row r="114" spans="1:7" ht="26.25" customHeight="1">
      <c r="A114" s="512" t="s">
        <v>2231</v>
      </c>
      <c r="B114" s="507" t="s">
        <v>231</v>
      </c>
      <c r="C114" s="507">
        <v>752</v>
      </c>
      <c r="D114" s="11" t="s">
        <v>157</v>
      </c>
      <c r="E114" s="511" t="s">
        <v>232</v>
      </c>
      <c r="F114" s="6" t="s">
        <v>129</v>
      </c>
      <c r="G114" s="6"/>
    </row>
    <row r="115" spans="1:7" ht="26.25" customHeight="1">
      <c r="A115" s="512" t="s">
        <v>2232</v>
      </c>
      <c r="B115" s="507" t="s">
        <v>231</v>
      </c>
      <c r="C115" s="507">
        <v>753</v>
      </c>
      <c r="D115" s="11" t="s">
        <v>157</v>
      </c>
      <c r="E115" s="511" t="s">
        <v>232</v>
      </c>
      <c r="F115" s="6" t="s">
        <v>129</v>
      </c>
      <c r="G115" s="6"/>
    </row>
    <row r="116" spans="1:7" ht="26.25" customHeight="1">
      <c r="A116" s="512" t="s">
        <v>2233</v>
      </c>
      <c r="B116" s="507" t="s">
        <v>231</v>
      </c>
      <c r="C116" s="507">
        <v>754</v>
      </c>
      <c r="D116" s="11" t="s">
        <v>157</v>
      </c>
      <c r="E116" s="511" t="s">
        <v>232</v>
      </c>
      <c r="F116" s="6" t="s">
        <v>129</v>
      </c>
      <c r="G116" s="6"/>
    </row>
  </sheetData>
  <autoFilter ref="A1:G116"/>
  <phoneticPr fontId="3" type="noConversion"/>
  <printOptions horizontalCentered="1"/>
  <pageMargins left="0.27559055118110237" right="0.35433070866141736" top="0.35433070866141736" bottom="0.23622047244094491" header="0.19685039370078741" footer="0.23622047244094491"/>
  <pageSetup paperSize="9" scale="68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22" sqref="C22"/>
    </sheetView>
  </sheetViews>
  <sheetFormatPr baseColWidth="10" defaultRowHeight="12.75"/>
  <cols>
    <col min="1" max="1" width="53.42578125" style="1" customWidth="1"/>
    <col min="2" max="2" width="11.42578125" style="1"/>
    <col min="3" max="3" width="75" style="1" customWidth="1"/>
    <col min="4" max="4" width="8.5703125" style="1" customWidth="1"/>
    <col min="5" max="5" width="9.140625" style="1" customWidth="1"/>
    <col min="6" max="9" width="11.42578125" style="1"/>
    <col min="10" max="10" width="7" style="1" customWidth="1"/>
    <col min="11" max="16384" width="11.42578125" style="1"/>
  </cols>
  <sheetData>
    <row r="1" spans="1:10" ht="17.25" customHeight="1">
      <c r="A1" s="647" t="s">
        <v>2298</v>
      </c>
      <c r="C1" s="576" t="s">
        <v>2346</v>
      </c>
      <c r="D1" s="504"/>
      <c r="E1" s="504"/>
    </row>
    <row r="2" spans="1:10" ht="16.5" customHeight="1">
      <c r="A2" s="647"/>
      <c r="C2" s="504"/>
      <c r="E2" s="504"/>
      <c r="F2" s="504"/>
      <c r="G2" s="504"/>
      <c r="H2" s="504"/>
      <c r="I2" s="504"/>
    </row>
    <row r="3" spans="1:10">
      <c r="A3" s="647" t="s">
        <v>2523</v>
      </c>
    </row>
    <row r="4" spans="1:10" ht="32.25" customHeight="1">
      <c r="A4" s="277"/>
      <c r="C4" s="771" t="s">
        <v>2522</v>
      </c>
    </row>
    <row r="5" spans="1:10" ht="18.75" customHeight="1">
      <c r="A5" s="647" t="s">
        <v>2344</v>
      </c>
    </row>
    <row r="6" spans="1:10" ht="18.75" customHeight="1">
      <c r="A6" s="277"/>
      <c r="C6" s="576" t="s">
        <v>2362</v>
      </c>
    </row>
    <row r="7" spans="1:10" ht="14.25" customHeight="1">
      <c r="A7" s="277"/>
    </row>
    <row r="8" spans="1:10" ht="18.75" customHeight="1">
      <c r="A8" s="277"/>
    </row>
    <row r="9" spans="1:10" ht="17.25" customHeight="1">
      <c r="A9" s="277"/>
      <c r="C9" s="576" t="s">
        <v>2366</v>
      </c>
    </row>
    <row r="10" spans="1:10">
      <c r="A10" s="277"/>
      <c r="C10" s="667"/>
    </row>
    <row r="11" spans="1:10" ht="36.75" customHeight="1">
      <c r="A11" s="277"/>
      <c r="C11" s="771" t="s">
        <v>2433</v>
      </c>
    </row>
    <row r="12" spans="1:10" ht="32.25" customHeight="1">
      <c r="A12" s="718"/>
    </row>
    <row r="13" spans="1:10" ht="74.25" customHeight="1">
      <c r="A13" s="812" t="s">
        <v>2518</v>
      </c>
      <c r="C13" s="771" t="s">
        <v>2511</v>
      </c>
      <c r="E13" s="773" t="s">
        <v>2377</v>
      </c>
      <c r="F13" s="717" t="s">
        <v>2438</v>
      </c>
      <c r="G13" s="717" t="s">
        <v>2508</v>
      </c>
      <c r="H13" s="772" t="s">
        <v>2434</v>
      </c>
      <c r="I13" s="717" t="s">
        <v>2435</v>
      </c>
      <c r="J13" s="717" t="s">
        <v>2432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21"/>
  <sheetViews>
    <sheetView zoomScaleNormal="100" workbookViewId="0">
      <pane ySplit="1" topLeftCell="A2" activePane="bottomLeft" state="frozen"/>
      <selection activeCell="A14" sqref="A14:B14"/>
      <selection pane="bottomLeft" activeCell="G1" sqref="G1"/>
    </sheetView>
  </sheetViews>
  <sheetFormatPr baseColWidth="10" defaultRowHeight="12"/>
  <cols>
    <col min="1" max="1" width="55.5703125" style="331" customWidth="1"/>
    <col min="2" max="2" width="11.42578125" style="374" customWidth="1"/>
    <col min="3" max="3" width="12" style="376" customWidth="1"/>
    <col min="4" max="4" width="14.85546875" style="541" customWidth="1"/>
    <col min="5" max="5" width="19" style="547" customWidth="1"/>
    <col min="6" max="16384" width="11.42578125" style="335"/>
  </cols>
  <sheetData>
    <row r="1" spans="1:5" ht="24.75" customHeight="1">
      <c r="A1" s="315" t="s">
        <v>911</v>
      </c>
      <c r="B1" s="332" t="s">
        <v>489</v>
      </c>
      <c r="C1" s="332" t="s">
        <v>914</v>
      </c>
      <c r="D1" s="540" t="s">
        <v>1656</v>
      </c>
    </row>
    <row r="2" spans="1:5" ht="15" customHeight="1"/>
    <row r="3" spans="1:5" ht="14.25" customHeight="1">
      <c r="A3" s="537" t="s">
        <v>2263</v>
      </c>
      <c r="B3" s="538"/>
      <c r="C3" s="526"/>
      <c r="D3" s="542"/>
    </row>
    <row r="4" spans="1:5" ht="27" customHeight="1">
      <c r="A4" s="318" t="s">
        <v>2285</v>
      </c>
      <c r="B4" s="339" t="s">
        <v>920</v>
      </c>
      <c r="C4" s="353" t="s">
        <v>921</v>
      </c>
      <c r="D4" s="539" t="s">
        <v>21</v>
      </c>
      <c r="E4" s="547" t="s">
        <v>2291</v>
      </c>
    </row>
    <row r="5" spans="1:5" ht="27" customHeight="1">
      <c r="A5" s="318" t="s">
        <v>2286</v>
      </c>
      <c r="B5" s="339" t="s">
        <v>923</v>
      </c>
      <c r="C5" s="353" t="s">
        <v>921</v>
      </c>
      <c r="D5" s="539" t="s">
        <v>24</v>
      </c>
      <c r="E5" s="547" t="s">
        <v>2291</v>
      </c>
    </row>
    <row r="6" spans="1:5" ht="27" customHeight="1">
      <c r="A6" s="318" t="s">
        <v>2264</v>
      </c>
      <c r="B6" s="339" t="s">
        <v>2284</v>
      </c>
      <c r="C6" s="353" t="s">
        <v>921</v>
      </c>
      <c r="D6" s="539" t="s">
        <v>2282</v>
      </c>
      <c r="E6" s="547" t="s">
        <v>2290</v>
      </c>
    </row>
    <row r="7" spans="1:5" ht="27" customHeight="1">
      <c r="A7" s="543" t="s">
        <v>2265</v>
      </c>
      <c r="B7" s="544"/>
      <c r="C7" s="545" t="s">
        <v>921</v>
      </c>
      <c r="D7" s="546" t="s">
        <v>2283</v>
      </c>
      <c r="E7" s="547" t="s">
        <v>2289</v>
      </c>
    </row>
    <row r="8" spans="1:5" ht="15" customHeight="1"/>
    <row r="9" spans="1:5" ht="15.75" customHeight="1">
      <c r="A9" s="537" t="s">
        <v>2262</v>
      </c>
      <c r="B9" s="538"/>
      <c r="C9" s="526"/>
      <c r="D9" s="542"/>
    </row>
    <row r="10" spans="1:5" ht="27" customHeight="1">
      <c r="A10" s="318" t="s">
        <v>2287</v>
      </c>
      <c r="B10" s="339" t="s">
        <v>923</v>
      </c>
      <c r="C10" s="353" t="s">
        <v>921</v>
      </c>
      <c r="D10" s="539" t="s">
        <v>21</v>
      </c>
      <c r="E10" s="547" t="s">
        <v>2291</v>
      </c>
    </row>
    <row r="11" spans="1:5" ht="27" customHeight="1">
      <c r="A11" s="318" t="s">
        <v>2288</v>
      </c>
      <c r="B11" s="339" t="s">
        <v>925</v>
      </c>
      <c r="C11" s="353" t="s">
        <v>921</v>
      </c>
      <c r="D11" s="539" t="s">
        <v>24</v>
      </c>
      <c r="E11" s="547" t="s">
        <v>2291</v>
      </c>
    </row>
    <row r="12" spans="1:5" ht="27" customHeight="1">
      <c r="A12" s="318" t="s">
        <v>2266</v>
      </c>
      <c r="B12" s="339" t="s">
        <v>2284</v>
      </c>
      <c r="C12" s="353" t="s">
        <v>921</v>
      </c>
      <c r="D12" s="539" t="s">
        <v>2282</v>
      </c>
      <c r="E12" s="547" t="s">
        <v>2290</v>
      </c>
    </row>
    <row r="13" spans="1:5" ht="27" customHeight="1">
      <c r="A13" s="543" t="s">
        <v>2267</v>
      </c>
      <c r="B13" s="544"/>
      <c r="C13" s="545" t="s">
        <v>921</v>
      </c>
      <c r="D13" s="546" t="s">
        <v>2283</v>
      </c>
      <c r="E13" s="547" t="s">
        <v>2289</v>
      </c>
    </row>
    <row r="14" spans="1:5" ht="22.5" customHeight="1"/>
    <row r="21" spans="5:5">
      <c r="E21" s="547" t="s">
        <v>2252</v>
      </c>
    </row>
  </sheetData>
  <autoFilter ref="A1:D9"/>
  <printOptions horizontalCentered="1"/>
  <pageMargins left="0.23622047244094491" right="0.23622047244094491" top="0.62" bottom="0.39370078740157483" header="0.19685039370078741" footer="0.19685039370078741"/>
  <pageSetup paperSize="9" fitToHeight="0" orientation="landscape" r:id="rId1"/>
  <headerFoot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2"/>
  <sheetViews>
    <sheetView topLeftCell="E1"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"/>
  <cols>
    <col min="1" max="1" width="5.42578125" style="335" customWidth="1"/>
    <col min="2" max="2" width="6.42578125" style="335" customWidth="1"/>
    <col min="3" max="3" width="6.7109375" style="331" customWidth="1"/>
    <col min="4" max="4" width="19.140625" style="331" customWidth="1"/>
    <col min="5" max="5" width="24.7109375" style="331" customWidth="1"/>
    <col min="6" max="6" width="1.42578125" style="374" customWidth="1"/>
    <col min="7" max="7" width="9.140625" style="374" customWidth="1"/>
    <col min="8" max="8" width="6" style="375" customWidth="1"/>
    <col min="9" max="17" width="9.42578125" style="375" customWidth="1"/>
    <col min="18" max="22" width="8.7109375" style="375" customWidth="1"/>
    <col min="23" max="25" width="7.7109375" style="375" customWidth="1"/>
    <col min="26" max="26" width="9.5703125" style="375" customWidth="1"/>
    <col min="27" max="27" width="9" style="575" customWidth="1"/>
    <col min="28" max="32" width="6.5703125" style="335" customWidth="1"/>
    <col min="33" max="33" width="2.28515625" style="577" customWidth="1"/>
    <col min="34" max="34" width="5" style="335" customWidth="1"/>
    <col min="35" max="35" width="10.140625" style="335" customWidth="1"/>
    <col min="36" max="36" width="11.42578125" style="335"/>
    <col min="37" max="37" width="7.42578125" style="335" customWidth="1"/>
    <col min="38" max="38" width="8.28515625" style="335" customWidth="1"/>
    <col min="39" max="44" width="11.42578125" style="335"/>
    <col min="45" max="45" width="10.140625" style="335" customWidth="1"/>
    <col min="46" max="46" width="9.42578125" style="335" customWidth="1"/>
    <col min="47" max="47" width="14.28515625" style="335" customWidth="1"/>
    <col min="48" max="48" width="15.5703125" style="335" customWidth="1"/>
    <col min="49" max="50" width="6.7109375" style="335" customWidth="1"/>
    <col min="51" max="51" width="11.42578125" style="335"/>
    <col min="52" max="53" width="6.28515625" style="335" customWidth="1"/>
    <col min="54" max="16384" width="11.42578125" style="335"/>
  </cols>
  <sheetData>
    <row r="1" spans="1:53" ht="63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332" t="s">
        <v>1711</v>
      </c>
      <c r="I1" s="332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332" t="s">
        <v>2337</v>
      </c>
      <c r="R1" s="332" t="s">
        <v>2314</v>
      </c>
      <c r="S1" s="332" t="s">
        <v>2363</v>
      </c>
      <c r="T1" s="618" t="s">
        <v>2328</v>
      </c>
      <c r="U1" s="618" t="s">
        <v>2330</v>
      </c>
      <c r="V1" s="618" t="s">
        <v>2329</v>
      </c>
      <c r="W1" s="332" t="s">
        <v>2335</v>
      </c>
      <c r="X1" s="332" t="s">
        <v>2321</v>
      </c>
      <c r="Y1" s="332" t="s">
        <v>493</v>
      </c>
      <c r="Z1" s="332" t="s">
        <v>2334</v>
      </c>
      <c r="AA1" s="579" t="s">
        <v>1656</v>
      </c>
      <c r="AB1" s="614" t="s">
        <v>487</v>
      </c>
      <c r="AC1" s="614" t="s">
        <v>2304</v>
      </c>
      <c r="AD1" s="614" t="s">
        <v>495</v>
      </c>
      <c r="AE1" s="614" t="s">
        <v>496</v>
      </c>
      <c r="AF1" s="615" t="s">
        <v>488</v>
      </c>
      <c r="AH1" s="614" t="s">
        <v>2077</v>
      </c>
      <c r="AI1" s="614" t="s">
        <v>337</v>
      </c>
      <c r="AJ1" s="614" t="s">
        <v>2065</v>
      </c>
      <c r="AK1" s="614" t="s">
        <v>130</v>
      </c>
      <c r="AL1" s="662" t="s">
        <v>2360</v>
      </c>
      <c r="AM1" s="614" t="s">
        <v>1716</v>
      </c>
      <c r="AN1" s="614" t="s">
        <v>2278</v>
      </c>
      <c r="AO1" s="614" t="s">
        <v>2279</v>
      </c>
      <c r="AP1" s="614" t="s">
        <v>2306</v>
      </c>
      <c r="AQ1" s="614" t="s">
        <v>2307</v>
      </c>
      <c r="AR1" s="662" t="s">
        <v>2345</v>
      </c>
      <c r="AS1" s="614" t="s">
        <v>478</v>
      </c>
      <c r="AT1" s="614" t="s">
        <v>1777</v>
      </c>
      <c r="AU1" s="614" t="s">
        <v>2301</v>
      </c>
      <c r="AV1" s="614" t="s">
        <v>494</v>
      </c>
      <c r="AW1" s="614" t="s">
        <v>485</v>
      </c>
      <c r="AX1" s="614" t="s">
        <v>486</v>
      </c>
      <c r="AY1" s="614" t="s">
        <v>131</v>
      </c>
      <c r="AZ1" s="614" t="s">
        <v>132</v>
      </c>
      <c r="BA1" s="614" t="s">
        <v>133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A2" s="572"/>
      <c r="AB2" s="375"/>
      <c r="AC2" s="375"/>
      <c r="AD2" s="375"/>
      <c r="AE2" s="375"/>
      <c r="AF2" s="375"/>
    </row>
    <row r="3" spans="1:53" ht="15.75" customHeight="1">
      <c r="B3" s="869" t="s">
        <v>1786</v>
      </c>
      <c r="C3" s="870"/>
      <c r="D3" s="870"/>
      <c r="E3" s="870"/>
      <c r="F3" s="536"/>
      <c r="G3" s="536"/>
      <c r="H3" s="536"/>
      <c r="I3" s="536"/>
      <c r="J3" s="536"/>
      <c r="K3" s="536"/>
      <c r="L3" s="536"/>
      <c r="M3" s="536"/>
      <c r="N3" s="536"/>
      <c r="O3" s="536"/>
      <c r="P3" s="536"/>
      <c r="Q3" s="536"/>
      <c r="R3" s="536"/>
      <c r="S3" s="536"/>
      <c r="T3" s="536"/>
      <c r="U3" s="536"/>
      <c r="V3" s="536"/>
      <c r="W3" s="536"/>
      <c r="X3" s="536"/>
      <c r="Y3" s="536"/>
      <c r="Z3" s="536"/>
      <c r="AA3" s="353"/>
      <c r="AB3" s="375"/>
      <c r="AC3" s="375"/>
      <c r="AD3" s="375"/>
      <c r="AE3" s="375"/>
      <c r="AF3" s="375"/>
    </row>
    <row r="4" spans="1:53" ht="14.25" customHeight="1">
      <c r="C4" s="861" t="s">
        <v>1996</v>
      </c>
      <c r="D4" s="862"/>
      <c r="E4" s="862"/>
      <c r="F4" s="339"/>
      <c r="G4" s="535"/>
      <c r="H4" s="534"/>
      <c r="I4" s="534"/>
      <c r="J4" s="534"/>
      <c r="K4" s="534"/>
      <c r="L4" s="534"/>
      <c r="M4" s="534"/>
      <c r="N4" s="534"/>
      <c r="O4" s="534"/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5"/>
      <c r="AB4" s="375"/>
      <c r="AC4" s="375"/>
      <c r="AD4" s="375"/>
      <c r="AE4" s="375"/>
      <c r="AF4" s="375"/>
    </row>
    <row r="5" spans="1:53">
      <c r="D5" s="863" t="s">
        <v>2049</v>
      </c>
      <c r="E5" s="865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  <c r="R5" s="339"/>
      <c r="S5" s="339"/>
      <c r="T5" s="339"/>
      <c r="U5" s="339"/>
      <c r="V5" s="339"/>
      <c r="W5" s="339"/>
      <c r="X5" s="339"/>
      <c r="Y5" s="339"/>
      <c r="Z5" s="339"/>
      <c r="AA5" s="573"/>
      <c r="AB5" s="375"/>
      <c r="AC5" s="375"/>
      <c r="AD5" s="375"/>
      <c r="AE5" s="375"/>
      <c r="AF5" s="375"/>
      <c r="AU5" s="561" t="s">
        <v>2338</v>
      </c>
    </row>
    <row r="6" spans="1:53" ht="43.5" customHeight="1">
      <c r="D6" s="875" t="s">
        <v>1045</v>
      </c>
      <c r="E6" s="876"/>
      <c r="F6" s="538"/>
      <c r="G6" s="538" t="s">
        <v>1046</v>
      </c>
      <c r="H6" s="366" t="s">
        <v>2300</v>
      </c>
      <c r="I6" s="505" t="s">
        <v>2305</v>
      </c>
      <c r="J6" s="505"/>
      <c r="K6" s="505"/>
      <c r="L6" s="505"/>
      <c r="M6" s="505"/>
      <c r="N6" s="505"/>
      <c r="O6" s="505"/>
      <c r="P6" s="505"/>
      <c r="Q6" s="505">
        <v>1000</v>
      </c>
      <c r="R6" s="366">
        <v>90</v>
      </c>
      <c r="S6" s="366"/>
      <c r="T6" s="366"/>
      <c r="U6" s="366"/>
      <c r="V6" s="366"/>
      <c r="W6" s="343"/>
      <c r="X6" s="343"/>
      <c r="Y6" s="343" t="s">
        <v>2336</v>
      </c>
      <c r="Z6" s="616">
        <v>42735</v>
      </c>
      <c r="AA6" s="574" t="s">
        <v>2000</v>
      </c>
      <c r="AB6" s="500"/>
      <c r="AC6" s="500"/>
      <c r="AD6" s="500"/>
      <c r="AE6" s="500"/>
      <c r="AF6" s="500"/>
      <c r="AH6" s="15" t="s">
        <v>2000</v>
      </c>
      <c r="AI6" s="15" t="s">
        <v>2327</v>
      </c>
      <c r="AJ6" s="15" t="s">
        <v>1673</v>
      </c>
      <c r="AK6" s="15" t="s">
        <v>157</v>
      </c>
      <c r="AL6" s="717" t="s">
        <v>2361</v>
      </c>
      <c r="AM6" s="267" t="s">
        <v>1771</v>
      </c>
      <c r="AN6" s="302">
        <v>1000</v>
      </c>
      <c r="AO6" s="302">
        <v>9999</v>
      </c>
      <c r="AP6" s="267" t="s">
        <v>479</v>
      </c>
      <c r="AQ6" s="267" t="s">
        <v>480</v>
      </c>
      <c r="AR6" s="267"/>
      <c r="AS6" s="267">
        <v>100</v>
      </c>
      <c r="AT6" s="267" t="s">
        <v>1778</v>
      </c>
      <c r="AU6" s="267">
        <v>-4</v>
      </c>
      <c r="AV6" s="267" t="s">
        <v>2339</v>
      </c>
      <c r="AW6" s="267"/>
      <c r="AX6" s="267" t="s">
        <v>129</v>
      </c>
      <c r="AY6" s="267"/>
      <c r="AZ6" s="267"/>
      <c r="BA6" s="267"/>
    </row>
    <row r="7" spans="1:53">
      <c r="AB7" s="375"/>
      <c r="AC7" s="375"/>
      <c r="AD7" s="375"/>
      <c r="AE7" s="375"/>
      <c r="AF7" s="375"/>
    </row>
    <row r="8" spans="1:53" ht="17.25" customHeight="1">
      <c r="C8" s="861" t="s">
        <v>1787</v>
      </c>
      <c r="D8" s="862"/>
      <c r="E8" s="877"/>
      <c r="F8" s="339"/>
      <c r="G8" s="535"/>
      <c r="H8" s="534"/>
      <c r="I8" s="534"/>
      <c r="J8" s="534"/>
      <c r="K8" s="534"/>
      <c r="L8" s="534"/>
      <c r="M8" s="534"/>
      <c r="N8" s="534"/>
      <c r="O8" s="534"/>
      <c r="P8" s="534"/>
      <c r="Q8" s="534"/>
      <c r="R8" s="534"/>
      <c r="S8" s="534"/>
      <c r="T8" s="534"/>
      <c r="U8" s="534"/>
      <c r="V8" s="534"/>
      <c r="W8" s="534"/>
      <c r="X8" s="534"/>
      <c r="Y8" s="534"/>
      <c r="Z8" s="534"/>
      <c r="AA8" s="535"/>
      <c r="AB8" s="375"/>
      <c r="AC8" s="375"/>
      <c r="AD8" s="375"/>
      <c r="AE8" s="375"/>
      <c r="AF8" s="375"/>
    </row>
    <row r="9" spans="1:53" ht="12" customHeight="1">
      <c r="D9" s="863" t="s">
        <v>2053</v>
      </c>
      <c r="E9" s="865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573"/>
      <c r="AB9" s="375"/>
      <c r="AC9" s="375"/>
      <c r="AD9" s="375"/>
      <c r="AE9" s="375"/>
      <c r="AF9" s="375"/>
      <c r="AU9" s="561" t="s">
        <v>2341</v>
      </c>
    </row>
    <row r="10" spans="1:53" ht="36.75" customHeight="1">
      <c r="D10" s="875" t="s">
        <v>1045</v>
      </c>
      <c r="E10" s="876"/>
      <c r="F10" s="538"/>
      <c r="G10" s="538" t="s">
        <v>1056</v>
      </c>
      <c r="H10" s="366" t="s">
        <v>2300</v>
      </c>
      <c r="I10" s="505" t="s">
        <v>2305</v>
      </c>
      <c r="J10" s="505"/>
      <c r="K10" s="505"/>
      <c r="L10" s="505"/>
      <c r="M10" s="505"/>
      <c r="N10" s="505"/>
      <c r="O10" s="505"/>
      <c r="P10" s="505"/>
      <c r="Q10" s="505">
        <v>50000</v>
      </c>
      <c r="R10" s="366">
        <v>120</v>
      </c>
      <c r="S10" s="366"/>
      <c r="T10" s="366"/>
      <c r="U10" s="366"/>
      <c r="V10" s="366"/>
      <c r="W10" s="343"/>
      <c r="X10" s="343"/>
      <c r="Y10" s="343" t="s">
        <v>2340</v>
      </c>
      <c r="Z10" s="616">
        <v>42735</v>
      </c>
      <c r="AA10" s="574" t="s">
        <v>2059</v>
      </c>
      <c r="AB10" s="500"/>
      <c r="AC10" s="500"/>
      <c r="AD10" s="500"/>
      <c r="AE10" s="500"/>
      <c r="AF10" s="500"/>
      <c r="AH10" s="15" t="s">
        <v>2034</v>
      </c>
      <c r="AI10" s="15" t="s">
        <v>2327</v>
      </c>
      <c r="AJ10" s="15" t="s">
        <v>484</v>
      </c>
      <c r="AK10" s="267" t="s">
        <v>157</v>
      </c>
      <c r="AL10" s="267"/>
      <c r="AM10" s="267" t="s">
        <v>1056</v>
      </c>
      <c r="AN10" s="302">
        <v>1000</v>
      </c>
      <c r="AO10" s="302">
        <v>9999</v>
      </c>
      <c r="AP10" s="267" t="s">
        <v>479</v>
      </c>
      <c r="AQ10" s="267" t="s">
        <v>480</v>
      </c>
      <c r="AR10" s="267"/>
      <c r="AS10" s="267">
        <v>112</v>
      </c>
      <c r="AT10" s="267" t="s">
        <v>1778</v>
      </c>
      <c r="AU10" s="267">
        <v>-3</v>
      </c>
      <c r="AV10" s="267" t="s">
        <v>2339</v>
      </c>
      <c r="AW10" s="267"/>
      <c r="AX10" s="267" t="s">
        <v>129</v>
      </c>
      <c r="AY10" s="267"/>
      <c r="AZ10" s="267"/>
      <c r="BA10" s="267"/>
    </row>
    <row r="11" spans="1:53" ht="36.75" customHeight="1">
      <c r="AB11" s="500"/>
      <c r="AC11" s="500"/>
      <c r="AD11" s="500"/>
      <c r="AE11" s="500"/>
      <c r="AF11" s="500"/>
      <c r="AH11" s="15" t="s">
        <v>2035</v>
      </c>
      <c r="AI11" s="15" t="s">
        <v>2327</v>
      </c>
      <c r="AJ11" s="15" t="s">
        <v>484</v>
      </c>
      <c r="AK11" s="267" t="s">
        <v>157</v>
      </c>
      <c r="AL11" s="267"/>
      <c r="AM11" s="267" t="s">
        <v>1056</v>
      </c>
      <c r="AN11" s="302">
        <v>1000</v>
      </c>
      <c r="AO11" s="302">
        <v>9999</v>
      </c>
      <c r="AP11" s="267" t="s">
        <v>479</v>
      </c>
      <c r="AQ11" s="267" t="s">
        <v>480</v>
      </c>
      <c r="AR11" s="267"/>
      <c r="AS11" s="267">
        <v>112</v>
      </c>
      <c r="AT11" s="305" t="s">
        <v>1780</v>
      </c>
      <c r="AU11" s="305">
        <v>120</v>
      </c>
      <c r="AV11" s="305" t="s">
        <v>1782</v>
      </c>
      <c r="AW11" s="305"/>
      <c r="AX11" s="305" t="s">
        <v>129</v>
      </c>
      <c r="AY11" s="305"/>
      <c r="AZ11" s="305"/>
      <c r="BA11" s="305"/>
    </row>
    <row r="12" spans="1:53">
      <c r="F12" s="331"/>
      <c r="G12" s="375"/>
      <c r="AA12" s="375"/>
      <c r="AB12" s="575"/>
      <c r="AG12" s="335"/>
      <c r="AH12" s="577"/>
    </row>
  </sheetData>
  <autoFilter ref="A1:AA10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9">
    <mergeCell ref="D10:E10"/>
    <mergeCell ref="B3:E3"/>
    <mergeCell ref="C4:E4"/>
    <mergeCell ref="D5:E5"/>
    <mergeCell ref="A1:E1"/>
    <mergeCell ref="A2:E2"/>
    <mergeCell ref="D6:E6"/>
    <mergeCell ref="C8:E8"/>
    <mergeCell ref="D9:E9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1"/>
  <sheetViews>
    <sheetView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.75"/>
  <cols>
    <col min="1" max="1" width="3.425781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29.28515625" style="331" customWidth="1"/>
    <col min="6" max="6" width="1.42578125" style="374" customWidth="1"/>
    <col min="7" max="7" width="10.140625" style="374" customWidth="1"/>
    <col min="8" max="8" width="5.140625" style="375" customWidth="1"/>
    <col min="9" max="9" width="7.7109375" style="598" customWidth="1"/>
    <col min="10" max="16" width="6.7109375" style="598" customWidth="1"/>
    <col min="17" max="17" width="12.28515625" style="598" customWidth="1"/>
    <col min="18" max="19" width="12.5703125" style="601" customWidth="1"/>
    <col min="20" max="20" width="8" style="601" bestFit="1" customWidth="1"/>
    <col min="21" max="21" width="7.7109375" style="601" customWidth="1"/>
    <col min="22" max="22" width="9.28515625" style="601" bestFit="1" customWidth="1"/>
    <col min="23" max="23" width="8" style="375" bestFit="1" customWidth="1"/>
    <col min="24" max="25" width="8.85546875" style="375" bestFit="1" customWidth="1"/>
    <col min="26" max="26" width="10.42578125" style="375" customWidth="1"/>
    <col min="27" max="27" width="30.42578125" style="541" customWidth="1"/>
    <col min="28" max="31" width="7" style="561" customWidth="1"/>
    <col min="32" max="32" width="7" customWidth="1"/>
    <col min="33" max="33" width="2.7109375" style="608" customWidth="1"/>
    <col min="34" max="34" width="5.28515625" style="486" customWidth="1"/>
    <col min="35" max="35" width="18" style="335" customWidth="1"/>
    <col min="36" max="36" width="52.28515625" style="335" bestFit="1" customWidth="1"/>
    <col min="37" max="38" width="11.42578125" style="335"/>
    <col min="39" max="39" width="8.140625" style="335" bestFit="1" customWidth="1"/>
    <col min="40" max="43" width="4.28515625" style="335" customWidth="1"/>
    <col min="44" max="44" width="7.42578125" style="335" customWidth="1"/>
    <col min="45" max="45" width="7" style="335" customWidth="1"/>
    <col min="46" max="46" width="11.42578125" style="335"/>
    <col min="47" max="47" width="8.42578125" style="335" customWidth="1"/>
    <col min="48" max="48" width="13" style="335" customWidth="1"/>
    <col min="49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332" t="s">
        <v>2337</v>
      </c>
      <c r="R1" s="618" t="s">
        <v>2314</v>
      </c>
      <c r="S1" s="618" t="s">
        <v>2363</v>
      </c>
      <c r="T1" s="618" t="s">
        <v>2328</v>
      </c>
      <c r="U1" s="618" t="s">
        <v>2330</v>
      </c>
      <c r="V1" s="618" t="s">
        <v>2329</v>
      </c>
      <c r="W1" s="332" t="s">
        <v>2335</v>
      </c>
      <c r="X1" s="332" t="s">
        <v>2321</v>
      </c>
      <c r="Y1" s="332" t="s">
        <v>493</v>
      </c>
      <c r="Z1" s="332" t="s">
        <v>2334</v>
      </c>
      <c r="AA1" s="579" t="s">
        <v>1656</v>
      </c>
      <c r="AB1" s="20" t="s">
        <v>487</v>
      </c>
      <c r="AC1" s="20" t="s">
        <v>2304</v>
      </c>
      <c r="AD1" s="20" t="s">
        <v>495</v>
      </c>
      <c r="AE1" s="20" t="s">
        <v>496</v>
      </c>
      <c r="AF1" s="21" t="s">
        <v>488</v>
      </c>
      <c r="AG1" s="607"/>
      <c r="AH1" s="20" t="s">
        <v>2077</v>
      </c>
      <c r="AI1" s="20" t="s">
        <v>337</v>
      </c>
      <c r="AJ1" s="20" t="s">
        <v>2065</v>
      </c>
      <c r="AK1" s="20" t="s">
        <v>130</v>
      </c>
      <c r="AL1" s="662" t="s">
        <v>2360</v>
      </c>
      <c r="AM1" s="20" t="s">
        <v>1716</v>
      </c>
      <c r="AN1" s="20" t="s">
        <v>2278</v>
      </c>
      <c r="AO1" s="20" t="s">
        <v>2279</v>
      </c>
      <c r="AP1" s="20" t="s">
        <v>2306</v>
      </c>
      <c r="AQ1" s="20" t="s">
        <v>2307</v>
      </c>
      <c r="AR1" s="662" t="s">
        <v>2345</v>
      </c>
      <c r="AS1" s="20" t="s">
        <v>478</v>
      </c>
      <c r="AT1" s="20" t="s">
        <v>1777</v>
      </c>
      <c r="AU1" s="20" t="s">
        <v>2301</v>
      </c>
      <c r="AV1" s="20" t="s">
        <v>494</v>
      </c>
      <c r="AW1" s="20" t="s">
        <v>485</v>
      </c>
      <c r="AX1" s="20" t="s">
        <v>486</v>
      </c>
      <c r="AY1" s="20" t="s">
        <v>131</v>
      </c>
      <c r="AZ1" s="20" t="s">
        <v>132</v>
      </c>
      <c r="BA1" s="20" t="s">
        <v>133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588"/>
      <c r="U2" s="588"/>
      <c r="V2" s="588"/>
      <c r="W2" s="336"/>
      <c r="X2" s="336"/>
      <c r="Y2" s="336"/>
      <c r="Z2" s="336"/>
      <c r="AA2" s="336"/>
    </row>
    <row r="3" spans="1:53" ht="18.75" customHeight="1">
      <c r="B3" s="872" t="s">
        <v>2270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339"/>
      <c r="X3" s="339"/>
      <c r="Y3" s="339"/>
      <c r="Z3" s="339"/>
      <c r="AA3" s="580"/>
      <c r="AH3" s="335"/>
      <c r="AU3" s="335" t="s">
        <v>2342</v>
      </c>
    </row>
    <row r="4" spans="1:53" ht="15" customHeight="1">
      <c r="C4" s="863" t="s">
        <v>2292</v>
      </c>
      <c r="D4" s="864"/>
      <c r="E4" s="865"/>
      <c r="F4" s="339"/>
      <c r="G4" s="339"/>
      <c r="H4" s="339"/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339"/>
      <c r="X4" s="339"/>
      <c r="Y4" s="339"/>
      <c r="Z4" s="339"/>
      <c r="AA4" s="580"/>
      <c r="AH4" s="335"/>
    </row>
    <row r="5" spans="1:53" ht="21.75" customHeight="1">
      <c r="C5" s="866" t="s">
        <v>2294</v>
      </c>
      <c r="D5" s="867"/>
      <c r="E5" s="868"/>
      <c r="F5" s="605"/>
      <c r="G5" s="605" t="s">
        <v>920</v>
      </c>
      <c r="H5" s="366" t="s">
        <v>2300</v>
      </c>
      <c r="I5" s="590" t="s">
        <v>2078</v>
      </c>
      <c r="J5" s="590"/>
      <c r="K5" s="590"/>
      <c r="L5" s="590"/>
      <c r="M5" s="590"/>
      <c r="N5" s="590"/>
      <c r="O5" s="590"/>
      <c r="P5" s="590"/>
      <c r="Q5" s="599" t="s">
        <v>2316</v>
      </c>
      <c r="R5" s="599" t="s">
        <v>2316</v>
      </c>
      <c r="S5" s="599"/>
      <c r="T5" s="600"/>
      <c r="U5" s="600"/>
      <c r="V5" s="600"/>
      <c r="W5" s="343"/>
      <c r="X5" s="343"/>
      <c r="Y5" s="343" t="s">
        <v>2342</v>
      </c>
      <c r="Z5" s="616">
        <v>43465</v>
      </c>
      <c r="AA5" s="581" t="s">
        <v>2323</v>
      </c>
      <c r="AB5" s="609"/>
      <c r="AC5" s="609"/>
      <c r="AD5" s="609"/>
      <c r="AE5" s="609"/>
      <c r="AF5" s="610"/>
      <c r="AH5" s="247" t="s">
        <v>683</v>
      </c>
      <c r="AI5" s="25" t="s">
        <v>30</v>
      </c>
      <c r="AJ5" s="26" t="s">
        <v>19</v>
      </c>
      <c r="AK5" s="98" t="s">
        <v>157</v>
      </c>
      <c r="AL5" s="98"/>
      <c r="AM5" s="98"/>
      <c r="AN5" s="98"/>
      <c r="AO5" s="98"/>
      <c r="AP5" s="98"/>
      <c r="AQ5" s="98"/>
      <c r="AR5" s="98"/>
      <c r="AS5" s="171">
        <v>707</v>
      </c>
      <c r="AT5" s="24" t="s">
        <v>21</v>
      </c>
      <c r="AU5" s="24">
        <v>2</v>
      </c>
      <c r="AV5" s="81" t="s">
        <v>22</v>
      </c>
      <c r="AW5" s="24"/>
      <c r="AX5" s="24" t="s">
        <v>129</v>
      </c>
      <c r="AY5" s="24"/>
      <c r="AZ5" s="24"/>
      <c r="BA5" s="24"/>
    </row>
    <row r="6" spans="1:53" ht="21.75" customHeight="1"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609"/>
      <c r="AC6" s="609"/>
      <c r="AD6" s="609"/>
      <c r="AE6" s="609"/>
      <c r="AF6" s="610"/>
      <c r="AH6" s="247" t="s">
        <v>684</v>
      </c>
      <c r="AI6" s="25" t="s">
        <v>30</v>
      </c>
      <c r="AJ6" s="26" t="s">
        <v>19</v>
      </c>
      <c r="AK6" s="98" t="s">
        <v>157</v>
      </c>
      <c r="AL6" s="98"/>
      <c r="AM6" s="98"/>
      <c r="AN6" s="98"/>
      <c r="AO6" s="98"/>
      <c r="AP6" s="98"/>
      <c r="AQ6" s="98"/>
      <c r="AR6" s="98"/>
      <c r="AS6" s="171">
        <v>709</v>
      </c>
      <c r="AT6" s="24" t="s">
        <v>21</v>
      </c>
      <c r="AU6" s="24">
        <v>2</v>
      </c>
      <c r="AV6" s="81" t="s">
        <v>22</v>
      </c>
      <c r="AW6" s="24"/>
      <c r="AX6" s="24" t="s">
        <v>129</v>
      </c>
      <c r="AY6" s="24"/>
      <c r="AZ6" s="24"/>
      <c r="BA6" s="24"/>
    </row>
    <row r="7" spans="1:53" ht="21.75" customHeight="1"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609"/>
      <c r="AC7" s="609"/>
      <c r="AD7" s="609"/>
      <c r="AE7" s="609"/>
      <c r="AF7" s="610"/>
      <c r="AH7" s="247" t="s">
        <v>685</v>
      </c>
      <c r="AI7" s="25" t="s">
        <v>30</v>
      </c>
      <c r="AJ7" s="26" t="s">
        <v>19</v>
      </c>
      <c r="AK7" s="98" t="s">
        <v>157</v>
      </c>
      <c r="AL7" s="98"/>
      <c r="AM7" s="98"/>
      <c r="AN7" s="98"/>
      <c r="AO7" s="98"/>
      <c r="AP7" s="98"/>
      <c r="AQ7" s="98"/>
      <c r="AR7" s="98"/>
      <c r="AS7" s="171">
        <v>712</v>
      </c>
      <c r="AT7" s="24" t="s">
        <v>21</v>
      </c>
      <c r="AU7" s="24">
        <v>2</v>
      </c>
      <c r="AV7" s="81" t="s">
        <v>22</v>
      </c>
      <c r="AW7" s="24"/>
      <c r="AX7" s="24" t="s">
        <v>129</v>
      </c>
      <c r="AY7" s="24"/>
      <c r="AZ7" s="24"/>
      <c r="BA7" s="24"/>
    </row>
    <row r="8" spans="1:53" ht="21.75" customHeight="1"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609"/>
      <c r="AC8" s="609"/>
      <c r="AD8" s="609"/>
      <c r="AE8" s="609"/>
      <c r="AF8" s="610"/>
      <c r="AH8" s="247" t="s">
        <v>686</v>
      </c>
      <c r="AI8" s="25" t="s">
        <v>30</v>
      </c>
      <c r="AJ8" s="26" t="s">
        <v>19</v>
      </c>
      <c r="AK8" s="98" t="s">
        <v>157</v>
      </c>
      <c r="AL8" s="98"/>
      <c r="AM8" s="98"/>
      <c r="AN8" s="98"/>
      <c r="AO8" s="98"/>
      <c r="AP8" s="98"/>
      <c r="AQ8" s="98"/>
      <c r="AR8" s="98"/>
      <c r="AS8" s="171">
        <v>713</v>
      </c>
      <c r="AT8" s="24" t="s">
        <v>21</v>
      </c>
      <c r="AU8" s="24">
        <v>2</v>
      </c>
      <c r="AV8" s="81" t="s">
        <v>22</v>
      </c>
      <c r="AW8" s="24"/>
      <c r="AX8" s="24" t="s">
        <v>129</v>
      </c>
      <c r="AY8" s="24"/>
      <c r="AZ8" s="24"/>
      <c r="BA8" s="24"/>
    </row>
    <row r="9" spans="1:53" ht="21.75" customHeight="1"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609"/>
      <c r="AC9" s="609"/>
      <c r="AD9" s="609"/>
      <c r="AE9" s="609"/>
      <c r="AF9" s="610"/>
      <c r="AH9" s="247" t="s">
        <v>687</v>
      </c>
      <c r="AI9" s="25" t="s">
        <v>30</v>
      </c>
      <c r="AJ9" s="26" t="s">
        <v>19</v>
      </c>
      <c r="AK9" s="98" t="s">
        <v>157</v>
      </c>
      <c r="AL9" s="98"/>
      <c r="AM9" s="98"/>
      <c r="AN9" s="98"/>
      <c r="AO9" s="98"/>
      <c r="AP9" s="98"/>
      <c r="AQ9" s="98"/>
      <c r="AR9" s="98"/>
      <c r="AS9" s="171">
        <v>738</v>
      </c>
      <c r="AT9" s="24" t="s">
        <v>21</v>
      </c>
      <c r="AU9" s="24">
        <v>2</v>
      </c>
      <c r="AV9" s="81" t="s">
        <v>22</v>
      </c>
      <c r="AW9" s="24"/>
      <c r="AX9" s="24" t="s">
        <v>129</v>
      </c>
      <c r="AY9" s="24"/>
      <c r="AZ9" s="24"/>
      <c r="BA9" s="24"/>
    </row>
    <row r="10" spans="1:53" ht="21.75" customHeight="1">
      <c r="T10" s="598"/>
      <c r="U10" s="598"/>
      <c r="V10" s="598"/>
      <c r="AB10" s="609"/>
      <c r="AC10" s="609"/>
      <c r="AD10" s="609"/>
      <c r="AE10" s="609"/>
      <c r="AF10" s="610"/>
      <c r="AH10" s="247" t="s">
        <v>688</v>
      </c>
      <c r="AI10" s="25" t="s">
        <v>30</v>
      </c>
      <c r="AJ10" s="26" t="s">
        <v>19</v>
      </c>
      <c r="AK10" s="98" t="s">
        <v>157</v>
      </c>
      <c r="AL10" s="98"/>
      <c r="AM10" s="98"/>
      <c r="AN10" s="98"/>
      <c r="AO10" s="98"/>
      <c r="AP10" s="98"/>
      <c r="AQ10" s="98"/>
      <c r="AR10" s="98"/>
      <c r="AS10" s="171">
        <v>741</v>
      </c>
      <c r="AT10" s="24" t="s">
        <v>21</v>
      </c>
      <c r="AU10" s="24">
        <v>2</v>
      </c>
      <c r="AV10" s="81" t="s">
        <v>22</v>
      </c>
      <c r="AW10" s="24"/>
      <c r="AX10" s="24" t="s">
        <v>129</v>
      </c>
      <c r="AY10" s="24"/>
      <c r="AZ10" s="24"/>
      <c r="BA10" s="24"/>
    </row>
    <row r="11" spans="1:53" ht="21.75" customHeight="1">
      <c r="T11" s="598"/>
      <c r="U11" s="598"/>
      <c r="V11" s="598"/>
      <c r="AB11" s="609"/>
      <c r="AC11" s="609"/>
      <c r="AD11" s="609"/>
      <c r="AE11" s="609"/>
      <c r="AF11" s="610"/>
      <c r="AH11" s="247" t="s">
        <v>689</v>
      </c>
      <c r="AI11" s="25" t="s">
        <v>30</v>
      </c>
      <c r="AJ11" s="26" t="s">
        <v>19</v>
      </c>
      <c r="AK11" s="98" t="s">
        <v>157</v>
      </c>
      <c r="AL11" s="98"/>
      <c r="AM11" s="98"/>
      <c r="AN11" s="98"/>
      <c r="AO11" s="98"/>
      <c r="AP11" s="98"/>
      <c r="AQ11" s="98"/>
      <c r="AR11" s="98"/>
      <c r="AS11" s="171">
        <v>742</v>
      </c>
      <c r="AT11" s="24" t="s">
        <v>21</v>
      </c>
      <c r="AU11" s="24">
        <v>2</v>
      </c>
      <c r="AV11" s="81" t="s">
        <v>22</v>
      </c>
      <c r="AW11" s="24"/>
      <c r="AX11" s="24" t="s">
        <v>129</v>
      </c>
      <c r="AY11" s="24"/>
      <c r="AZ11" s="24"/>
      <c r="BA11" s="24"/>
    </row>
  </sheetData>
  <autoFilter ref="A1:AA9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5">
    <mergeCell ref="A1:E1"/>
    <mergeCell ref="A2:E2"/>
    <mergeCell ref="B3:E3"/>
    <mergeCell ref="C4:E4"/>
    <mergeCell ref="C5:E5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37"/>
  <sheetViews>
    <sheetView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"/>
  <cols>
    <col min="1" max="1" width="3.425781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3.85546875" style="331" customWidth="1"/>
    <col min="6" max="6" width="1.42578125" style="374" customWidth="1"/>
    <col min="7" max="7" width="8.28515625" style="374" customWidth="1"/>
    <col min="8" max="8" width="5.140625" style="375" customWidth="1"/>
    <col min="9" max="9" width="7.42578125" style="598" customWidth="1"/>
    <col min="10" max="16" width="6.7109375" style="598" customWidth="1"/>
    <col min="17" max="17" width="11.5703125" style="598" customWidth="1"/>
    <col min="18" max="19" width="15.140625" style="601" customWidth="1"/>
    <col min="20" max="22" width="8.85546875" style="601" customWidth="1"/>
    <col min="23" max="25" width="8.85546875" style="375" customWidth="1"/>
    <col min="26" max="26" width="10.140625" style="375" customWidth="1"/>
    <col min="27" max="27" width="18" style="541" customWidth="1"/>
    <col min="28" max="28" width="6.5703125" style="335" customWidth="1"/>
    <col min="29" max="30" width="8" style="335" customWidth="1"/>
    <col min="31" max="31" width="6.7109375" style="335" customWidth="1"/>
    <col min="32" max="32" width="6.85546875" style="335" customWidth="1"/>
    <col min="33" max="33" width="5.140625" style="577" customWidth="1"/>
    <col min="34" max="34" width="6.42578125" style="335" customWidth="1"/>
    <col min="35" max="35" width="17.5703125" style="335" bestFit="1" customWidth="1"/>
    <col min="36" max="36" width="23.140625" style="335" bestFit="1" customWidth="1"/>
    <col min="37" max="39" width="11.42578125" style="335"/>
    <col min="40" max="44" width="3.28515625" style="335" customWidth="1"/>
    <col min="45" max="45" width="6" style="335" customWidth="1"/>
    <col min="46" max="51" width="11.42578125" style="335"/>
    <col min="52" max="53" width="6.8554687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2314</v>
      </c>
      <c r="S1" s="618" t="s">
        <v>2363</v>
      </c>
      <c r="T1" s="618" t="s">
        <v>2328</v>
      </c>
      <c r="U1" s="618" t="s">
        <v>2330</v>
      </c>
      <c r="V1" s="618" t="s">
        <v>2329</v>
      </c>
      <c r="W1" s="332" t="s">
        <v>2335</v>
      </c>
      <c r="X1" s="332" t="s">
        <v>2321</v>
      </c>
      <c r="Y1" s="332" t="s">
        <v>493</v>
      </c>
      <c r="Z1" s="332" t="s">
        <v>2334</v>
      </c>
      <c r="AA1" s="579" t="s">
        <v>1656</v>
      </c>
      <c r="AB1" s="20" t="s">
        <v>487</v>
      </c>
      <c r="AC1" s="20" t="s">
        <v>2304</v>
      </c>
      <c r="AD1" s="20" t="s">
        <v>495</v>
      </c>
      <c r="AE1" s="20" t="s">
        <v>496</v>
      </c>
      <c r="AF1" s="21" t="s">
        <v>488</v>
      </c>
      <c r="AH1" s="20" t="s">
        <v>2077</v>
      </c>
      <c r="AI1" s="20" t="s">
        <v>337</v>
      </c>
      <c r="AJ1" s="20" t="s">
        <v>2065</v>
      </c>
      <c r="AK1" s="20" t="s">
        <v>130</v>
      </c>
      <c r="AL1" s="662" t="s">
        <v>2360</v>
      </c>
      <c r="AM1" s="20" t="s">
        <v>1716</v>
      </c>
      <c r="AN1" s="20" t="s">
        <v>2278</v>
      </c>
      <c r="AO1" s="20" t="s">
        <v>2279</v>
      </c>
      <c r="AP1" s="20" t="s">
        <v>2306</v>
      </c>
      <c r="AQ1" s="20" t="s">
        <v>2307</v>
      </c>
      <c r="AR1" s="662" t="s">
        <v>2345</v>
      </c>
      <c r="AS1" s="20" t="s">
        <v>478</v>
      </c>
      <c r="AT1" s="20" t="s">
        <v>1777</v>
      </c>
      <c r="AU1" s="20" t="s">
        <v>2301</v>
      </c>
      <c r="AV1" s="20" t="s">
        <v>494</v>
      </c>
      <c r="AW1" s="20" t="s">
        <v>485</v>
      </c>
      <c r="AX1" s="20" t="s">
        <v>486</v>
      </c>
      <c r="AY1" s="20" t="s">
        <v>131</v>
      </c>
      <c r="AZ1" s="20" t="s">
        <v>132</v>
      </c>
      <c r="BA1" s="20" t="s">
        <v>133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588"/>
      <c r="U2" s="588"/>
      <c r="V2" s="588"/>
      <c r="W2" s="336"/>
      <c r="X2" s="336"/>
      <c r="Y2" s="336"/>
      <c r="Z2" s="336"/>
      <c r="AA2" s="336"/>
    </row>
    <row r="3" spans="1:53" ht="15.75" customHeight="1">
      <c r="B3" s="869" t="s">
        <v>1717</v>
      </c>
      <c r="C3" s="870"/>
      <c r="D3" s="870"/>
      <c r="E3" s="878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589"/>
      <c r="U3" s="589"/>
      <c r="V3" s="589"/>
      <c r="W3" s="339"/>
      <c r="X3" s="339"/>
      <c r="Y3" s="339"/>
      <c r="Z3" s="339"/>
      <c r="AA3" s="580"/>
    </row>
    <row r="4" spans="1:53" ht="24" customHeight="1">
      <c r="C4" s="866" t="s">
        <v>1739</v>
      </c>
      <c r="D4" s="867"/>
      <c r="E4" s="868"/>
      <c r="F4" s="606" t="s">
        <v>1069</v>
      </c>
      <c r="G4" s="606" t="s">
        <v>1070</v>
      </c>
      <c r="H4" s="366" t="s">
        <v>2300</v>
      </c>
      <c r="I4" s="590" t="s">
        <v>2308</v>
      </c>
      <c r="J4" s="590"/>
      <c r="K4" s="590"/>
      <c r="L4" s="590"/>
      <c r="M4" s="590"/>
      <c r="N4" s="590"/>
      <c r="O4" s="590"/>
      <c r="P4" s="590"/>
      <c r="Q4" s="599" t="s">
        <v>2316</v>
      </c>
      <c r="R4" s="599" t="s">
        <v>2316</v>
      </c>
      <c r="S4" s="599"/>
      <c r="T4" s="600"/>
      <c r="U4" s="600"/>
      <c r="V4" s="600"/>
      <c r="W4" s="343"/>
      <c r="X4" s="343"/>
      <c r="Y4" s="343">
        <v>1.5</v>
      </c>
      <c r="Z4" s="619">
        <v>43830</v>
      </c>
      <c r="AA4" s="613" t="s">
        <v>1647</v>
      </c>
      <c r="AB4" s="500"/>
      <c r="AC4" s="500"/>
      <c r="AD4" s="500"/>
      <c r="AE4" s="500"/>
      <c r="AF4" s="500"/>
      <c r="AH4" s="247" t="s">
        <v>619</v>
      </c>
      <c r="AI4" s="119" t="s">
        <v>394</v>
      </c>
      <c r="AJ4" s="29" t="s">
        <v>59</v>
      </c>
      <c r="AK4" s="31" t="s">
        <v>157</v>
      </c>
      <c r="AL4" s="31"/>
      <c r="AM4" s="31"/>
      <c r="AN4" s="31"/>
      <c r="AO4" s="31"/>
      <c r="AP4" s="31"/>
      <c r="AQ4" s="31"/>
      <c r="AR4" s="31"/>
      <c r="AS4" s="30">
        <v>702</v>
      </c>
      <c r="AT4" s="28" t="s">
        <v>395</v>
      </c>
      <c r="AU4" s="28">
        <v>1.5</v>
      </c>
      <c r="AV4" s="28"/>
      <c r="AW4" s="28"/>
      <c r="AX4" s="28" t="s">
        <v>129</v>
      </c>
      <c r="AY4" s="28"/>
      <c r="AZ4" s="28"/>
      <c r="BA4" s="28"/>
    </row>
    <row r="5" spans="1:53" ht="24" customHeight="1">
      <c r="A5" s="331"/>
      <c r="B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500"/>
      <c r="AC5" s="500"/>
      <c r="AD5" s="500"/>
      <c r="AE5" s="500"/>
      <c r="AF5" s="500"/>
      <c r="AH5" s="247" t="s">
        <v>620</v>
      </c>
      <c r="AI5" s="119" t="s">
        <v>394</v>
      </c>
      <c r="AJ5" s="29" t="s">
        <v>396</v>
      </c>
      <c r="AK5" s="31" t="s">
        <v>157</v>
      </c>
      <c r="AL5" s="31"/>
      <c r="AM5" s="31"/>
      <c r="AN5" s="31"/>
      <c r="AO5" s="31"/>
      <c r="AP5" s="31"/>
      <c r="AQ5" s="31"/>
      <c r="AR5" s="31"/>
      <c r="AS5" s="30">
        <v>703</v>
      </c>
      <c r="AT5" s="28" t="s">
        <v>395</v>
      </c>
      <c r="AU5" s="28">
        <v>1.5</v>
      </c>
      <c r="AV5" s="28"/>
      <c r="AW5" s="28"/>
      <c r="AX5" s="28" t="s">
        <v>129</v>
      </c>
      <c r="AY5" s="28"/>
      <c r="AZ5" s="28"/>
      <c r="BA5" s="28"/>
    </row>
    <row r="6" spans="1:53" ht="24" customHeight="1">
      <c r="A6" s="331"/>
      <c r="B6" s="331"/>
      <c r="F6" s="331"/>
      <c r="G6" s="331"/>
      <c r="H6" s="331"/>
      <c r="I6" s="331"/>
      <c r="J6" s="331"/>
      <c r="K6" s="331"/>
      <c r="L6" s="331"/>
      <c r="M6" s="331"/>
      <c r="N6" s="331"/>
      <c r="O6" s="331"/>
      <c r="P6" s="331"/>
      <c r="Q6" s="331"/>
      <c r="R6" s="331"/>
      <c r="S6" s="331"/>
      <c r="T6" s="331"/>
      <c r="U6" s="331"/>
      <c r="V6" s="331"/>
      <c r="W6" s="331"/>
      <c r="X6" s="331"/>
      <c r="Y6" s="331"/>
      <c r="Z6" s="331"/>
      <c r="AA6" s="331"/>
      <c r="AB6" s="500"/>
      <c r="AC6" s="500"/>
      <c r="AD6" s="500"/>
      <c r="AE6" s="500"/>
      <c r="AF6" s="500"/>
      <c r="AH6" s="247" t="s">
        <v>621</v>
      </c>
      <c r="AI6" s="119" t="s">
        <v>394</v>
      </c>
      <c r="AJ6" s="29" t="s">
        <v>397</v>
      </c>
      <c r="AK6" s="31" t="s">
        <v>157</v>
      </c>
      <c r="AL6" s="31"/>
      <c r="AM6" s="31"/>
      <c r="AN6" s="31"/>
      <c r="AO6" s="31"/>
      <c r="AP6" s="31"/>
      <c r="AQ6" s="31"/>
      <c r="AR6" s="31"/>
      <c r="AS6" s="30">
        <v>704</v>
      </c>
      <c r="AT6" s="28" t="s">
        <v>395</v>
      </c>
      <c r="AU6" s="28">
        <v>1.5</v>
      </c>
      <c r="AV6" s="28"/>
      <c r="AW6" s="28"/>
      <c r="AX6" s="28" t="s">
        <v>129</v>
      </c>
      <c r="AY6" s="28"/>
      <c r="AZ6" s="28"/>
      <c r="BA6" s="28"/>
    </row>
    <row r="7" spans="1:53" ht="24" customHeight="1">
      <c r="A7" s="331"/>
      <c r="B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500"/>
      <c r="AC7" s="500"/>
      <c r="AD7" s="500"/>
      <c r="AE7" s="500"/>
      <c r="AF7" s="500"/>
      <c r="AH7" s="247" t="s">
        <v>622</v>
      </c>
      <c r="AI7" s="119" t="s">
        <v>394</v>
      </c>
      <c r="AJ7" s="29" t="s">
        <v>1</v>
      </c>
      <c r="AK7" s="31" t="s">
        <v>157</v>
      </c>
      <c r="AL7" s="31"/>
      <c r="AM7" s="31"/>
      <c r="AN7" s="31"/>
      <c r="AO7" s="31"/>
      <c r="AP7" s="31"/>
      <c r="AQ7" s="31"/>
      <c r="AR7" s="31"/>
      <c r="AS7" s="30">
        <v>734</v>
      </c>
      <c r="AT7" s="28" t="s">
        <v>395</v>
      </c>
      <c r="AU7" s="28">
        <v>1.5</v>
      </c>
      <c r="AV7" s="28"/>
      <c r="AW7" s="28"/>
      <c r="AX7" s="28" t="s">
        <v>129</v>
      </c>
      <c r="AY7" s="28"/>
      <c r="AZ7" s="28"/>
      <c r="BA7" s="28"/>
    </row>
    <row r="8" spans="1:53" ht="24" customHeight="1">
      <c r="A8" s="331"/>
      <c r="B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500"/>
      <c r="AC8" s="500"/>
      <c r="AD8" s="500"/>
      <c r="AE8" s="500"/>
      <c r="AF8" s="500"/>
      <c r="AH8" s="247" t="s">
        <v>623</v>
      </c>
      <c r="AI8" s="119" t="s">
        <v>394</v>
      </c>
      <c r="AJ8" s="29" t="s">
        <v>2</v>
      </c>
      <c r="AK8" s="31" t="s">
        <v>157</v>
      </c>
      <c r="AL8" s="31"/>
      <c r="AM8" s="31"/>
      <c r="AN8" s="31"/>
      <c r="AO8" s="31"/>
      <c r="AP8" s="31"/>
      <c r="AQ8" s="31"/>
      <c r="AR8" s="31"/>
      <c r="AS8" s="30">
        <v>735</v>
      </c>
      <c r="AT8" s="28" t="s">
        <v>395</v>
      </c>
      <c r="AU8" s="28">
        <v>1.5</v>
      </c>
      <c r="AV8" s="28"/>
      <c r="AW8" s="28"/>
      <c r="AX8" s="28" t="s">
        <v>129</v>
      </c>
      <c r="AY8" s="28"/>
      <c r="AZ8" s="28"/>
      <c r="BA8" s="28"/>
    </row>
    <row r="9" spans="1:53" ht="24" customHeight="1">
      <c r="A9" s="331"/>
      <c r="B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</row>
    <row r="10" spans="1:53" ht="24" customHeight="1">
      <c r="A10" s="331"/>
      <c r="B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  <c r="U10" s="331"/>
      <c r="V10" s="331"/>
      <c r="W10" s="331"/>
      <c r="X10" s="331"/>
      <c r="Y10" s="331"/>
      <c r="Z10" s="331"/>
      <c r="AA10" s="331"/>
    </row>
    <row r="11" spans="1:53" ht="24" customHeight="1">
      <c r="A11" s="331"/>
      <c r="B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1"/>
      <c r="S11" s="331"/>
      <c r="T11" s="331"/>
      <c r="U11" s="331"/>
      <c r="V11" s="331"/>
      <c r="W11" s="331"/>
      <c r="X11" s="331"/>
      <c r="Y11" s="331"/>
      <c r="Z11" s="331"/>
      <c r="AA11" s="331"/>
    </row>
    <row r="12" spans="1:53" ht="18" customHeight="1">
      <c r="A12" s="331"/>
      <c r="B12" s="331"/>
      <c r="F12" s="331"/>
      <c r="G12" s="331"/>
      <c r="H12" s="331"/>
      <c r="I12" s="331"/>
      <c r="J12" s="331"/>
      <c r="K12" s="331"/>
      <c r="L12" s="331"/>
      <c r="M12" s="331"/>
      <c r="N12" s="331"/>
      <c r="O12" s="331"/>
      <c r="P12" s="331"/>
      <c r="Q12" s="331"/>
      <c r="R12" s="331"/>
      <c r="S12" s="331"/>
      <c r="T12" s="331"/>
      <c r="U12" s="331"/>
      <c r="V12" s="331"/>
      <c r="W12" s="331"/>
      <c r="X12" s="331"/>
      <c r="Y12" s="331"/>
      <c r="Z12" s="331"/>
      <c r="AA12" s="331"/>
    </row>
    <row r="13" spans="1:53" ht="24" customHeight="1">
      <c r="A13" s="331"/>
      <c r="B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</row>
    <row r="14" spans="1:53" ht="24" customHeight="1">
      <c r="A14" s="331"/>
      <c r="B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  <c r="AA14" s="331"/>
    </row>
    <row r="15" spans="1:53" ht="24" customHeight="1">
      <c r="A15" s="331"/>
      <c r="B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331"/>
      <c r="T15" s="331"/>
      <c r="U15" s="331"/>
      <c r="V15" s="331"/>
      <c r="W15" s="331"/>
      <c r="X15" s="331"/>
      <c r="Y15" s="331"/>
      <c r="Z15" s="331"/>
      <c r="AA15" s="331"/>
    </row>
    <row r="16" spans="1:53" ht="24" customHeight="1">
      <c r="A16" s="331"/>
      <c r="B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</row>
    <row r="17" spans="1:33" ht="18" customHeight="1">
      <c r="A17" s="331"/>
      <c r="B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</row>
    <row r="18" spans="1:33" ht="21.75" customHeight="1">
      <c r="A18" s="331"/>
      <c r="B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</row>
    <row r="19" spans="1:33" ht="27" customHeight="1">
      <c r="A19" s="331"/>
      <c r="B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31"/>
    </row>
    <row r="20" spans="1:33" ht="21.75" customHeight="1">
      <c r="A20" s="331"/>
      <c r="B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</row>
    <row r="21" spans="1:33" ht="18.75" customHeight="1">
      <c r="A21" s="331"/>
      <c r="B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31"/>
      <c r="Z21" s="331"/>
      <c r="AA21" s="331"/>
    </row>
    <row r="22" spans="1:33" ht="17.25" customHeight="1">
      <c r="A22" s="331"/>
      <c r="B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31"/>
    </row>
    <row r="23" spans="1:33" ht="17.25" customHeight="1">
      <c r="A23" s="331"/>
      <c r="B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331"/>
      <c r="T23" s="331"/>
      <c r="U23" s="331"/>
      <c r="V23" s="331"/>
      <c r="W23" s="331"/>
      <c r="X23" s="331"/>
      <c r="Y23" s="331"/>
      <c r="Z23" s="331"/>
      <c r="AA23" s="331"/>
    </row>
    <row r="24" spans="1:33" ht="17.25" customHeight="1">
      <c r="A24" s="331"/>
      <c r="B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1"/>
      <c r="W24" s="331"/>
      <c r="X24" s="331"/>
      <c r="Y24" s="331"/>
      <c r="Z24" s="331"/>
      <c r="AA24" s="331"/>
    </row>
    <row r="25" spans="1:33">
      <c r="A25" s="331"/>
      <c r="B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31"/>
      <c r="Z25" s="331"/>
      <c r="AA25" s="331"/>
    </row>
    <row r="26" spans="1:33">
      <c r="A26" s="331"/>
      <c r="B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331"/>
      <c r="T26" s="331"/>
      <c r="U26" s="331"/>
      <c r="V26" s="331"/>
      <c r="W26" s="331"/>
      <c r="X26" s="331"/>
      <c r="Y26" s="331"/>
      <c r="Z26" s="331"/>
      <c r="AA26" s="331"/>
    </row>
    <row r="27" spans="1:33">
      <c r="A27" s="331"/>
      <c r="B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31"/>
      <c r="Y27" s="331"/>
      <c r="Z27" s="331"/>
      <c r="AA27" s="331"/>
    </row>
    <row r="28" spans="1:33">
      <c r="A28" s="331"/>
      <c r="B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/>
    </row>
    <row r="29" spans="1:33" s="191" customFormat="1" ht="42.75" customHeight="1">
      <c r="A29" s="331"/>
      <c r="B29" s="331"/>
      <c r="C29" s="331"/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  <c r="Q29" s="331"/>
      <c r="R29" s="331"/>
      <c r="S29" s="331"/>
      <c r="T29" s="331"/>
      <c r="U29" s="331"/>
      <c r="V29" s="331"/>
      <c r="W29" s="331"/>
      <c r="X29" s="331"/>
      <c r="Y29" s="331"/>
      <c r="Z29" s="331"/>
      <c r="AA29" s="331"/>
      <c r="AG29" s="611"/>
    </row>
    <row r="30" spans="1:33" s="32" customFormat="1" ht="21.95" customHeight="1">
      <c r="A30" s="331"/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1"/>
      <c r="Y30" s="331"/>
      <c r="Z30" s="331"/>
      <c r="AA30" s="331"/>
      <c r="AG30" s="612"/>
    </row>
    <row r="31" spans="1:33" s="32" customFormat="1" ht="21.95" customHeight="1">
      <c r="A31" s="331"/>
      <c r="B31" s="331"/>
      <c r="C31" s="331"/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  <c r="Q31" s="331"/>
      <c r="R31" s="331"/>
      <c r="S31" s="331"/>
      <c r="T31" s="331"/>
      <c r="U31" s="331"/>
      <c r="V31" s="331"/>
      <c r="W31" s="331"/>
      <c r="X31" s="331"/>
      <c r="Y31" s="331"/>
      <c r="Z31" s="331"/>
      <c r="AA31" s="331"/>
      <c r="AG31" s="612"/>
    </row>
    <row r="32" spans="1:33" s="32" customFormat="1" ht="21.95" customHeight="1">
      <c r="A32" s="331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  <c r="Q32" s="331"/>
      <c r="R32" s="331"/>
      <c r="S32" s="331"/>
      <c r="T32" s="331"/>
      <c r="U32" s="331"/>
      <c r="V32" s="331"/>
      <c r="W32" s="331"/>
      <c r="X32" s="331"/>
      <c r="Y32" s="331"/>
      <c r="Z32" s="331"/>
      <c r="AA32" s="331"/>
      <c r="AG32" s="612"/>
    </row>
    <row r="33" spans="1:33" s="32" customFormat="1" ht="21.95" customHeight="1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G33" s="612"/>
    </row>
    <row r="34" spans="1:33" s="32" customFormat="1" ht="21.95" customHeight="1">
      <c r="A34" s="331"/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31"/>
      <c r="Z34" s="331"/>
      <c r="AA34" s="331"/>
      <c r="AG34" s="612"/>
    </row>
    <row r="35" spans="1:33">
      <c r="A35" s="331"/>
      <c r="B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1"/>
      <c r="R35" s="331"/>
      <c r="S35" s="331"/>
      <c r="T35" s="331"/>
      <c r="U35" s="331"/>
      <c r="V35" s="331"/>
      <c r="W35" s="331"/>
      <c r="X35" s="331"/>
      <c r="Y35" s="331"/>
      <c r="Z35" s="331"/>
      <c r="AA35" s="331"/>
    </row>
    <row r="36" spans="1:33">
      <c r="A36" s="331"/>
      <c r="B36" s="331"/>
      <c r="F36" s="331"/>
      <c r="G36" s="331"/>
      <c r="H36" s="331"/>
      <c r="I36" s="331"/>
      <c r="J36" s="331"/>
      <c r="K36" s="331"/>
      <c r="L36" s="331"/>
      <c r="M36" s="331"/>
      <c r="N36" s="331"/>
      <c r="O36" s="331"/>
      <c r="P36" s="331"/>
      <c r="Q36" s="331"/>
      <c r="R36" s="331"/>
      <c r="S36" s="331"/>
      <c r="T36" s="331"/>
      <c r="U36" s="331"/>
      <c r="V36" s="331"/>
      <c r="W36" s="331"/>
      <c r="X36" s="331"/>
      <c r="Y36" s="331"/>
      <c r="Z36" s="331"/>
      <c r="AA36" s="331"/>
    </row>
    <row r="37" spans="1:33">
      <c r="A37" s="331"/>
      <c r="B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1"/>
      <c r="Q37" s="331"/>
      <c r="R37" s="331"/>
      <c r="S37" s="331"/>
      <c r="T37" s="331"/>
      <c r="U37" s="331"/>
      <c r="V37" s="331"/>
      <c r="W37" s="331"/>
      <c r="X37" s="331"/>
      <c r="Y37" s="331"/>
      <c r="Z37" s="331"/>
      <c r="AA37" s="331"/>
    </row>
  </sheetData>
  <autoFilter ref="A1:AA24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B3:E3"/>
    <mergeCell ref="C4:E4"/>
    <mergeCell ref="A1:E1"/>
    <mergeCell ref="A2:E2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7"/>
  <sheetViews>
    <sheetView topLeftCell="I1"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8.5703125" style="331" customWidth="1"/>
    <col min="6" max="6" width="1.42578125" style="374" customWidth="1"/>
    <col min="7" max="7" width="12.28515625" style="374" customWidth="1"/>
    <col min="8" max="8" width="6.28515625" style="375" customWidth="1"/>
    <col min="9" max="9" width="7.140625" style="598" customWidth="1"/>
    <col min="10" max="16" width="10.5703125" style="598" customWidth="1"/>
    <col min="17" max="19" width="11.85546875" style="601" customWidth="1"/>
    <col min="20" max="26" width="8.28515625" style="375" customWidth="1"/>
    <col min="27" max="27" width="11" style="541" customWidth="1"/>
    <col min="28" max="28" width="6.7109375" style="561" customWidth="1"/>
    <col min="29" max="29" width="9" style="335" customWidth="1"/>
    <col min="30" max="30" width="11.42578125" style="335"/>
    <col min="31" max="31" width="6.140625" style="335" customWidth="1"/>
    <col min="32" max="32" width="8" style="335" customWidth="1"/>
    <col min="33" max="33" width="3.28515625" style="335" customWidth="1"/>
    <col min="34" max="34" width="5" style="335" customWidth="1"/>
    <col min="35" max="35" width="14.5703125" style="335" customWidth="1"/>
    <col min="36" max="36" width="11.42578125" style="335"/>
    <col min="37" max="38" width="9.28515625" style="335" customWidth="1"/>
    <col min="39" max="39" width="11.42578125" style="335" customWidth="1"/>
    <col min="40" max="40" width="11.42578125" style="335"/>
    <col min="41" max="43" width="8" style="335" customWidth="1"/>
    <col min="4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  <c r="AG1" s="654"/>
      <c r="AH1" s="657"/>
      <c r="AI1" s="658"/>
      <c r="AJ1" s="659"/>
      <c r="AK1" s="658"/>
      <c r="AL1" s="658"/>
      <c r="AM1" s="658"/>
      <c r="AN1" s="658"/>
      <c r="AO1" s="658"/>
      <c r="AP1" s="658"/>
      <c r="AQ1" s="658"/>
      <c r="AR1" s="658"/>
      <c r="AS1" s="660"/>
      <c r="AT1" s="655"/>
      <c r="AU1" s="655"/>
      <c r="AV1" s="655"/>
      <c r="AW1" s="661"/>
    </row>
    <row r="2" spans="1:53" ht="36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36"/>
      <c r="AG2" s="654"/>
      <c r="AH2" s="654"/>
      <c r="AI2" s="654"/>
      <c r="AJ2" s="654"/>
      <c r="AK2" s="654"/>
      <c r="AL2" s="654"/>
      <c r="AM2" s="654"/>
      <c r="AN2" s="654"/>
      <c r="AO2" s="654"/>
      <c r="AP2" s="654"/>
      <c r="AQ2" s="654"/>
      <c r="AR2" s="654"/>
      <c r="AS2" s="654"/>
      <c r="AT2" s="654"/>
      <c r="AU2" s="654"/>
      <c r="AV2" s="654"/>
      <c r="AW2" s="654"/>
    </row>
    <row r="3" spans="1:53" s="561" customFormat="1" ht="44.25" customHeight="1">
      <c r="A3" s="335"/>
      <c r="B3" s="872" t="s">
        <v>1875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62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s="561" customFormat="1" ht="94.5" customHeight="1">
      <c r="A4" s="335"/>
      <c r="B4" s="335"/>
      <c r="C4" s="866" t="s">
        <v>1876</v>
      </c>
      <c r="D4" s="867"/>
      <c r="E4" s="868"/>
      <c r="F4" s="620" t="s">
        <v>1414</v>
      </c>
      <c r="G4" s="350" t="s">
        <v>1415</v>
      </c>
      <c r="H4" s="343" t="s">
        <v>1637</v>
      </c>
      <c r="I4" s="590" t="s">
        <v>2308</v>
      </c>
      <c r="J4" s="641" t="s">
        <v>2070</v>
      </c>
      <c r="K4" s="641"/>
      <c r="L4" s="641"/>
      <c r="M4" s="641"/>
      <c r="N4" s="641"/>
      <c r="O4" s="641"/>
      <c r="P4" s="641"/>
      <c r="Q4" s="599" t="s">
        <v>2316</v>
      </c>
      <c r="R4" s="599" t="s">
        <v>2316</v>
      </c>
      <c r="S4" s="599"/>
      <c r="T4" s="343"/>
      <c r="U4" s="343"/>
      <c r="V4" s="343"/>
      <c r="W4" s="343"/>
      <c r="X4" s="343"/>
      <c r="Y4" s="343"/>
      <c r="Z4" s="343"/>
      <c r="AA4" s="581" t="s">
        <v>1678</v>
      </c>
      <c r="AB4" s="609"/>
      <c r="AC4" s="609"/>
      <c r="AD4" s="609"/>
      <c r="AE4" s="609"/>
      <c r="AF4" s="609"/>
      <c r="AG4" s="656"/>
      <c r="AH4" s="663" t="s">
        <v>1678</v>
      </c>
      <c r="AI4" s="639" t="s">
        <v>162</v>
      </c>
      <c r="AJ4" s="664" t="s">
        <v>162</v>
      </c>
      <c r="AK4" s="639" t="s">
        <v>157</v>
      </c>
      <c r="AL4" s="639"/>
      <c r="AM4" s="666">
        <v>8.9</v>
      </c>
      <c r="AN4" s="609"/>
      <c r="AO4" s="609"/>
      <c r="AP4" s="609"/>
      <c r="AQ4" s="609"/>
      <c r="AR4" s="666">
        <v>0.78700000000000003</v>
      </c>
      <c r="AS4" s="639" t="s">
        <v>163</v>
      </c>
      <c r="AT4" s="640" t="s">
        <v>351</v>
      </c>
      <c r="AU4" s="665"/>
      <c r="AV4" s="609"/>
      <c r="AW4" s="639" t="s">
        <v>129</v>
      </c>
      <c r="AX4" s="639" t="s">
        <v>129</v>
      </c>
      <c r="AY4" s="609"/>
      <c r="AZ4" s="609"/>
      <c r="BA4" s="609"/>
    </row>
    <row r="7" spans="1:53" ht="36">
      <c r="AU7" s="723" t="s">
        <v>1677</v>
      </c>
      <c r="AV7" s="724">
        <v>0.25</v>
      </c>
      <c r="AW7" s="724">
        <v>0.5</v>
      </c>
      <c r="AX7" s="724">
        <v>0.75</v>
      </c>
    </row>
  </sheetData>
  <autoFilter ref="A1:AB4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B3:E3"/>
    <mergeCell ref="C4:E4"/>
    <mergeCell ref="A1:E1"/>
    <mergeCell ref="A2:E2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2"/>
  <sheetViews>
    <sheetView topLeftCell="E1" zoomScaleNormal="100" workbookViewId="0">
      <pane ySplit="1" topLeftCell="A2" activePane="bottomLeft" state="frozen"/>
      <selection activeCell="AE3" sqref="AE3"/>
      <selection pane="bottomLeft" activeCell="L1" sqref="L1:P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8.5703125" style="331" customWidth="1"/>
    <col min="6" max="6" width="1.42578125" style="374" customWidth="1"/>
    <col min="7" max="7" width="12.28515625" style="374" customWidth="1"/>
    <col min="8" max="8" width="6.28515625" style="375" customWidth="1"/>
    <col min="9" max="9" width="7.140625" style="598" customWidth="1"/>
    <col min="10" max="16" width="10.5703125" style="598" customWidth="1"/>
    <col min="17" max="19" width="11.85546875" style="601" customWidth="1"/>
    <col min="20" max="26" width="8.28515625" style="375" customWidth="1"/>
    <col min="27" max="27" width="11" style="672" customWidth="1"/>
    <col min="28" max="28" width="8.42578125" style="561" customWidth="1"/>
    <col min="29" max="30" width="11.42578125" style="335"/>
    <col min="31" max="31" width="4.7109375" style="335" customWidth="1"/>
    <col min="32" max="32" width="8" style="335" customWidth="1"/>
    <col min="33" max="33" width="3.42578125" style="335" customWidth="1"/>
    <col min="34" max="34" width="11.42578125" style="335"/>
    <col min="35" max="35" width="10.42578125" style="335" bestFit="1" customWidth="1"/>
    <col min="36" max="36" width="14" style="335" bestFit="1" customWidth="1"/>
    <col min="37" max="37" width="7.5703125" style="335" customWidth="1"/>
    <col min="38" max="38" width="7" style="335" customWidth="1"/>
    <col min="39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36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78"/>
    </row>
    <row r="3" spans="1:53" s="561" customFormat="1" ht="45.75" customHeight="1">
      <c r="A3" s="335"/>
      <c r="B3" s="872" t="s">
        <v>1875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67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s="561" customFormat="1" ht="39.75" customHeight="1">
      <c r="A4" s="335"/>
      <c r="B4" s="335"/>
      <c r="C4" s="866" t="s">
        <v>1891</v>
      </c>
      <c r="D4" s="867"/>
      <c r="E4" s="868"/>
      <c r="F4" s="620" t="s">
        <v>1452</v>
      </c>
      <c r="G4" s="620" t="s">
        <v>1453</v>
      </c>
      <c r="H4" s="366" t="s">
        <v>2300</v>
      </c>
      <c r="I4" s="590" t="s">
        <v>2308</v>
      </c>
      <c r="J4" s="590"/>
      <c r="K4" s="590"/>
      <c r="L4" s="590"/>
      <c r="M4" s="590"/>
      <c r="N4" s="590"/>
      <c r="O4" s="590"/>
      <c r="P4" s="590"/>
      <c r="Q4" s="599" t="s">
        <v>2316</v>
      </c>
      <c r="R4" s="599" t="s">
        <v>2316</v>
      </c>
      <c r="S4" s="599"/>
      <c r="T4" s="343"/>
      <c r="U4" s="343"/>
      <c r="V4" s="343"/>
      <c r="W4" s="343"/>
      <c r="X4" s="343"/>
      <c r="Y4" s="343"/>
      <c r="Z4" s="343"/>
      <c r="AA4" s="671" t="s">
        <v>570</v>
      </c>
      <c r="AB4" s="609"/>
      <c r="AC4" s="609"/>
      <c r="AD4" s="609"/>
      <c r="AE4" s="609"/>
      <c r="AF4" s="609"/>
      <c r="AG4" s="656"/>
      <c r="AH4" s="247" t="s">
        <v>570</v>
      </c>
      <c r="AI4" s="43" t="s">
        <v>439</v>
      </c>
      <c r="AJ4" s="44" t="s">
        <v>457</v>
      </c>
      <c r="AK4" s="27" t="s">
        <v>157</v>
      </c>
      <c r="AL4" s="27"/>
      <c r="AM4" s="609"/>
      <c r="AN4" s="668"/>
      <c r="AO4" s="668"/>
      <c r="AP4" s="668"/>
      <c r="AQ4" s="668"/>
      <c r="AR4" s="668"/>
      <c r="AS4" s="669">
        <v>139</v>
      </c>
      <c r="AT4" s="42" t="s">
        <v>351</v>
      </c>
      <c r="AU4" s="42"/>
      <c r="AV4" s="42"/>
      <c r="AW4" s="42">
        <v>29</v>
      </c>
      <c r="AX4" s="24" t="s">
        <v>129</v>
      </c>
      <c r="AY4" s="42"/>
      <c r="AZ4" s="42"/>
      <c r="BA4" s="42"/>
    </row>
    <row r="11" spans="1:53" s="191" customFormat="1" ht="42.75" customHeight="1"/>
    <row r="12" spans="1:53" s="47" customFormat="1" ht="19.5" customHeight="1">
      <c r="AA12" s="673"/>
    </row>
  </sheetData>
  <autoFilter ref="A1:AB4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A1:E1"/>
    <mergeCell ref="A2:E2"/>
    <mergeCell ref="B3:E3"/>
    <mergeCell ref="C4:E4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1"/>
  <sheetViews>
    <sheetView zoomScaleNormal="100" workbookViewId="0">
      <pane ySplit="1" topLeftCell="A2" activePane="bottomLeft" state="frozen"/>
      <selection activeCell="AE3" sqref="AE3"/>
      <selection pane="bottomLeft" activeCell="L1" sqref="L1:P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21" style="331" customWidth="1"/>
    <col min="6" max="6" width="1.42578125" style="374" customWidth="1"/>
    <col min="7" max="7" width="15.7109375" style="374" customWidth="1"/>
    <col min="8" max="8" width="6.28515625" style="375" customWidth="1"/>
    <col min="9" max="9" width="1.85546875" style="598" customWidth="1"/>
    <col min="10" max="16" width="10.5703125" style="598" customWidth="1"/>
    <col min="17" max="18" width="15.140625" style="601" customWidth="1"/>
    <col min="19" max="19" width="1.140625" style="601" customWidth="1"/>
    <col min="20" max="26" width="1.140625" style="375" customWidth="1"/>
    <col min="27" max="27" width="7.85546875" style="672" customWidth="1"/>
    <col min="28" max="28" width="5.85546875" style="561" customWidth="1"/>
    <col min="29" max="29" width="8.85546875" style="335" customWidth="1"/>
    <col min="30" max="30" width="7.28515625" style="335" customWidth="1"/>
    <col min="31" max="31" width="5" style="335" customWidth="1"/>
    <col min="32" max="32" width="8.42578125" style="335" customWidth="1"/>
    <col min="33" max="33" width="3.140625" style="335" customWidth="1"/>
    <col min="34" max="34" width="5.7109375" style="335" customWidth="1"/>
    <col min="35" max="35" width="6.85546875" style="335" customWidth="1"/>
    <col min="36" max="36" width="15.5703125" style="335" customWidth="1"/>
    <col min="37" max="37" width="6.140625" style="335" customWidth="1"/>
    <col min="38" max="39" width="8.42578125" style="335" customWidth="1"/>
    <col min="40" max="44" width="2.42578125" style="335" customWidth="1"/>
    <col min="45" max="45" width="7.42578125" style="335" customWidth="1"/>
    <col min="46" max="46" width="11.42578125" style="335"/>
    <col min="47" max="47" width="10.42578125" style="335" customWidth="1"/>
    <col min="48" max="48" width="23.28515625" style="335" customWidth="1"/>
    <col min="49" max="49" width="8" style="335" customWidth="1"/>
    <col min="50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78"/>
    </row>
    <row r="3" spans="1:53" s="561" customFormat="1" ht="36" customHeight="1">
      <c r="A3" s="335"/>
      <c r="B3" s="872" t="s">
        <v>1895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67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s="561" customFormat="1" ht="46.5" customHeight="1">
      <c r="A4" s="335"/>
      <c r="B4" s="335"/>
      <c r="C4" s="866" t="s">
        <v>2068</v>
      </c>
      <c r="D4" s="867"/>
      <c r="E4" s="868"/>
      <c r="F4" s="620" t="s">
        <v>1462</v>
      </c>
      <c r="G4" s="620" t="s">
        <v>2318</v>
      </c>
      <c r="H4" s="620" t="s">
        <v>1637</v>
      </c>
      <c r="I4" s="674" t="s">
        <v>2308</v>
      </c>
      <c r="J4" s="674"/>
      <c r="K4" s="674"/>
      <c r="L4" s="674"/>
      <c r="M4" s="674"/>
      <c r="N4" s="674"/>
      <c r="O4" s="674"/>
      <c r="P4" s="674"/>
      <c r="Q4" s="599" t="s">
        <v>2316</v>
      </c>
      <c r="R4" s="599" t="s">
        <v>2316</v>
      </c>
      <c r="S4" s="599"/>
      <c r="T4" s="620"/>
      <c r="U4" s="620"/>
      <c r="V4" s="620"/>
      <c r="W4" s="620"/>
      <c r="X4" s="620"/>
      <c r="Y4" s="620"/>
      <c r="Z4" s="620"/>
      <c r="AA4" s="579" t="s">
        <v>564</v>
      </c>
      <c r="AB4" s="609"/>
      <c r="AC4" s="609"/>
      <c r="AD4" s="609"/>
      <c r="AE4" s="609"/>
      <c r="AF4" s="609"/>
      <c r="AG4" s="656"/>
      <c r="AH4" s="421" t="s">
        <v>564</v>
      </c>
      <c r="AI4" s="695" t="s">
        <v>191</v>
      </c>
      <c r="AJ4" s="675" t="s">
        <v>191</v>
      </c>
      <c r="AK4" s="94" t="s">
        <v>157</v>
      </c>
      <c r="AL4" s="94"/>
      <c r="AM4" s="609"/>
      <c r="AN4" s="609"/>
      <c r="AO4" s="609"/>
      <c r="AP4" s="609"/>
      <c r="AQ4" s="609"/>
      <c r="AR4" s="609"/>
      <c r="AS4" s="676">
        <v>68</v>
      </c>
      <c r="AT4" s="139" t="s">
        <v>351</v>
      </c>
      <c r="AU4" s="609"/>
      <c r="AV4" s="678" t="s">
        <v>2347</v>
      </c>
      <c r="AW4" s="139"/>
      <c r="AX4" s="79" t="s">
        <v>129</v>
      </c>
      <c r="AY4" s="139"/>
      <c r="AZ4" s="139"/>
      <c r="BA4" s="139"/>
    </row>
    <row r="5" spans="1:53" ht="19.5" customHeight="1"/>
    <row r="6" spans="1:53" ht="19.5" customHeight="1"/>
    <row r="7" spans="1:53" ht="27" customHeight="1">
      <c r="AB7" s="614" t="s">
        <v>487</v>
      </c>
      <c r="AC7" s="614" t="s">
        <v>2304</v>
      </c>
      <c r="AD7" s="614" t="s">
        <v>495</v>
      </c>
      <c r="AE7" s="614" t="s">
        <v>496</v>
      </c>
      <c r="AF7" s="615" t="s">
        <v>488</v>
      </c>
      <c r="AG7" s="656"/>
      <c r="AH7" s="614" t="s">
        <v>2077</v>
      </c>
      <c r="AI7" s="614" t="s">
        <v>337</v>
      </c>
      <c r="AJ7" s="614" t="s">
        <v>2065</v>
      </c>
      <c r="AK7" s="614" t="s">
        <v>130</v>
      </c>
      <c r="AL7" s="662" t="s">
        <v>2360</v>
      </c>
      <c r="AM7" s="614" t="s">
        <v>1716</v>
      </c>
      <c r="AN7" s="614" t="s">
        <v>2278</v>
      </c>
      <c r="AO7" s="614" t="s">
        <v>2279</v>
      </c>
      <c r="AP7" s="614" t="s">
        <v>2306</v>
      </c>
      <c r="AQ7" s="614" t="s">
        <v>2307</v>
      </c>
      <c r="AR7" s="614" t="s">
        <v>2345</v>
      </c>
      <c r="AS7" s="614" t="s">
        <v>478</v>
      </c>
      <c r="AT7" s="614" t="s">
        <v>1777</v>
      </c>
      <c r="AU7" s="614" t="s">
        <v>2301</v>
      </c>
      <c r="AV7" s="614" t="s">
        <v>494</v>
      </c>
      <c r="AW7" s="614" t="s">
        <v>485</v>
      </c>
      <c r="AX7" s="614" t="s">
        <v>486</v>
      </c>
      <c r="AY7" s="614" t="s">
        <v>131</v>
      </c>
      <c r="AZ7" s="614" t="s">
        <v>132</v>
      </c>
      <c r="BA7" s="614" t="s">
        <v>133</v>
      </c>
    </row>
    <row r="8" spans="1:53" s="561" customFormat="1" ht="63.75" customHeight="1">
      <c r="A8" s="335"/>
      <c r="B8" s="335"/>
      <c r="C8" s="866" t="s">
        <v>1896</v>
      </c>
      <c r="D8" s="867"/>
      <c r="E8" s="868"/>
      <c r="F8" s="620" t="s">
        <v>1462</v>
      </c>
      <c r="G8" s="620" t="s">
        <v>1471</v>
      </c>
      <c r="H8" s="620" t="s">
        <v>2300</v>
      </c>
      <c r="I8" s="674" t="s">
        <v>2308</v>
      </c>
      <c r="J8" s="674"/>
      <c r="K8" s="674"/>
      <c r="L8" s="674"/>
      <c r="M8" s="674"/>
      <c r="N8" s="674"/>
      <c r="O8" s="674"/>
      <c r="P8" s="674"/>
      <c r="Q8" s="599" t="s">
        <v>2316</v>
      </c>
      <c r="R8" s="599" t="s">
        <v>2316</v>
      </c>
      <c r="S8" s="599"/>
      <c r="T8" s="620"/>
      <c r="U8" s="620"/>
      <c r="V8" s="620"/>
      <c r="W8" s="620"/>
      <c r="X8" s="620"/>
      <c r="Y8" s="620"/>
      <c r="Z8" s="620"/>
      <c r="AA8" s="579" t="s">
        <v>568</v>
      </c>
      <c r="AB8" s="609"/>
      <c r="AC8" s="609"/>
      <c r="AD8" s="609"/>
      <c r="AE8" s="609"/>
      <c r="AF8" s="609"/>
      <c r="AG8" s="656"/>
      <c r="AH8" s="421" t="s">
        <v>568</v>
      </c>
      <c r="AI8" s="690" t="s">
        <v>408</v>
      </c>
      <c r="AJ8" s="691" t="s">
        <v>398</v>
      </c>
      <c r="AK8" s="94" t="s">
        <v>157</v>
      </c>
      <c r="AL8" s="94"/>
      <c r="AM8" s="676"/>
      <c r="AN8" s="609"/>
      <c r="AO8" s="609"/>
      <c r="AP8" s="609"/>
      <c r="AQ8" s="609"/>
      <c r="AR8" s="609"/>
      <c r="AS8" s="676">
        <v>67</v>
      </c>
      <c r="AT8" s="139" t="s">
        <v>351</v>
      </c>
      <c r="AU8" s="609"/>
      <c r="AV8" s="678" t="s">
        <v>2348</v>
      </c>
      <c r="AW8" s="139"/>
      <c r="AX8" s="139">
        <v>603</v>
      </c>
      <c r="AY8" s="139"/>
      <c r="AZ8" s="139"/>
      <c r="BA8" s="139"/>
    </row>
    <row r="9" spans="1:53" ht="19.5" customHeight="1"/>
    <row r="10" spans="1:53" ht="19.5" customHeight="1"/>
    <row r="11" spans="1:53" ht="27" customHeight="1">
      <c r="AB11" s="614" t="s">
        <v>487</v>
      </c>
      <c r="AC11" s="614" t="s">
        <v>2304</v>
      </c>
      <c r="AD11" s="614" t="s">
        <v>495</v>
      </c>
      <c r="AE11" s="614" t="s">
        <v>496</v>
      </c>
      <c r="AF11" s="615" t="s">
        <v>488</v>
      </c>
      <c r="AG11" s="656"/>
      <c r="AH11" s="614" t="s">
        <v>2077</v>
      </c>
      <c r="AI11" s="614" t="s">
        <v>337</v>
      </c>
      <c r="AJ11" s="614" t="s">
        <v>2065</v>
      </c>
      <c r="AK11" s="614" t="s">
        <v>130</v>
      </c>
      <c r="AL11" s="662" t="s">
        <v>2360</v>
      </c>
      <c r="AM11" s="614" t="s">
        <v>1716</v>
      </c>
      <c r="AN11" s="614" t="s">
        <v>2278</v>
      </c>
      <c r="AO11" s="614" t="s">
        <v>2279</v>
      </c>
      <c r="AP11" s="614" t="s">
        <v>2306</v>
      </c>
      <c r="AQ11" s="614" t="s">
        <v>2307</v>
      </c>
      <c r="AR11" s="614" t="s">
        <v>2345</v>
      </c>
      <c r="AS11" s="614" t="s">
        <v>478</v>
      </c>
      <c r="AT11" s="614" t="s">
        <v>1777</v>
      </c>
      <c r="AU11" s="614" t="s">
        <v>2301</v>
      </c>
      <c r="AV11" s="614" t="s">
        <v>494</v>
      </c>
      <c r="AW11" s="614" t="s">
        <v>485</v>
      </c>
      <c r="AX11" s="614" t="s">
        <v>486</v>
      </c>
      <c r="AY11" s="614" t="s">
        <v>131</v>
      </c>
      <c r="AZ11" s="614" t="s">
        <v>132</v>
      </c>
      <c r="BA11" s="614" t="s">
        <v>133</v>
      </c>
    </row>
    <row r="12" spans="1:53" s="561" customFormat="1" ht="46.5" customHeight="1">
      <c r="A12" s="335"/>
      <c r="B12" s="335"/>
      <c r="C12" s="866" t="s">
        <v>1897</v>
      </c>
      <c r="D12" s="867"/>
      <c r="E12" s="868"/>
      <c r="F12" s="620" t="s">
        <v>1462</v>
      </c>
      <c r="G12" s="620" t="s">
        <v>1473</v>
      </c>
      <c r="H12" s="332" t="s">
        <v>2300</v>
      </c>
      <c r="I12" s="674" t="s">
        <v>2308</v>
      </c>
      <c r="J12" s="674"/>
      <c r="K12" s="674"/>
      <c r="L12" s="674"/>
      <c r="M12" s="674"/>
      <c r="N12" s="674"/>
      <c r="O12" s="674"/>
      <c r="P12" s="674"/>
      <c r="Q12" s="599" t="s">
        <v>2316</v>
      </c>
      <c r="R12" s="599" t="s">
        <v>2316</v>
      </c>
      <c r="S12" s="599"/>
      <c r="T12" s="620"/>
      <c r="U12" s="620"/>
      <c r="V12" s="620"/>
      <c r="W12" s="620"/>
      <c r="X12" s="620"/>
      <c r="Y12" s="620"/>
      <c r="Z12" s="620"/>
      <c r="AA12" s="671" t="s">
        <v>1644</v>
      </c>
      <c r="AB12" s="609"/>
      <c r="AC12" s="609"/>
      <c r="AD12" s="609"/>
      <c r="AE12" s="609"/>
      <c r="AF12" s="609"/>
      <c r="AG12" s="656"/>
      <c r="AH12" s="421" t="s">
        <v>566</v>
      </c>
      <c r="AI12" s="694" t="s">
        <v>407</v>
      </c>
      <c r="AJ12" s="691" t="s">
        <v>399</v>
      </c>
      <c r="AK12" s="94" t="s">
        <v>157</v>
      </c>
      <c r="AL12" s="94"/>
      <c r="AM12" s="676"/>
      <c r="AN12" s="609"/>
      <c r="AO12" s="609"/>
      <c r="AP12" s="609"/>
      <c r="AQ12" s="609"/>
      <c r="AR12" s="609"/>
      <c r="AS12" s="676">
        <v>70</v>
      </c>
      <c r="AT12" s="139" t="s">
        <v>351</v>
      </c>
      <c r="AU12" s="609"/>
      <c r="AV12" s="609"/>
      <c r="AW12" s="139"/>
      <c r="AX12" s="139">
        <v>606</v>
      </c>
      <c r="AY12" s="139"/>
      <c r="AZ12" s="139"/>
      <c r="BA12" s="139"/>
    </row>
    <row r="13" spans="1:53" ht="46.5" customHeight="1">
      <c r="H13" s="374"/>
      <c r="I13" s="692"/>
      <c r="J13" s="692"/>
      <c r="K13" s="692"/>
      <c r="L13" s="692"/>
      <c r="M13" s="692"/>
      <c r="N13" s="692"/>
      <c r="O13" s="692"/>
      <c r="P13" s="692"/>
      <c r="Q13" s="693"/>
      <c r="R13" s="693"/>
      <c r="S13" s="693"/>
      <c r="T13" s="374"/>
      <c r="U13" s="374"/>
      <c r="V13" s="374"/>
      <c r="W13" s="374"/>
      <c r="X13" s="374"/>
      <c r="Y13" s="374"/>
      <c r="Z13" s="374"/>
      <c r="AB13" s="609"/>
      <c r="AC13" s="609"/>
      <c r="AD13" s="609"/>
      <c r="AE13" s="609"/>
      <c r="AF13" s="609"/>
      <c r="AG13" s="656"/>
      <c r="AH13" s="421" t="s">
        <v>567</v>
      </c>
      <c r="AI13" s="690" t="s">
        <v>407</v>
      </c>
      <c r="AJ13" s="691" t="s">
        <v>400</v>
      </c>
      <c r="AK13" s="94" t="s">
        <v>157</v>
      </c>
      <c r="AL13" s="94"/>
      <c r="AM13" s="676"/>
      <c r="AN13" s="609"/>
      <c r="AO13" s="609"/>
      <c r="AP13" s="609"/>
      <c r="AQ13" s="609"/>
      <c r="AR13" s="609"/>
      <c r="AS13" s="676">
        <v>70</v>
      </c>
      <c r="AT13" s="139" t="s">
        <v>351</v>
      </c>
      <c r="AU13" s="609"/>
      <c r="AV13" s="609"/>
      <c r="AW13" s="139"/>
      <c r="AX13" s="139">
        <v>613</v>
      </c>
      <c r="AY13" s="139"/>
      <c r="AZ13" s="139"/>
      <c r="BA13" s="139"/>
    </row>
    <row r="14" spans="1:53" ht="43.5" customHeight="1"/>
    <row r="15" spans="1:53" s="679" customFormat="1" ht="42.75" customHeight="1"/>
    <row r="16" spans="1:53" s="681" customFormat="1" ht="17.25" customHeight="1"/>
    <row r="17" s="681" customFormat="1" ht="17.25" customHeight="1"/>
    <row r="18" s="47" customFormat="1" ht="17.25" customHeight="1"/>
    <row r="19" s="32" customFormat="1" ht="17.25" customHeight="1"/>
    <row r="20" s="32" customFormat="1" ht="17.25" customHeight="1" thickBot="1"/>
    <row r="21" s="52" customFormat="1" ht="17.25" customHeight="1" thickBot="1"/>
  </sheetData>
  <autoFilter ref="A1:AB12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6">
    <mergeCell ref="B3:E3"/>
    <mergeCell ref="C4:E4"/>
    <mergeCell ref="C8:E8"/>
    <mergeCell ref="C12:E12"/>
    <mergeCell ref="A1:E1"/>
    <mergeCell ref="A2:E2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3"/>
  <sheetViews>
    <sheetView zoomScaleNormal="100" workbookViewId="0">
      <pane ySplit="1" topLeftCell="A62" activePane="bottomLeft" state="frozen"/>
      <selection activeCell="A14" sqref="A14:B14"/>
      <selection pane="bottomLeft" activeCell="A78" sqref="A77:A78"/>
    </sheetView>
  </sheetViews>
  <sheetFormatPr baseColWidth="10" defaultRowHeight="12"/>
  <cols>
    <col min="1" max="1" width="53" style="331" customWidth="1"/>
    <col min="2" max="2" width="0.85546875" style="374" customWidth="1"/>
    <col min="3" max="3" width="22.140625" style="374" customWidth="1"/>
    <col min="4" max="6" width="6" style="375" customWidth="1"/>
    <col min="7" max="7" width="12" style="376" customWidth="1"/>
    <col min="8" max="8" width="60" style="377" customWidth="1"/>
    <col min="9" max="9" width="9" style="416" customWidth="1"/>
    <col min="10" max="10" width="10.5703125" style="335" customWidth="1"/>
    <col min="11" max="16384" width="11.42578125" style="335"/>
  </cols>
  <sheetData>
    <row r="1" spans="1:10" ht="24.75" customHeight="1">
      <c r="A1" s="315" t="s">
        <v>911</v>
      </c>
      <c r="B1" s="332" t="s">
        <v>912</v>
      </c>
      <c r="C1" s="332" t="s">
        <v>489</v>
      </c>
      <c r="D1" s="333" t="s">
        <v>1711</v>
      </c>
      <c r="E1" s="333"/>
      <c r="F1" s="333"/>
      <c r="G1" s="332" t="s">
        <v>914</v>
      </c>
      <c r="H1" s="334" t="s">
        <v>1656</v>
      </c>
    </row>
    <row r="2" spans="1:10">
      <c r="A2" s="316" t="s">
        <v>1874</v>
      </c>
      <c r="B2" s="378"/>
      <c r="C2" s="378"/>
      <c r="D2" s="336"/>
      <c r="E2" s="336"/>
      <c r="F2" s="336"/>
      <c r="G2" s="337"/>
      <c r="H2" s="338"/>
    </row>
    <row r="3" spans="1:10">
      <c r="A3" s="317" t="s">
        <v>1712</v>
      </c>
      <c r="B3" s="339"/>
      <c r="C3" s="339"/>
      <c r="D3" s="339"/>
      <c r="E3" s="339"/>
      <c r="F3" s="339"/>
      <c r="G3" s="340"/>
      <c r="H3" s="341"/>
    </row>
    <row r="4" spans="1:10">
      <c r="A4" s="318" t="s">
        <v>1713</v>
      </c>
      <c r="B4" s="339"/>
      <c r="C4" s="339"/>
      <c r="D4" s="339"/>
      <c r="E4" s="339"/>
      <c r="F4" s="339"/>
      <c r="G4" s="340"/>
      <c r="H4" s="341"/>
    </row>
    <row r="5" spans="1:10">
      <c r="A5" s="319" t="s">
        <v>1746</v>
      </c>
      <c r="B5" s="342"/>
      <c r="C5" s="342" t="s">
        <v>920</v>
      </c>
      <c r="D5" s="343"/>
      <c r="E5" s="343"/>
      <c r="F5" s="343"/>
      <c r="G5" s="332" t="s">
        <v>921</v>
      </c>
      <c r="H5" s="344"/>
      <c r="I5" s="416" t="s">
        <v>1704</v>
      </c>
    </row>
    <row r="6" spans="1:10">
      <c r="A6" s="319" t="s">
        <v>1925</v>
      </c>
      <c r="B6" s="342"/>
      <c r="C6" s="342" t="s">
        <v>923</v>
      </c>
      <c r="D6" s="343"/>
      <c r="E6" s="343"/>
      <c r="F6" s="343"/>
      <c r="G6" s="332" t="s">
        <v>921</v>
      </c>
      <c r="H6" s="344"/>
      <c r="I6" s="416" t="s">
        <v>1704</v>
      </c>
    </row>
    <row r="7" spans="1:10">
      <c r="A7" s="318" t="s">
        <v>1714</v>
      </c>
      <c r="B7" s="339"/>
      <c r="C7" s="339"/>
      <c r="D7" s="339"/>
      <c r="E7" s="339"/>
      <c r="F7" s="339"/>
      <c r="G7" s="340"/>
      <c r="H7" s="341"/>
    </row>
    <row r="8" spans="1:10">
      <c r="A8" s="319" t="s">
        <v>1747</v>
      </c>
      <c r="B8" s="342"/>
      <c r="C8" s="342" t="s">
        <v>923</v>
      </c>
      <c r="D8" s="343"/>
      <c r="E8" s="343"/>
      <c r="F8" s="343"/>
      <c r="G8" s="332" t="s">
        <v>921</v>
      </c>
      <c r="H8" s="344"/>
      <c r="I8" s="416" t="s">
        <v>1704</v>
      </c>
    </row>
    <row r="9" spans="1:10">
      <c r="A9" s="319" t="s">
        <v>1926</v>
      </c>
      <c r="B9" s="342"/>
      <c r="C9" s="342" t="s">
        <v>925</v>
      </c>
      <c r="D9" s="343"/>
      <c r="E9" s="343"/>
      <c r="F9" s="343"/>
      <c r="G9" s="332" t="s">
        <v>921</v>
      </c>
      <c r="H9" s="344"/>
      <c r="I9" s="416" t="s">
        <v>1704</v>
      </c>
    </row>
    <row r="10" spans="1:10" ht="15.75" customHeight="1">
      <c r="A10" s="856" t="s">
        <v>1786</v>
      </c>
      <c r="B10" s="856"/>
      <c r="C10" s="856"/>
      <c r="D10" s="856"/>
      <c r="E10" s="856"/>
      <c r="F10" s="856"/>
      <c r="G10" s="856"/>
      <c r="H10" s="856"/>
    </row>
    <row r="11" spans="1:10">
      <c r="A11" s="861" t="s">
        <v>1996</v>
      </c>
      <c r="B11" s="862"/>
      <c r="D11" s="345"/>
      <c r="E11" s="345"/>
      <c r="F11" s="345"/>
      <c r="G11" s="345"/>
      <c r="H11" s="345"/>
      <c r="J11" s="335" t="s">
        <v>2066</v>
      </c>
    </row>
    <row r="12" spans="1:10">
      <c r="A12" s="318" t="s">
        <v>2049</v>
      </c>
      <c r="B12" s="339"/>
      <c r="C12" s="339"/>
      <c r="D12" s="339"/>
      <c r="E12" s="339"/>
      <c r="F12" s="339"/>
      <c r="G12" s="340"/>
      <c r="H12" s="341"/>
      <c r="I12" s="417"/>
      <c r="J12" s="335" t="s">
        <v>2066</v>
      </c>
    </row>
    <row r="13" spans="1:10" ht="12" customHeight="1">
      <c r="A13" s="320" t="s">
        <v>1045</v>
      </c>
      <c r="B13" s="342"/>
      <c r="C13" s="342" t="s">
        <v>1046</v>
      </c>
      <c r="D13" s="343"/>
      <c r="E13" s="343"/>
      <c r="F13" s="343"/>
      <c r="G13" s="332" t="s">
        <v>921</v>
      </c>
      <c r="H13" s="346" t="s">
        <v>2000</v>
      </c>
      <c r="I13" s="394"/>
      <c r="J13" s="335" t="s">
        <v>2066</v>
      </c>
    </row>
    <row r="14" spans="1:10" ht="12" customHeight="1">
      <c r="A14" s="320" t="s">
        <v>1047</v>
      </c>
      <c r="B14" s="342"/>
      <c r="C14" s="342" t="s">
        <v>1048</v>
      </c>
      <c r="D14" s="343"/>
      <c r="E14" s="343"/>
      <c r="F14" s="343"/>
      <c r="G14" s="332" t="s">
        <v>921</v>
      </c>
      <c r="H14" s="346" t="s">
        <v>2003</v>
      </c>
      <c r="I14" s="394"/>
      <c r="J14" s="335" t="s">
        <v>2066</v>
      </c>
    </row>
    <row r="15" spans="1:10" ht="12" customHeight="1">
      <c r="A15" s="320" t="s">
        <v>1049</v>
      </c>
      <c r="B15" s="342"/>
      <c r="C15" s="342" t="s">
        <v>1050</v>
      </c>
      <c r="D15" s="343"/>
      <c r="E15" s="343"/>
      <c r="F15" s="343"/>
      <c r="G15" s="332" t="s">
        <v>921</v>
      </c>
      <c r="H15" s="346" t="s">
        <v>2006</v>
      </c>
      <c r="I15" s="394"/>
      <c r="J15" s="335" t="s">
        <v>2066</v>
      </c>
    </row>
    <row r="16" spans="1:10" ht="12" customHeight="1">
      <c r="A16" s="318" t="s">
        <v>2054</v>
      </c>
      <c r="B16" s="339"/>
      <c r="C16" s="339"/>
      <c r="D16" s="339"/>
      <c r="E16" s="339"/>
      <c r="F16" s="339"/>
      <c r="G16" s="340"/>
      <c r="H16" s="341"/>
      <c r="I16" s="394"/>
      <c r="J16" s="335" t="s">
        <v>2066</v>
      </c>
    </row>
    <row r="17" spans="1:10" ht="12" customHeight="1">
      <c r="A17" s="320" t="s">
        <v>1045</v>
      </c>
      <c r="B17" s="342"/>
      <c r="C17" s="342" t="s">
        <v>1048</v>
      </c>
      <c r="D17" s="343"/>
      <c r="E17" s="343"/>
      <c r="F17" s="343"/>
      <c r="G17" s="332" t="s">
        <v>921</v>
      </c>
      <c r="H17" s="346" t="s">
        <v>2001</v>
      </c>
      <c r="I17" s="394"/>
      <c r="J17" s="335" t="s">
        <v>2066</v>
      </c>
    </row>
    <row r="18" spans="1:10" ht="12" customHeight="1">
      <c r="A18" s="320" t="s">
        <v>1047</v>
      </c>
      <c r="B18" s="342"/>
      <c r="C18" s="342" t="s">
        <v>1050</v>
      </c>
      <c r="D18" s="343"/>
      <c r="E18" s="343"/>
      <c r="F18" s="343"/>
      <c r="G18" s="332" t="s">
        <v>921</v>
      </c>
      <c r="H18" s="346" t="s">
        <v>2004</v>
      </c>
      <c r="I18" s="394"/>
      <c r="J18" s="335" t="s">
        <v>2066</v>
      </c>
    </row>
    <row r="19" spans="1:10" ht="12" customHeight="1">
      <c r="A19" s="320" t="s">
        <v>1049</v>
      </c>
      <c r="B19" s="342"/>
      <c r="C19" s="342" t="s">
        <v>1052</v>
      </c>
      <c r="D19" s="343"/>
      <c r="E19" s="343"/>
      <c r="F19" s="343"/>
      <c r="G19" s="332" t="s">
        <v>921</v>
      </c>
      <c r="H19" s="346" t="s">
        <v>2007</v>
      </c>
      <c r="I19" s="394"/>
      <c r="J19" s="335" t="s">
        <v>2066</v>
      </c>
    </row>
    <row r="20" spans="1:10" ht="12" customHeight="1">
      <c r="A20" s="318" t="s">
        <v>1823</v>
      </c>
      <c r="B20" s="339"/>
      <c r="C20" s="339"/>
      <c r="D20" s="339"/>
      <c r="E20" s="339"/>
      <c r="F20" s="339"/>
      <c r="G20" s="340"/>
      <c r="H20" s="340"/>
      <c r="I20" s="394"/>
      <c r="J20" s="335" t="s">
        <v>2066</v>
      </c>
    </row>
    <row r="21" spans="1:10" ht="12" customHeight="1">
      <c r="A21" s="320" t="s">
        <v>1045</v>
      </c>
      <c r="B21" s="342"/>
      <c r="C21" s="342" t="s">
        <v>1050</v>
      </c>
      <c r="D21" s="343"/>
      <c r="E21" s="343"/>
      <c r="F21" s="343"/>
      <c r="G21" s="332" t="s">
        <v>921</v>
      </c>
      <c r="H21" s="346" t="s">
        <v>2002</v>
      </c>
      <c r="I21" s="394"/>
      <c r="J21" s="335" t="s">
        <v>2066</v>
      </c>
    </row>
    <row r="22" spans="1:10" ht="12" customHeight="1">
      <c r="A22" s="320" t="s">
        <v>1047</v>
      </c>
      <c r="B22" s="342"/>
      <c r="C22" s="342" t="s">
        <v>1052</v>
      </c>
      <c r="D22" s="343"/>
      <c r="E22" s="343"/>
      <c r="F22" s="343"/>
      <c r="G22" s="332" t="s">
        <v>921</v>
      </c>
      <c r="H22" s="346" t="s">
        <v>2005</v>
      </c>
      <c r="I22" s="394"/>
      <c r="J22" s="335" t="s">
        <v>2066</v>
      </c>
    </row>
    <row r="23" spans="1:10" ht="12" customHeight="1">
      <c r="A23" s="320" t="s">
        <v>1049</v>
      </c>
      <c r="B23" s="342"/>
      <c r="C23" s="342" t="s">
        <v>1054</v>
      </c>
      <c r="D23" s="343"/>
      <c r="E23" s="343"/>
      <c r="F23" s="343"/>
      <c r="G23" s="332" t="s">
        <v>921</v>
      </c>
      <c r="H23" s="346" t="s">
        <v>2008</v>
      </c>
      <c r="I23" s="394"/>
      <c r="J23" s="335" t="s">
        <v>2066</v>
      </c>
    </row>
    <row r="24" spans="1:10" ht="12" customHeight="1">
      <c r="A24" s="861" t="s">
        <v>1997</v>
      </c>
      <c r="B24" s="862"/>
      <c r="D24" s="345"/>
      <c r="E24" s="345"/>
      <c r="F24" s="345"/>
      <c r="G24" s="345"/>
      <c r="H24" s="345"/>
      <c r="J24" s="335" t="s">
        <v>2066</v>
      </c>
    </row>
    <row r="25" spans="1:10" ht="12" customHeight="1">
      <c r="A25" s="318" t="s">
        <v>2050</v>
      </c>
      <c r="B25" s="339"/>
      <c r="C25" s="339"/>
      <c r="D25" s="339"/>
      <c r="E25" s="339"/>
      <c r="F25" s="339"/>
      <c r="G25" s="340"/>
      <c r="H25" s="341"/>
      <c r="I25" s="417"/>
      <c r="J25" s="335" t="s">
        <v>2066</v>
      </c>
    </row>
    <row r="26" spans="1:10" ht="12" customHeight="1">
      <c r="A26" s="320" t="s">
        <v>1045</v>
      </c>
      <c r="B26" s="342"/>
      <c r="C26" s="342" t="s">
        <v>1046</v>
      </c>
      <c r="D26" s="343"/>
      <c r="E26" s="343"/>
      <c r="F26" s="343"/>
      <c r="G26" s="332" t="s">
        <v>921</v>
      </c>
      <c r="H26" s="346" t="s">
        <v>2009</v>
      </c>
      <c r="I26" s="394"/>
      <c r="J26" s="335" t="s">
        <v>2066</v>
      </c>
    </row>
    <row r="27" spans="1:10" ht="12" customHeight="1">
      <c r="A27" s="320" t="s">
        <v>1047</v>
      </c>
      <c r="B27" s="342"/>
      <c r="C27" s="342" t="s">
        <v>1048</v>
      </c>
      <c r="D27" s="343"/>
      <c r="E27" s="343"/>
      <c r="F27" s="343"/>
      <c r="G27" s="332" t="s">
        <v>921</v>
      </c>
      <c r="H27" s="346" t="s">
        <v>2012</v>
      </c>
      <c r="I27" s="394"/>
      <c r="J27" s="335" t="s">
        <v>2066</v>
      </c>
    </row>
    <row r="28" spans="1:10" ht="12" customHeight="1">
      <c r="A28" s="320" t="s">
        <v>1049</v>
      </c>
      <c r="B28" s="342"/>
      <c r="C28" s="342" t="s">
        <v>1050</v>
      </c>
      <c r="D28" s="343"/>
      <c r="E28" s="343"/>
      <c r="F28" s="343"/>
      <c r="G28" s="332" t="s">
        <v>921</v>
      </c>
      <c r="H28" s="346" t="s">
        <v>1999</v>
      </c>
      <c r="I28" s="394"/>
      <c r="J28" s="335" t="s">
        <v>2066</v>
      </c>
    </row>
    <row r="29" spans="1:10" ht="12" customHeight="1">
      <c r="A29" s="318" t="s">
        <v>2055</v>
      </c>
      <c r="B29" s="339"/>
      <c r="C29" s="339"/>
      <c r="D29" s="339"/>
      <c r="E29" s="339"/>
      <c r="F29" s="339"/>
      <c r="G29" s="340"/>
      <c r="H29" s="341"/>
      <c r="I29" s="394"/>
      <c r="J29" s="335" t="s">
        <v>2066</v>
      </c>
    </row>
    <row r="30" spans="1:10" ht="12" customHeight="1">
      <c r="A30" s="320" t="s">
        <v>1045</v>
      </c>
      <c r="B30" s="342"/>
      <c r="C30" s="342" t="s">
        <v>1048</v>
      </c>
      <c r="D30" s="343"/>
      <c r="E30" s="343"/>
      <c r="F30" s="343"/>
      <c r="G30" s="332" t="s">
        <v>921</v>
      </c>
      <c r="H30" s="346" t="s">
        <v>2010</v>
      </c>
      <c r="I30" s="394"/>
      <c r="J30" s="335" t="s">
        <v>2066</v>
      </c>
    </row>
    <row r="31" spans="1:10" ht="12" customHeight="1">
      <c r="A31" s="320" t="s">
        <v>1047</v>
      </c>
      <c r="B31" s="342"/>
      <c r="C31" s="342" t="s">
        <v>1050</v>
      </c>
      <c r="D31" s="343"/>
      <c r="E31" s="343"/>
      <c r="F31" s="343"/>
      <c r="G31" s="332" t="s">
        <v>921</v>
      </c>
      <c r="H31" s="346" t="s">
        <v>2013</v>
      </c>
      <c r="I31" s="394"/>
      <c r="J31" s="335" t="s">
        <v>2066</v>
      </c>
    </row>
    <row r="32" spans="1:10" ht="12" customHeight="1">
      <c r="A32" s="320" t="s">
        <v>1049</v>
      </c>
      <c r="B32" s="342"/>
      <c r="C32" s="342" t="s">
        <v>1052</v>
      </c>
      <c r="D32" s="343"/>
      <c r="E32" s="343"/>
      <c r="F32" s="343"/>
      <c r="G32" s="332" t="s">
        <v>921</v>
      </c>
      <c r="H32" s="346" t="s">
        <v>2014</v>
      </c>
      <c r="I32" s="394"/>
      <c r="J32" s="335" t="s">
        <v>2066</v>
      </c>
    </row>
    <row r="33" spans="1:10" ht="12" customHeight="1">
      <c r="A33" s="318" t="s">
        <v>1824</v>
      </c>
      <c r="B33" s="339"/>
      <c r="C33" s="339"/>
      <c r="D33" s="339"/>
      <c r="E33" s="339"/>
      <c r="F33" s="339"/>
      <c r="G33" s="340"/>
      <c r="H33" s="341"/>
      <c r="I33" s="394"/>
      <c r="J33" s="335" t="s">
        <v>2066</v>
      </c>
    </row>
    <row r="34" spans="1:10" ht="12" customHeight="1">
      <c r="A34" s="320" t="s">
        <v>1045</v>
      </c>
      <c r="B34" s="342"/>
      <c r="C34" s="342" t="s">
        <v>1050</v>
      </c>
      <c r="D34" s="343"/>
      <c r="E34" s="343"/>
      <c r="F34" s="343"/>
      <c r="G34" s="332" t="s">
        <v>921</v>
      </c>
      <c r="H34" s="346" t="s">
        <v>2011</v>
      </c>
      <c r="I34" s="394"/>
      <c r="J34" s="335" t="s">
        <v>2066</v>
      </c>
    </row>
    <row r="35" spans="1:10" ht="12" customHeight="1">
      <c r="A35" s="320" t="s">
        <v>1047</v>
      </c>
      <c r="B35" s="342"/>
      <c r="C35" s="342" t="s">
        <v>1052</v>
      </c>
      <c r="D35" s="343"/>
      <c r="E35" s="343"/>
      <c r="F35" s="343"/>
      <c r="G35" s="332" t="s">
        <v>921</v>
      </c>
      <c r="H35" s="346" t="s">
        <v>1998</v>
      </c>
      <c r="I35" s="394"/>
      <c r="J35" s="335" t="s">
        <v>2066</v>
      </c>
    </row>
    <row r="36" spans="1:10" ht="12" customHeight="1">
      <c r="A36" s="320" t="s">
        <v>1049</v>
      </c>
      <c r="B36" s="342"/>
      <c r="C36" s="342" t="s">
        <v>1054</v>
      </c>
      <c r="D36" s="343"/>
      <c r="E36" s="343"/>
      <c r="F36" s="343"/>
      <c r="G36" s="332" t="s">
        <v>921</v>
      </c>
      <c r="H36" s="346" t="s">
        <v>2015</v>
      </c>
      <c r="I36" s="394"/>
      <c r="J36" s="335" t="s">
        <v>2066</v>
      </c>
    </row>
    <row r="37" spans="1:10" ht="12" customHeight="1">
      <c r="A37" s="861" t="s">
        <v>1784</v>
      </c>
      <c r="B37" s="862"/>
      <c r="D37" s="345"/>
      <c r="E37" s="345"/>
      <c r="F37" s="345"/>
      <c r="G37" s="345"/>
      <c r="H37" s="345"/>
      <c r="J37" s="335" t="s">
        <v>2066</v>
      </c>
    </row>
    <row r="38" spans="1:10" ht="12" customHeight="1">
      <c r="A38" s="318" t="s">
        <v>2051</v>
      </c>
      <c r="B38" s="339"/>
      <c r="C38" s="339"/>
      <c r="D38" s="339"/>
      <c r="E38" s="339"/>
      <c r="F38" s="339"/>
      <c r="G38" s="340"/>
      <c r="H38" s="341"/>
      <c r="I38" s="417"/>
      <c r="J38" s="335" t="s">
        <v>2066</v>
      </c>
    </row>
    <row r="39" spans="1:10" ht="12" customHeight="1">
      <c r="A39" s="320" t="s">
        <v>1045</v>
      </c>
      <c r="B39" s="342"/>
      <c r="C39" s="342" t="s">
        <v>1046</v>
      </c>
      <c r="D39" s="343"/>
      <c r="E39" s="343"/>
      <c r="F39" s="343"/>
      <c r="G39" s="332" t="s">
        <v>921</v>
      </c>
      <c r="H39" s="346" t="s">
        <v>2016</v>
      </c>
      <c r="I39" s="394"/>
      <c r="J39" s="335" t="s">
        <v>2066</v>
      </c>
    </row>
    <row r="40" spans="1:10" ht="12" customHeight="1">
      <c r="A40" s="320" t="s">
        <v>1047</v>
      </c>
      <c r="B40" s="342"/>
      <c r="C40" s="342" t="s">
        <v>1048</v>
      </c>
      <c r="D40" s="343"/>
      <c r="E40" s="343"/>
      <c r="F40" s="343"/>
      <c r="G40" s="332" t="s">
        <v>921</v>
      </c>
      <c r="H40" s="346" t="s">
        <v>2019</v>
      </c>
      <c r="I40" s="394"/>
      <c r="J40" s="335" t="s">
        <v>2066</v>
      </c>
    </row>
    <row r="41" spans="1:10" ht="12" customHeight="1">
      <c r="A41" s="320" t="s">
        <v>1049</v>
      </c>
      <c r="B41" s="342"/>
      <c r="C41" s="342" t="s">
        <v>1050</v>
      </c>
      <c r="D41" s="343"/>
      <c r="E41" s="343"/>
      <c r="F41" s="343"/>
      <c r="G41" s="332" t="s">
        <v>921</v>
      </c>
      <c r="H41" s="346" t="s">
        <v>2022</v>
      </c>
      <c r="I41" s="394"/>
      <c r="J41" s="335" t="s">
        <v>2066</v>
      </c>
    </row>
    <row r="42" spans="1:10" ht="12" customHeight="1">
      <c r="A42" s="318" t="s">
        <v>2056</v>
      </c>
      <c r="B42" s="339"/>
      <c r="C42" s="339"/>
      <c r="D42" s="339"/>
      <c r="E42" s="339"/>
      <c r="F42" s="339"/>
      <c r="G42" s="340"/>
      <c r="H42" s="341"/>
      <c r="I42" s="394"/>
      <c r="J42" s="335" t="s">
        <v>2066</v>
      </c>
    </row>
    <row r="43" spans="1:10" ht="12" customHeight="1">
      <c r="A43" s="320" t="s">
        <v>1045</v>
      </c>
      <c r="B43" s="342"/>
      <c r="C43" s="342" t="s">
        <v>1048</v>
      </c>
      <c r="D43" s="343"/>
      <c r="E43" s="343"/>
      <c r="F43" s="343"/>
      <c r="G43" s="332" t="s">
        <v>921</v>
      </c>
      <c r="H43" s="346" t="s">
        <v>2017</v>
      </c>
      <c r="I43" s="394"/>
      <c r="J43" s="335" t="s">
        <v>2066</v>
      </c>
    </row>
    <row r="44" spans="1:10" ht="12" customHeight="1">
      <c r="A44" s="320" t="s">
        <v>1047</v>
      </c>
      <c r="B44" s="342"/>
      <c r="C44" s="342" t="s">
        <v>1050</v>
      </c>
      <c r="D44" s="343"/>
      <c r="E44" s="343"/>
      <c r="F44" s="343"/>
      <c r="G44" s="332" t="s">
        <v>921</v>
      </c>
      <c r="H44" s="346" t="s">
        <v>2020</v>
      </c>
      <c r="I44" s="394"/>
      <c r="J44" s="335" t="s">
        <v>2066</v>
      </c>
    </row>
    <row r="45" spans="1:10" ht="12" customHeight="1">
      <c r="A45" s="320" t="s">
        <v>1049</v>
      </c>
      <c r="B45" s="342"/>
      <c r="C45" s="342" t="s">
        <v>1052</v>
      </c>
      <c r="D45" s="343"/>
      <c r="E45" s="343"/>
      <c r="F45" s="343"/>
      <c r="G45" s="332" t="s">
        <v>921</v>
      </c>
      <c r="H45" s="346" t="s">
        <v>2023</v>
      </c>
      <c r="I45" s="394"/>
      <c r="J45" s="335" t="s">
        <v>2066</v>
      </c>
    </row>
    <row r="46" spans="1:10" ht="12" customHeight="1">
      <c r="A46" s="318" t="s">
        <v>1825</v>
      </c>
      <c r="B46" s="339"/>
      <c r="C46" s="339"/>
      <c r="D46" s="339"/>
      <c r="E46" s="339"/>
      <c r="F46" s="339"/>
      <c r="G46" s="340"/>
      <c r="H46" s="341"/>
      <c r="I46" s="394"/>
      <c r="J46" s="335" t="s">
        <v>2066</v>
      </c>
    </row>
    <row r="47" spans="1:10" ht="12" customHeight="1">
      <c r="A47" s="320" t="s">
        <v>1045</v>
      </c>
      <c r="B47" s="342"/>
      <c r="C47" s="342" t="s">
        <v>1050</v>
      </c>
      <c r="D47" s="343"/>
      <c r="E47" s="343"/>
      <c r="F47" s="343"/>
      <c r="G47" s="332" t="s">
        <v>921</v>
      </c>
      <c r="H47" s="346" t="s">
        <v>2018</v>
      </c>
      <c r="I47" s="394"/>
      <c r="J47" s="335" t="s">
        <v>2066</v>
      </c>
    </row>
    <row r="48" spans="1:10" ht="12" customHeight="1">
      <c r="A48" s="320" t="s">
        <v>1047</v>
      </c>
      <c r="B48" s="342"/>
      <c r="C48" s="342" t="s">
        <v>1052</v>
      </c>
      <c r="D48" s="343"/>
      <c r="E48" s="343"/>
      <c r="F48" s="343"/>
      <c r="G48" s="332" t="s">
        <v>921</v>
      </c>
      <c r="H48" s="346" t="s">
        <v>2021</v>
      </c>
      <c r="I48" s="394"/>
      <c r="J48" s="335" t="s">
        <v>2066</v>
      </c>
    </row>
    <row r="49" spans="1:10" ht="12" customHeight="1">
      <c r="A49" s="320" t="s">
        <v>1049</v>
      </c>
      <c r="B49" s="342"/>
      <c r="C49" s="342" t="s">
        <v>1054</v>
      </c>
      <c r="D49" s="343"/>
      <c r="E49" s="343"/>
      <c r="F49" s="343"/>
      <c r="G49" s="332" t="s">
        <v>921</v>
      </c>
      <c r="H49" s="346" t="s">
        <v>2024</v>
      </c>
      <c r="I49" s="394"/>
      <c r="J49" s="335" t="s">
        <v>2066</v>
      </c>
    </row>
    <row r="50" spans="1:10" ht="12" customHeight="1">
      <c r="A50" s="861" t="s">
        <v>1785</v>
      </c>
      <c r="B50" s="862"/>
      <c r="D50" s="345"/>
      <c r="E50" s="345"/>
      <c r="F50" s="345"/>
      <c r="G50" s="345"/>
      <c r="H50" s="345"/>
      <c r="J50" s="335" t="s">
        <v>2066</v>
      </c>
    </row>
    <row r="51" spans="1:10" ht="12" customHeight="1">
      <c r="A51" s="318" t="s">
        <v>2052</v>
      </c>
      <c r="B51" s="339"/>
      <c r="C51" s="339"/>
      <c r="D51" s="339"/>
      <c r="E51" s="339"/>
      <c r="F51" s="339"/>
      <c r="G51" s="340"/>
      <c r="H51" s="341"/>
      <c r="I51" s="417"/>
      <c r="J51" s="335" t="s">
        <v>2066</v>
      </c>
    </row>
    <row r="52" spans="1:10" ht="12" customHeight="1">
      <c r="A52" s="320" t="s">
        <v>1045</v>
      </c>
      <c r="B52" s="342"/>
      <c r="C52" s="342" t="s">
        <v>1046</v>
      </c>
      <c r="D52" s="343"/>
      <c r="E52" s="343"/>
      <c r="F52" s="343"/>
      <c r="G52" s="332" t="s">
        <v>921</v>
      </c>
      <c r="H52" s="346" t="s">
        <v>2025</v>
      </c>
      <c r="I52" s="394"/>
      <c r="J52" s="335" t="s">
        <v>2066</v>
      </c>
    </row>
    <row r="53" spans="1:10" ht="12" customHeight="1">
      <c r="A53" s="320" t="s">
        <v>1047</v>
      </c>
      <c r="B53" s="342"/>
      <c r="C53" s="342" t="s">
        <v>1048</v>
      </c>
      <c r="D53" s="343"/>
      <c r="E53" s="343"/>
      <c r="F53" s="343"/>
      <c r="G53" s="332" t="s">
        <v>921</v>
      </c>
      <c r="H53" s="346" t="s">
        <v>2028</v>
      </c>
      <c r="I53" s="394"/>
      <c r="J53" s="335" t="s">
        <v>2066</v>
      </c>
    </row>
    <row r="54" spans="1:10" ht="12" customHeight="1">
      <c r="A54" s="320" t="s">
        <v>1049</v>
      </c>
      <c r="B54" s="342"/>
      <c r="C54" s="342" t="s">
        <v>1050</v>
      </c>
      <c r="D54" s="343"/>
      <c r="E54" s="343"/>
      <c r="F54" s="343"/>
      <c r="G54" s="332" t="s">
        <v>921</v>
      </c>
      <c r="H54" s="346" t="s">
        <v>2031</v>
      </c>
      <c r="I54" s="394"/>
      <c r="J54" s="335" t="s">
        <v>2066</v>
      </c>
    </row>
    <row r="55" spans="1:10" ht="12" customHeight="1">
      <c r="A55" s="318" t="s">
        <v>2057</v>
      </c>
      <c r="B55" s="339"/>
      <c r="C55" s="339"/>
      <c r="D55" s="339"/>
      <c r="E55" s="339"/>
      <c r="F55" s="339"/>
      <c r="G55" s="340"/>
      <c r="H55" s="341"/>
      <c r="I55" s="394"/>
      <c r="J55" s="335" t="s">
        <v>2066</v>
      </c>
    </row>
    <row r="56" spans="1:10" ht="12" customHeight="1">
      <c r="A56" s="320" t="s">
        <v>1045</v>
      </c>
      <c r="B56" s="342"/>
      <c r="C56" s="342" t="s">
        <v>1048</v>
      </c>
      <c r="D56" s="343"/>
      <c r="E56" s="343"/>
      <c r="F56" s="343"/>
      <c r="G56" s="332" t="s">
        <v>921</v>
      </c>
      <c r="H56" s="346" t="s">
        <v>2026</v>
      </c>
      <c r="I56" s="394"/>
      <c r="J56" s="335" t="s">
        <v>2066</v>
      </c>
    </row>
    <row r="57" spans="1:10" ht="12" customHeight="1">
      <c r="A57" s="320" t="s">
        <v>1047</v>
      </c>
      <c r="B57" s="342"/>
      <c r="C57" s="342" t="s">
        <v>1050</v>
      </c>
      <c r="D57" s="343"/>
      <c r="E57" s="343"/>
      <c r="F57" s="343"/>
      <c r="G57" s="332" t="s">
        <v>921</v>
      </c>
      <c r="H57" s="346" t="s">
        <v>2029</v>
      </c>
      <c r="I57" s="394"/>
      <c r="J57" s="335" t="s">
        <v>2066</v>
      </c>
    </row>
    <row r="58" spans="1:10" ht="12" customHeight="1">
      <c r="A58" s="320" t="s">
        <v>1049</v>
      </c>
      <c r="B58" s="342"/>
      <c r="C58" s="342" t="s">
        <v>1052</v>
      </c>
      <c r="D58" s="343"/>
      <c r="E58" s="343"/>
      <c r="F58" s="343"/>
      <c r="G58" s="332" t="s">
        <v>921</v>
      </c>
      <c r="H58" s="346" t="s">
        <v>2032</v>
      </c>
      <c r="I58" s="394"/>
      <c r="J58" s="335" t="s">
        <v>2066</v>
      </c>
    </row>
    <row r="59" spans="1:10" ht="12" customHeight="1">
      <c r="A59" s="318" t="s">
        <v>1826</v>
      </c>
      <c r="B59" s="339"/>
      <c r="C59" s="339"/>
      <c r="D59" s="339"/>
      <c r="E59" s="339"/>
      <c r="F59" s="339"/>
      <c r="G59" s="340"/>
      <c r="H59" s="341"/>
      <c r="I59" s="394"/>
      <c r="J59" s="335" t="s">
        <v>2066</v>
      </c>
    </row>
    <row r="60" spans="1:10" ht="12" customHeight="1">
      <c r="A60" s="320" t="s">
        <v>1045</v>
      </c>
      <c r="B60" s="342"/>
      <c r="C60" s="342" t="s">
        <v>1050</v>
      </c>
      <c r="D60" s="343"/>
      <c r="E60" s="343"/>
      <c r="F60" s="343"/>
      <c r="G60" s="332" t="s">
        <v>921</v>
      </c>
      <c r="H60" s="346" t="s">
        <v>2027</v>
      </c>
      <c r="I60" s="394"/>
      <c r="J60" s="335" t="s">
        <v>2066</v>
      </c>
    </row>
    <row r="61" spans="1:10" ht="12" customHeight="1">
      <c r="A61" s="320" t="s">
        <v>1047</v>
      </c>
      <c r="B61" s="342"/>
      <c r="C61" s="342" t="s">
        <v>1052</v>
      </c>
      <c r="D61" s="343"/>
      <c r="E61" s="343"/>
      <c r="F61" s="343"/>
      <c r="G61" s="332" t="s">
        <v>921</v>
      </c>
      <c r="H61" s="346" t="s">
        <v>2030</v>
      </c>
      <c r="I61" s="394"/>
      <c r="J61" s="335" t="s">
        <v>2066</v>
      </c>
    </row>
    <row r="62" spans="1:10" ht="12" customHeight="1">
      <c r="A62" s="320" t="s">
        <v>1049</v>
      </c>
      <c r="B62" s="342"/>
      <c r="C62" s="342" t="s">
        <v>1054</v>
      </c>
      <c r="D62" s="343"/>
      <c r="E62" s="343"/>
      <c r="F62" s="343"/>
      <c r="G62" s="332" t="s">
        <v>921</v>
      </c>
      <c r="H62" s="346" t="s">
        <v>2033</v>
      </c>
      <c r="I62" s="394"/>
      <c r="J62" s="335" t="s">
        <v>2066</v>
      </c>
    </row>
    <row r="63" spans="1:10" ht="12" customHeight="1">
      <c r="A63" s="861" t="s">
        <v>1787</v>
      </c>
      <c r="B63" s="862"/>
      <c r="D63" s="345"/>
      <c r="E63" s="345"/>
      <c r="F63" s="345"/>
      <c r="G63" s="345"/>
      <c r="H63" s="345"/>
      <c r="I63" s="394"/>
      <c r="J63" s="335" t="s">
        <v>2066</v>
      </c>
    </row>
    <row r="64" spans="1:10" ht="12" customHeight="1">
      <c r="A64" s="318" t="s">
        <v>2053</v>
      </c>
      <c r="B64" s="339"/>
      <c r="C64" s="339"/>
      <c r="D64" s="339"/>
      <c r="E64" s="339"/>
      <c r="F64" s="339"/>
      <c r="G64" s="340"/>
      <c r="H64" s="341"/>
      <c r="I64" s="394"/>
      <c r="J64" s="335" t="s">
        <v>2066</v>
      </c>
    </row>
    <row r="65" spans="1:10" ht="12" customHeight="1">
      <c r="A65" s="320" t="s">
        <v>1045</v>
      </c>
      <c r="B65" s="342"/>
      <c r="C65" s="342" t="s">
        <v>1056</v>
      </c>
      <c r="D65" s="343"/>
      <c r="E65" s="343"/>
      <c r="F65" s="343"/>
      <c r="G65" s="332" t="s">
        <v>921</v>
      </c>
      <c r="H65" s="346" t="s">
        <v>2059</v>
      </c>
      <c r="I65" s="394"/>
      <c r="J65" s="335" t="s">
        <v>2066</v>
      </c>
    </row>
    <row r="66" spans="1:10" ht="12" customHeight="1">
      <c r="A66" s="320" t="s">
        <v>1047</v>
      </c>
      <c r="B66" s="342"/>
      <c r="C66" s="342" t="s">
        <v>1046</v>
      </c>
      <c r="D66" s="343"/>
      <c r="E66" s="343"/>
      <c r="F66" s="343"/>
      <c r="G66" s="332" t="s">
        <v>921</v>
      </c>
      <c r="H66" s="346" t="s">
        <v>2062</v>
      </c>
      <c r="I66" s="394"/>
      <c r="J66" s="335" t="s">
        <v>2066</v>
      </c>
    </row>
    <row r="67" spans="1:10" ht="12" customHeight="1">
      <c r="A67" s="320" t="s">
        <v>1049</v>
      </c>
      <c r="B67" s="342"/>
      <c r="C67" s="342" t="s">
        <v>1048</v>
      </c>
      <c r="D67" s="343"/>
      <c r="E67" s="343"/>
      <c r="F67" s="343"/>
      <c r="G67" s="332" t="s">
        <v>921</v>
      </c>
      <c r="H67" s="346" t="s">
        <v>2046</v>
      </c>
      <c r="I67" s="394"/>
      <c r="J67" s="335" t="s">
        <v>2066</v>
      </c>
    </row>
    <row r="68" spans="1:10" ht="12" customHeight="1">
      <c r="A68" s="318" t="s">
        <v>2058</v>
      </c>
      <c r="B68" s="339"/>
      <c r="C68" s="339"/>
      <c r="D68" s="339"/>
      <c r="E68" s="339"/>
      <c r="F68" s="339"/>
      <c r="G68" s="340"/>
      <c r="H68" s="341"/>
      <c r="I68" s="394"/>
      <c r="J68" s="335" t="s">
        <v>2066</v>
      </c>
    </row>
    <row r="69" spans="1:10" ht="12" customHeight="1">
      <c r="A69" s="320" t="s">
        <v>1045</v>
      </c>
      <c r="B69" s="342"/>
      <c r="C69" s="342" t="s">
        <v>1046</v>
      </c>
      <c r="D69" s="343"/>
      <c r="E69" s="343"/>
      <c r="F69" s="343"/>
      <c r="G69" s="332" t="s">
        <v>921</v>
      </c>
      <c r="H69" s="346" t="s">
        <v>2060</v>
      </c>
      <c r="I69" s="394"/>
      <c r="J69" s="335" t="s">
        <v>2066</v>
      </c>
    </row>
    <row r="70" spans="1:10" ht="12" customHeight="1">
      <c r="A70" s="320" t="s">
        <v>1047</v>
      </c>
      <c r="B70" s="342"/>
      <c r="C70" s="342" t="s">
        <v>1048</v>
      </c>
      <c r="D70" s="343"/>
      <c r="E70" s="343"/>
      <c r="F70" s="343"/>
      <c r="G70" s="332" t="s">
        <v>921</v>
      </c>
      <c r="H70" s="346" t="s">
        <v>2063</v>
      </c>
      <c r="I70" s="394"/>
      <c r="J70" s="335" t="s">
        <v>2066</v>
      </c>
    </row>
    <row r="71" spans="1:10" ht="12" customHeight="1">
      <c r="A71" s="320" t="s">
        <v>1049</v>
      </c>
      <c r="B71" s="342"/>
      <c r="C71" s="342" t="s">
        <v>1050</v>
      </c>
      <c r="D71" s="343"/>
      <c r="E71" s="343"/>
      <c r="F71" s="343"/>
      <c r="G71" s="332" t="s">
        <v>921</v>
      </c>
      <c r="H71" s="346" t="s">
        <v>2047</v>
      </c>
      <c r="I71" s="394"/>
      <c r="J71" s="335" t="s">
        <v>2066</v>
      </c>
    </row>
    <row r="72" spans="1:10" ht="12" customHeight="1">
      <c r="A72" s="318" t="s">
        <v>1827</v>
      </c>
      <c r="B72" s="339"/>
      <c r="C72" s="339"/>
      <c r="D72" s="339"/>
      <c r="E72" s="339"/>
      <c r="F72" s="339"/>
      <c r="G72" s="340"/>
      <c r="H72" s="341"/>
      <c r="I72" s="394"/>
      <c r="J72" s="335" t="s">
        <v>2066</v>
      </c>
    </row>
    <row r="73" spans="1:10" ht="12" customHeight="1">
      <c r="A73" s="320" t="s">
        <v>1045</v>
      </c>
      <c r="B73" s="342"/>
      <c r="C73" s="342" t="s">
        <v>1048</v>
      </c>
      <c r="D73" s="343"/>
      <c r="E73" s="343"/>
      <c r="F73" s="343"/>
      <c r="G73" s="332" t="s">
        <v>921</v>
      </c>
      <c r="H73" s="346" t="s">
        <v>2061</v>
      </c>
      <c r="I73" s="394"/>
      <c r="J73" s="335" t="s">
        <v>2066</v>
      </c>
    </row>
    <row r="74" spans="1:10" ht="12" customHeight="1">
      <c r="A74" s="320" t="s">
        <v>1047</v>
      </c>
      <c r="B74" s="342"/>
      <c r="C74" s="342" t="s">
        <v>1050</v>
      </c>
      <c r="D74" s="343"/>
      <c r="E74" s="343"/>
      <c r="F74" s="343"/>
      <c r="G74" s="332" t="s">
        <v>921</v>
      </c>
      <c r="H74" s="346" t="s">
        <v>2064</v>
      </c>
      <c r="I74" s="394"/>
      <c r="J74" s="335" t="s">
        <v>2066</v>
      </c>
    </row>
    <row r="75" spans="1:10" ht="12" customHeight="1">
      <c r="A75" s="320" t="s">
        <v>1049</v>
      </c>
      <c r="B75" s="342"/>
      <c r="C75" s="342" t="s">
        <v>1057</v>
      </c>
      <c r="D75" s="343"/>
      <c r="E75" s="343"/>
      <c r="F75" s="343"/>
      <c r="G75" s="332" t="s">
        <v>921</v>
      </c>
      <c r="H75" s="346" t="s">
        <v>2048</v>
      </c>
      <c r="I75" s="394"/>
      <c r="J75" s="335" t="s">
        <v>2066</v>
      </c>
    </row>
    <row r="76" spans="1:10" ht="18.75" customHeight="1">
      <c r="A76" s="856" t="s">
        <v>1717</v>
      </c>
      <c r="B76" s="856"/>
      <c r="C76" s="339"/>
      <c r="D76" s="339"/>
      <c r="E76" s="339"/>
      <c r="F76" s="339"/>
      <c r="G76" s="340"/>
      <c r="H76" s="341"/>
      <c r="J76" s="335" t="s">
        <v>2066</v>
      </c>
    </row>
    <row r="77" spans="1:10" ht="18.75" customHeight="1">
      <c r="A77" s="319" t="s">
        <v>1739</v>
      </c>
      <c r="B77" s="342" t="s">
        <v>1069</v>
      </c>
      <c r="C77" s="342" t="s">
        <v>1070</v>
      </c>
      <c r="D77" s="343"/>
      <c r="E77" s="343"/>
      <c r="F77" s="343"/>
      <c r="G77" s="332" t="s">
        <v>921</v>
      </c>
      <c r="H77" s="346" t="s">
        <v>1647</v>
      </c>
      <c r="J77" s="335" t="s">
        <v>2066</v>
      </c>
    </row>
    <row r="78" spans="1:10" ht="18.75" customHeight="1">
      <c r="A78" s="319" t="s">
        <v>1740</v>
      </c>
      <c r="B78" s="342" t="s">
        <v>1069</v>
      </c>
      <c r="C78" s="342" t="s">
        <v>1072</v>
      </c>
      <c r="D78" s="343"/>
      <c r="E78" s="343"/>
      <c r="F78" s="343"/>
      <c r="G78" s="332" t="s">
        <v>921</v>
      </c>
      <c r="H78" s="346" t="s">
        <v>1648</v>
      </c>
      <c r="J78" s="335" t="s">
        <v>2066</v>
      </c>
    </row>
    <row r="79" spans="1:10" ht="18.75" customHeight="1">
      <c r="A79" s="319" t="s">
        <v>1741</v>
      </c>
      <c r="B79" s="342" t="s">
        <v>1074</v>
      </c>
      <c r="C79" s="342" t="s">
        <v>1070</v>
      </c>
      <c r="D79" s="343"/>
      <c r="E79" s="343"/>
      <c r="F79" s="343"/>
      <c r="G79" s="332" t="s">
        <v>921</v>
      </c>
      <c r="H79" s="346" t="s">
        <v>1649</v>
      </c>
      <c r="J79" s="335" t="s">
        <v>2066</v>
      </c>
    </row>
    <row r="80" spans="1:10" ht="18.75" customHeight="1">
      <c r="A80" s="319" t="s">
        <v>1742</v>
      </c>
      <c r="B80" s="342" t="s">
        <v>1069</v>
      </c>
      <c r="C80" s="342" t="s">
        <v>1072</v>
      </c>
      <c r="D80" s="343"/>
      <c r="E80" s="343"/>
      <c r="F80" s="343"/>
      <c r="G80" s="332" t="s">
        <v>921</v>
      </c>
      <c r="H80" s="346" t="s">
        <v>1650</v>
      </c>
      <c r="J80" s="335" t="s">
        <v>2066</v>
      </c>
    </row>
    <row r="81" spans="1:10" ht="18.75" customHeight="1">
      <c r="A81" s="311" t="s">
        <v>1743</v>
      </c>
      <c r="B81" s="347" t="s">
        <v>1069</v>
      </c>
      <c r="C81" s="347" t="s">
        <v>1078</v>
      </c>
      <c r="D81" s="348"/>
      <c r="E81" s="348"/>
      <c r="F81" s="348"/>
      <c r="G81" s="332" t="s">
        <v>921</v>
      </c>
      <c r="H81" s="346" t="s">
        <v>1658</v>
      </c>
      <c r="J81" s="335" t="s">
        <v>2066</v>
      </c>
    </row>
    <row r="82" spans="1:10" ht="18.75" customHeight="1">
      <c r="A82" s="319" t="s">
        <v>1744</v>
      </c>
      <c r="B82" s="342" t="s">
        <v>1069</v>
      </c>
      <c r="C82" s="342" t="s">
        <v>1087</v>
      </c>
      <c r="D82" s="343"/>
      <c r="E82" s="343"/>
      <c r="F82" s="343"/>
      <c r="G82" s="332" t="s">
        <v>921</v>
      </c>
      <c r="H82" s="346" t="s">
        <v>1645</v>
      </c>
      <c r="J82" s="335" t="s">
        <v>2066</v>
      </c>
    </row>
    <row r="83" spans="1:10" ht="18.75" customHeight="1">
      <c r="A83" s="319" t="s">
        <v>1745</v>
      </c>
      <c r="B83" s="342" t="s">
        <v>1069</v>
      </c>
      <c r="C83" s="342" t="s">
        <v>1089</v>
      </c>
      <c r="D83" s="343"/>
      <c r="E83" s="343"/>
      <c r="F83" s="343"/>
      <c r="G83" s="332" t="s">
        <v>921</v>
      </c>
      <c r="H83" s="346" t="s">
        <v>1651</v>
      </c>
      <c r="J83" s="335" t="s">
        <v>2066</v>
      </c>
    </row>
    <row r="84" spans="1:10" ht="18.75" customHeight="1">
      <c r="A84" s="856" t="s">
        <v>1718</v>
      </c>
      <c r="B84" s="856"/>
      <c r="C84" s="339"/>
      <c r="D84" s="339"/>
      <c r="E84" s="339"/>
      <c r="F84" s="339"/>
      <c r="G84" s="340"/>
      <c r="H84" s="341"/>
    </row>
    <row r="85" spans="1:10" ht="18.75" customHeight="1">
      <c r="A85" s="319" t="s">
        <v>1733</v>
      </c>
      <c r="B85" s="342" t="s">
        <v>1106</v>
      </c>
      <c r="C85" s="452" t="s">
        <v>2112</v>
      </c>
      <c r="D85" s="343"/>
      <c r="E85" s="343"/>
      <c r="F85" s="343"/>
      <c r="G85" s="332" t="s">
        <v>921</v>
      </c>
      <c r="H85" s="346" t="s">
        <v>524</v>
      </c>
      <c r="J85" s="335" t="s">
        <v>2066</v>
      </c>
    </row>
    <row r="86" spans="1:10" ht="18.75" customHeight="1">
      <c r="A86" s="321" t="s">
        <v>1732</v>
      </c>
      <c r="B86" s="342" t="s">
        <v>1106</v>
      </c>
      <c r="C86" s="342" t="s">
        <v>1072</v>
      </c>
      <c r="D86" s="343"/>
      <c r="E86" s="343"/>
      <c r="F86" s="343"/>
      <c r="G86" s="332" t="s">
        <v>921</v>
      </c>
      <c r="H86" s="346" t="s">
        <v>1642</v>
      </c>
      <c r="J86" s="335" t="s">
        <v>2066</v>
      </c>
    </row>
    <row r="87" spans="1:10" ht="18.75" customHeight="1">
      <c r="A87" s="319" t="s">
        <v>1734</v>
      </c>
      <c r="B87" s="342" t="s">
        <v>1106</v>
      </c>
      <c r="C87" s="342" t="s">
        <v>1122</v>
      </c>
      <c r="D87" s="343"/>
      <c r="E87" s="343"/>
      <c r="F87" s="343"/>
      <c r="G87" s="332" t="s">
        <v>921</v>
      </c>
      <c r="H87" s="346" t="s">
        <v>547</v>
      </c>
      <c r="J87" s="335" t="s">
        <v>2066</v>
      </c>
    </row>
    <row r="88" spans="1:10" ht="18.75" customHeight="1">
      <c r="A88" s="319" t="s">
        <v>1735</v>
      </c>
      <c r="B88" s="342" t="s">
        <v>1106</v>
      </c>
      <c r="C88" s="342" t="s">
        <v>1124</v>
      </c>
      <c r="D88" s="343"/>
      <c r="E88" s="343"/>
      <c r="F88" s="343"/>
      <c r="G88" s="332" t="s">
        <v>921</v>
      </c>
      <c r="H88" s="346" t="s">
        <v>548</v>
      </c>
      <c r="J88" s="335" t="s">
        <v>2066</v>
      </c>
    </row>
    <row r="89" spans="1:10" ht="18.75" customHeight="1">
      <c r="A89" s="319" t="s">
        <v>1736</v>
      </c>
      <c r="B89" s="342" t="s">
        <v>1106</v>
      </c>
      <c r="C89" s="342" t="s">
        <v>1126</v>
      </c>
      <c r="D89" s="343"/>
      <c r="E89" s="343"/>
      <c r="F89" s="343"/>
      <c r="G89" s="332" t="s">
        <v>921</v>
      </c>
      <c r="H89" s="346" t="s">
        <v>1641</v>
      </c>
      <c r="J89" s="335" t="s">
        <v>2066</v>
      </c>
    </row>
    <row r="90" spans="1:10" ht="18.75" customHeight="1">
      <c r="A90" s="319" t="s">
        <v>1737</v>
      </c>
      <c r="B90" s="342" t="s">
        <v>1106</v>
      </c>
      <c r="C90" s="342" t="s">
        <v>1126</v>
      </c>
      <c r="D90" s="343"/>
      <c r="E90" s="343"/>
      <c r="F90" s="343"/>
      <c r="G90" s="332" t="s">
        <v>921</v>
      </c>
      <c r="H90" s="346" t="s">
        <v>1643</v>
      </c>
      <c r="J90" s="335" t="s">
        <v>2066</v>
      </c>
    </row>
    <row r="91" spans="1:10" ht="18.75" customHeight="1">
      <c r="A91" s="319" t="s">
        <v>1738</v>
      </c>
      <c r="B91" s="342" t="s">
        <v>1130</v>
      </c>
      <c r="C91" s="342" t="s">
        <v>1131</v>
      </c>
      <c r="D91" s="343"/>
      <c r="E91" s="343"/>
      <c r="F91" s="343"/>
      <c r="G91" s="332" t="s">
        <v>921</v>
      </c>
      <c r="H91" s="346" t="s">
        <v>549</v>
      </c>
      <c r="J91" s="335" t="s">
        <v>2066</v>
      </c>
    </row>
    <row r="92" spans="1:10" ht="18.75" customHeight="1">
      <c r="A92" s="317" t="s">
        <v>1720</v>
      </c>
      <c r="B92" s="339"/>
      <c r="C92" s="339"/>
      <c r="D92" s="339"/>
      <c r="E92" s="339"/>
      <c r="F92" s="339"/>
      <c r="G92" s="340"/>
      <c r="H92" s="341"/>
      <c r="J92" s="335" t="s">
        <v>2066</v>
      </c>
    </row>
    <row r="93" spans="1:10" ht="24" customHeight="1">
      <c r="A93" s="319" t="s">
        <v>1728</v>
      </c>
      <c r="B93" s="342" t="s">
        <v>1214</v>
      </c>
      <c r="C93" s="342" t="s">
        <v>1215</v>
      </c>
      <c r="D93" s="343"/>
      <c r="E93" s="343"/>
      <c r="F93" s="343"/>
      <c r="G93" s="332" t="s">
        <v>921</v>
      </c>
      <c r="H93" s="346" t="s">
        <v>1638</v>
      </c>
      <c r="J93" s="335" t="s">
        <v>2066</v>
      </c>
    </row>
    <row r="94" spans="1:10" ht="24" customHeight="1">
      <c r="A94" s="319" t="s">
        <v>1729</v>
      </c>
      <c r="B94" s="342" t="s">
        <v>1214</v>
      </c>
      <c r="C94" s="342" t="s">
        <v>1221</v>
      </c>
      <c r="D94" s="343"/>
      <c r="E94" s="343"/>
      <c r="F94" s="343"/>
      <c r="G94" s="332" t="s">
        <v>921</v>
      </c>
      <c r="H94" s="349" t="s">
        <v>1706</v>
      </c>
      <c r="J94" s="335" t="s">
        <v>2066</v>
      </c>
    </row>
    <row r="95" spans="1:10" ht="24" customHeight="1">
      <c r="A95" s="319" t="s">
        <v>1730</v>
      </c>
      <c r="B95" s="342" t="s">
        <v>1217</v>
      </c>
      <c r="C95" s="342" t="s">
        <v>1160</v>
      </c>
      <c r="D95" s="343"/>
      <c r="E95" s="343"/>
      <c r="F95" s="343"/>
      <c r="G95" s="332" t="s">
        <v>921</v>
      </c>
      <c r="H95" s="346" t="s">
        <v>1639</v>
      </c>
      <c r="J95" s="335" t="s">
        <v>2066</v>
      </c>
    </row>
    <row r="96" spans="1:10" ht="24" customHeight="1">
      <c r="A96" s="319" t="s">
        <v>1731</v>
      </c>
      <c r="B96" s="342" t="s">
        <v>1214</v>
      </c>
      <c r="C96" s="342" t="s">
        <v>1223</v>
      </c>
      <c r="D96" s="343"/>
      <c r="E96" s="343"/>
      <c r="F96" s="343"/>
      <c r="G96" s="332" t="s">
        <v>921</v>
      </c>
      <c r="H96" s="346" t="s">
        <v>1640</v>
      </c>
      <c r="J96" s="335" t="s">
        <v>2066</v>
      </c>
    </row>
    <row r="97" spans="1:10" ht="24" customHeight="1">
      <c r="A97" s="317" t="s">
        <v>1721</v>
      </c>
      <c r="B97" s="339"/>
      <c r="C97" s="339"/>
      <c r="D97" s="339"/>
      <c r="E97" s="339"/>
      <c r="F97" s="339"/>
      <c r="G97" s="340"/>
      <c r="H97" s="341"/>
      <c r="J97" s="335" t="s">
        <v>2066</v>
      </c>
    </row>
    <row r="98" spans="1:10" ht="24" customHeight="1">
      <c r="A98" s="319" t="s">
        <v>1722</v>
      </c>
      <c r="B98" s="342" t="s">
        <v>1130</v>
      </c>
      <c r="C98" s="342" t="s">
        <v>1225</v>
      </c>
      <c r="D98" s="343"/>
      <c r="E98" s="343"/>
      <c r="F98" s="343"/>
      <c r="G98" s="332" t="s">
        <v>921</v>
      </c>
      <c r="H98" s="346" t="s">
        <v>615</v>
      </c>
      <c r="J98" s="335" t="s">
        <v>2066</v>
      </c>
    </row>
    <row r="99" spans="1:10" ht="12.75" customHeight="1">
      <c r="A99" s="319" t="s">
        <v>1723</v>
      </c>
      <c r="B99" s="342" t="s">
        <v>1130</v>
      </c>
      <c r="C99" s="342" t="s">
        <v>1083</v>
      </c>
      <c r="D99" s="343"/>
      <c r="E99" s="343"/>
      <c r="F99" s="343"/>
      <c r="G99" s="332" t="s">
        <v>921</v>
      </c>
      <c r="H99" s="346" t="s">
        <v>1646</v>
      </c>
      <c r="J99" s="335" t="s">
        <v>2066</v>
      </c>
    </row>
    <row r="100" spans="1:10" ht="84">
      <c r="A100" s="319" t="s">
        <v>1724</v>
      </c>
      <c r="B100" s="342" t="s">
        <v>1361</v>
      </c>
      <c r="C100" s="342" t="s">
        <v>1362</v>
      </c>
      <c r="D100" s="343"/>
      <c r="E100" s="343"/>
      <c r="F100" s="343"/>
      <c r="G100" s="332" t="s">
        <v>921</v>
      </c>
      <c r="H100" s="346" t="s">
        <v>725</v>
      </c>
      <c r="J100" s="335" t="s">
        <v>2066</v>
      </c>
    </row>
    <row r="101" spans="1:10">
      <c r="A101" s="317" t="s">
        <v>1719</v>
      </c>
      <c r="B101" s="339"/>
      <c r="C101" s="339"/>
      <c r="D101" s="339"/>
      <c r="E101" s="339"/>
      <c r="F101" s="339"/>
      <c r="G101" s="340"/>
      <c r="H101" s="341"/>
      <c r="J101" s="335" t="s">
        <v>2066</v>
      </c>
    </row>
    <row r="102" spans="1:10" ht="17.25" customHeight="1">
      <c r="A102" s="321" t="s">
        <v>1725</v>
      </c>
      <c r="B102" s="342" t="s">
        <v>1308</v>
      </c>
      <c r="C102" s="342" t="s">
        <v>1309</v>
      </c>
      <c r="D102" s="343"/>
      <c r="E102" s="343"/>
      <c r="F102" s="343"/>
      <c r="G102" s="332" t="s">
        <v>921</v>
      </c>
      <c r="H102" s="346" t="s">
        <v>1664</v>
      </c>
      <c r="J102" s="335" t="s">
        <v>2066</v>
      </c>
    </row>
    <row r="103" spans="1:10" ht="17.25" customHeight="1">
      <c r="A103" s="321" t="s">
        <v>1726</v>
      </c>
      <c r="B103" s="342" t="s">
        <v>1308</v>
      </c>
      <c r="C103" s="342" t="s">
        <v>1311</v>
      </c>
      <c r="D103" s="343"/>
      <c r="E103" s="343"/>
      <c r="F103" s="343"/>
      <c r="G103" s="332" t="s">
        <v>921</v>
      </c>
      <c r="H103" s="346" t="s">
        <v>1665</v>
      </c>
      <c r="J103" s="335" t="s">
        <v>2066</v>
      </c>
    </row>
    <row r="104" spans="1:10" ht="17.25" customHeight="1">
      <c r="A104" s="321" t="s">
        <v>1727</v>
      </c>
      <c r="B104" s="342" t="s">
        <v>1308</v>
      </c>
      <c r="C104" s="342" t="s">
        <v>1313</v>
      </c>
      <c r="D104" s="343"/>
      <c r="E104" s="343"/>
      <c r="F104" s="343"/>
      <c r="G104" s="332" t="s">
        <v>921</v>
      </c>
      <c r="H104" s="346" t="s">
        <v>1666</v>
      </c>
      <c r="J104" s="335" t="s">
        <v>2066</v>
      </c>
    </row>
    <row r="105" spans="1:10">
      <c r="A105" s="317" t="s">
        <v>1875</v>
      </c>
      <c r="B105" s="339"/>
      <c r="C105" s="339"/>
      <c r="D105" s="339"/>
      <c r="E105" s="339"/>
      <c r="F105" s="339"/>
      <c r="G105" s="340"/>
      <c r="H105" s="341"/>
      <c r="J105" s="335" t="s">
        <v>2066</v>
      </c>
    </row>
    <row r="106" spans="1:10" ht="18.75" customHeight="1">
      <c r="A106" s="319" t="s">
        <v>1876</v>
      </c>
      <c r="B106" s="342" t="s">
        <v>1414</v>
      </c>
      <c r="C106" s="350" t="s">
        <v>1415</v>
      </c>
      <c r="D106" s="343" t="s">
        <v>1637</v>
      </c>
      <c r="E106" s="343"/>
      <c r="F106" s="343"/>
      <c r="G106" s="332" t="s">
        <v>921</v>
      </c>
      <c r="H106" s="346" t="s">
        <v>1678</v>
      </c>
      <c r="I106" s="860" t="s">
        <v>2070</v>
      </c>
      <c r="J106" s="335" t="s">
        <v>2066</v>
      </c>
    </row>
    <row r="107" spans="1:10" ht="18.75" customHeight="1">
      <c r="A107" s="319" t="s">
        <v>1877</v>
      </c>
      <c r="B107" s="342" t="s">
        <v>1414</v>
      </c>
      <c r="C107" s="350" t="s">
        <v>1417</v>
      </c>
      <c r="D107" s="343" t="s">
        <v>1637</v>
      </c>
      <c r="E107" s="343"/>
      <c r="F107" s="343"/>
      <c r="G107" s="332" t="s">
        <v>921</v>
      </c>
      <c r="H107" s="346" t="s">
        <v>1681</v>
      </c>
      <c r="I107" s="860"/>
      <c r="J107" s="335" t="s">
        <v>2066</v>
      </c>
    </row>
    <row r="108" spans="1:10" ht="18.75" customHeight="1">
      <c r="A108" s="319" t="s">
        <v>1878</v>
      </c>
      <c r="B108" s="342" t="s">
        <v>1414</v>
      </c>
      <c r="C108" s="350" t="s">
        <v>1693</v>
      </c>
      <c r="D108" s="343" t="s">
        <v>1637</v>
      </c>
      <c r="E108" s="343"/>
      <c r="F108" s="343"/>
      <c r="G108" s="332" t="s">
        <v>921</v>
      </c>
      <c r="H108" s="346" t="s">
        <v>1684</v>
      </c>
      <c r="I108" s="860"/>
      <c r="J108" s="335" t="s">
        <v>2066</v>
      </c>
    </row>
    <row r="109" spans="1:10" ht="18.75" customHeight="1">
      <c r="A109" s="319" t="s">
        <v>1879</v>
      </c>
      <c r="B109" s="342" t="s">
        <v>1414</v>
      </c>
      <c r="C109" s="342" t="s">
        <v>1421</v>
      </c>
      <c r="D109" s="343" t="s">
        <v>1637</v>
      </c>
      <c r="E109" s="343"/>
      <c r="F109" s="343"/>
      <c r="G109" s="332" t="s">
        <v>921</v>
      </c>
      <c r="H109" s="346" t="s">
        <v>1679</v>
      </c>
      <c r="I109" s="860"/>
      <c r="J109" s="335" t="s">
        <v>2066</v>
      </c>
    </row>
    <row r="110" spans="1:10" ht="18.75" customHeight="1">
      <c r="A110" s="319" t="s">
        <v>1880</v>
      </c>
      <c r="B110" s="342" t="s">
        <v>1414</v>
      </c>
      <c r="C110" s="342" t="s">
        <v>1423</v>
      </c>
      <c r="D110" s="343" t="s">
        <v>1637</v>
      </c>
      <c r="E110" s="343"/>
      <c r="F110" s="343"/>
      <c r="G110" s="332" t="s">
        <v>921</v>
      </c>
      <c r="H110" s="346" t="s">
        <v>1682</v>
      </c>
      <c r="I110" s="860"/>
      <c r="J110" s="335" t="s">
        <v>2066</v>
      </c>
    </row>
    <row r="111" spans="1:10" ht="18.75" customHeight="1">
      <c r="A111" s="319" t="s">
        <v>1881</v>
      </c>
      <c r="B111" s="342" t="s">
        <v>1414</v>
      </c>
      <c r="C111" s="342" t="s">
        <v>1425</v>
      </c>
      <c r="D111" s="343" t="s">
        <v>1637</v>
      </c>
      <c r="E111" s="343"/>
      <c r="F111" s="343"/>
      <c r="G111" s="332" t="s">
        <v>921</v>
      </c>
      <c r="H111" s="346" t="s">
        <v>1685</v>
      </c>
      <c r="I111" s="860"/>
      <c r="J111" s="335" t="s">
        <v>2066</v>
      </c>
    </row>
    <row r="112" spans="1:10" ht="18.75" customHeight="1">
      <c r="A112" s="319" t="s">
        <v>1882</v>
      </c>
      <c r="B112" s="342" t="s">
        <v>1414</v>
      </c>
      <c r="C112" s="342" t="s">
        <v>1423</v>
      </c>
      <c r="D112" s="343" t="s">
        <v>1637</v>
      </c>
      <c r="E112" s="343"/>
      <c r="F112" s="343"/>
      <c r="G112" s="332" t="s">
        <v>921</v>
      </c>
      <c r="H112" s="346" t="s">
        <v>1680</v>
      </c>
      <c r="I112" s="860"/>
      <c r="J112" s="335" t="s">
        <v>2066</v>
      </c>
    </row>
    <row r="113" spans="1:10" ht="18.75" customHeight="1">
      <c r="A113" s="319" t="s">
        <v>1883</v>
      </c>
      <c r="B113" s="342" t="s">
        <v>1414</v>
      </c>
      <c r="C113" s="342" t="s">
        <v>1428</v>
      </c>
      <c r="D113" s="343" t="s">
        <v>1637</v>
      </c>
      <c r="E113" s="343"/>
      <c r="F113" s="343"/>
      <c r="G113" s="332" t="s">
        <v>921</v>
      </c>
      <c r="H113" s="346" t="s">
        <v>1683</v>
      </c>
      <c r="I113" s="860"/>
      <c r="J113" s="335" t="s">
        <v>2066</v>
      </c>
    </row>
    <row r="114" spans="1:10" ht="18.75" customHeight="1">
      <c r="A114" s="319" t="s">
        <v>1884</v>
      </c>
      <c r="B114" s="342" t="s">
        <v>1414</v>
      </c>
      <c r="C114" s="342" t="s">
        <v>1430</v>
      </c>
      <c r="D114" s="343" t="s">
        <v>1637</v>
      </c>
      <c r="E114" s="343"/>
      <c r="F114" s="343"/>
      <c r="G114" s="332" t="s">
        <v>921</v>
      </c>
      <c r="H114" s="346" t="s">
        <v>1686</v>
      </c>
      <c r="I114" s="860"/>
      <c r="J114" s="335" t="s">
        <v>2066</v>
      </c>
    </row>
    <row r="115" spans="1:10" ht="18.75" customHeight="1">
      <c r="A115" s="319" t="s">
        <v>1885</v>
      </c>
      <c r="B115" s="342" t="s">
        <v>1414</v>
      </c>
      <c r="C115" s="342" t="s">
        <v>1432</v>
      </c>
      <c r="D115" s="343" t="s">
        <v>1637</v>
      </c>
      <c r="E115" s="343"/>
      <c r="F115" s="343"/>
      <c r="G115" s="332" t="s">
        <v>921</v>
      </c>
      <c r="H115" s="346" t="s">
        <v>1687</v>
      </c>
      <c r="I115" s="860"/>
      <c r="J115" s="335" t="s">
        <v>2066</v>
      </c>
    </row>
    <row r="116" spans="1:10" ht="18.75" customHeight="1">
      <c r="A116" s="319" t="s">
        <v>1886</v>
      </c>
      <c r="B116" s="342" t="s">
        <v>1414</v>
      </c>
      <c r="C116" s="342" t="s">
        <v>1434</v>
      </c>
      <c r="D116" s="343" t="s">
        <v>1637</v>
      </c>
      <c r="E116" s="343"/>
      <c r="F116" s="343"/>
      <c r="G116" s="332" t="s">
        <v>921</v>
      </c>
      <c r="H116" s="346" t="s">
        <v>1690</v>
      </c>
      <c r="I116" s="860"/>
      <c r="J116" s="335" t="s">
        <v>2066</v>
      </c>
    </row>
    <row r="117" spans="1:10" ht="18.75" customHeight="1">
      <c r="A117" s="319" t="s">
        <v>1887</v>
      </c>
      <c r="B117" s="342" t="s">
        <v>1414</v>
      </c>
      <c r="C117" s="342" t="s">
        <v>1436</v>
      </c>
      <c r="D117" s="343" t="s">
        <v>1637</v>
      </c>
      <c r="E117" s="343"/>
      <c r="F117" s="343"/>
      <c r="G117" s="332" t="s">
        <v>921</v>
      </c>
      <c r="H117" s="346" t="s">
        <v>1688</v>
      </c>
      <c r="I117" s="860"/>
      <c r="J117" s="335" t="s">
        <v>2066</v>
      </c>
    </row>
    <row r="118" spans="1:10" ht="18.75" customHeight="1">
      <c r="A118" s="319" t="s">
        <v>1888</v>
      </c>
      <c r="B118" s="342" t="s">
        <v>1414</v>
      </c>
      <c r="C118" s="342" t="s">
        <v>1438</v>
      </c>
      <c r="D118" s="343" t="s">
        <v>1637</v>
      </c>
      <c r="E118" s="343"/>
      <c r="F118" s="343"/>
      <c r="G118" s="332" t="s">
        <v>921</v>
      </c>
      <c r="H118" s="346" t="s">
        <v>1691</v>
      </c>
      <c r="I118" s="860"/>
      <c r="J118" s="335" t="s">
        <v>2066</v>
      </c>
    </row>
    <row r="119" spans="1:10" ht="18.75" customHeight="1">
      <c r="A119" s="319" t="s">
        <v>1889</v>
      </c>
      <c r="B119" s="342" t="s">
        <v>1414</v>
      </c>
      <c r="C119" s="342" t="s">
        <v>1694</v>
      </c>
      <c r="D119" s="343" t="s">
        <v>1637</v>
      </c>
      <c r="E119" s="343"/>
      <c r="F119" s="343"/>
      <c r="G119" s="332" t="s">
        <v>921</v>
      </c>
      <c r="H119" s="346" t="s">
        <v>1689</v>
      </c>
      <c r="I119" s="860"/>
      <c r="J119" s="335" t="s">
        <v>2066</v>
      </c>
    </row>
    <row r="120" spans="1:10" ht="18.75" customHeight="1">
      <c r="A120" s="319" t="s">
        <v>1890</v>
      </c>
      <c r="B120" s="342" t="s">
        <v>1414</v>
      </c>
      <c r="C120" s="342" t="s">
        <v>1442</v>
      </c>
      <c r="D120" s="343" t="s">
        <v>1637</v>
      </c>
      <c r="E120" s="343"/>
      <c r="F120" s="343"/>
      <c r="G120" s="332" t="s">
        <v>921</v>
      </c>
      <c r="H120" s="346" t="s">
        <v>1692</v>
      </c>
      <c r="I120" s="860"/>
      <c r="J120" s="335" t="s">
        <v>2066</v>
      </c>
    </row>
    <row r="121" spans="1:10" ht="18.75" customHeight="1">
      <c r="A121" s="319" t="s">
        <v>1891</v>
      </c>
      <c r="B121" s="342" t="s">
        <v>1452</v>
      </c>
      <c r="C121" s="342" t="s">
        <v>1453</v>
      </c>
      <c r="D121" s="343"/>
      <c r="E121" s="343"/>
      <c r="F121" s="343"/>
      <c r="G121" s="332" t="s">
        <v>921</v>
      </c>
      <c r="H121" s="346" t="s">
        <v>570</v>
      </c>
      <c r="J121" s="335" t="s">
        <v>2066</v>
      </c>
    </row>
    <row r="122" spans="1:10" ht="18.75" customHeight="1">
      <c r="A122" s="319" t="s">
        <v>1892</v>
      </c>
      <c r="B122" s="342" t="s">
        <v>1452</v>
      </c>
      <c r="C122" s="342" t="s">
        <v>1455</v>
      </c>
      <c r="D122" s="343"/>
      <c r="E122" s="343"/>
      <c r="F122" s="343"/>
      <c r="G122" s="332" t="s">
        <v>921</v>
      </c>
      <c r="H122" s="346" t="s">
        <v>571</v>
      </c>
      <c r="J122" s="335" t="s">
        <v>2066</v>
      </c>
    </row>
    <row r="123" spans="1:10" ht="18.75" customHeight="1">
      <c r="A123" s="319" t="s">
        <v>1893</v>
      </c>
      <c r="B123" s="342" t="s">
        <v>1452</v>
      </c>
      <c r="C123" s="342" t="s">
        <v>1457</v>
      </c>
      <c r="D123" s="343"/>
      <c r="E123" s="343"/>
      <c r="F123" s="343"/>
      <c r="G123" s="332" t="s">
        <v>921</v>
      </c>
      <c r="H123" s="346" t="s">
        <v>572</v>
      </c>
      <c r="J123" s="335" t="s">
        <v>2066</v>
      </c>
    </row>
    <row r="124" spans="1:10" ht="18.75" customHeight="1">
      <c r="A124" s="319" t="s">
        <v>1894</v>
      </c>
      <c r="B124" s="342" t="s">
        <v>1452</v>
      </c>
      <c r="C124" s="342" t="s">
        <v>1459</v>
      </c>
      <c r="D124" s="343"/>
      <c r="E124" s="343"/>
      <c r="F124" s="343"/>
      <c r="G124" s="332" t="s">
        <v>921</v>
      </c>
      <c r="H124" s="346" t="s">
        <v>573</v>
      </c>
      <c r="J124" s="335" t="s">
        <v>2066</v>
      </c>
    </row>
    <row r="125" spans="1:10">
      <c r="A125" s="317" t="s">
        <v>1895</v>
      </c>
      <c r="B125" s="339"/>
      <c r="C125" s="339"/>
      <c r="D125" s="339"/>
      <c r="E125" s="339"/>
      <c r="F125" s="339"/>
      <c r="G125" s="340"/>
      <c r="H125" s="341"/>
    </row>
    <row r="126" spans="1:10" ht="26.25" customHeight="1">
      <c r="A126" s="447" t="s">
        <v>2068</v>
      </c>
      <c r="B126" s="342" t="s">
        <v>1462</v>
      </c>
      <c r="C126" s="448" t="s">
        <v>2069</v>
      </c>
      <c r="D126" s="343" t="s">
        <v>1637</v>
      </c>
      <c r="E126" s="343"/>
      <c r="F126" s="343"/>
      <c r="G126" s="332" t="s">
        <v>921</v>
      </c>
      <c r="H126" s="449" t="s">
        <v>564</v>
      </c>
      <c r="J126" s="335" t="s">
        <v>2067</v>
      </c>
    </row>
    <row r="127" spans="1:10" ht="23.25" customHeight="1">
      <c r="A127" s="319" t="s">
        <v>1896</v>
      </c>
      <c r="B127" s="342" t="s">
        <v>1462</v>
      </c>
      <c r="C127" s="342" t="s">
        <v>1471</v>
      </c>
      <c r="D127" s="343"/>
      <c r="E127" s="343"/>
      <c r="F127" s="343"/>
      <c r="G127" s="332" t="s">
        <v>921</v>
      </c>
      <c r="H127" s="346" t="s">
        <v>568</v>
      </c>
      <c r="J127" s="335" t="s">
        <v>2067</v>
      </c>
    </row>
    <row r="128" spans="1:10" ht="23.25" customHeight="1">
      <c r="A128" s="319" t="s">
        <v>1897</v>
      </c>
      <c r="B128" s="342" t="s">
        <v>1462</v>
      </c>
      <c r="C128" s="342" t="s">
        <v>1473</v>
      </c>
      <c r="D128" s="343"/>
      <c r="E128" s="343"/>
      <c r="F128" s="343"/>
      <c r="G128" s="332" t="s">
        <v>921</v>
      </c>
      <c r="H128" s="346" t="s">
        <v>1644</v>
      </c>
      <c r="J128" s="335" t="s">
        <v>2067</v>
      </c>
    </row>
    <row r="129" spans="1:10" ht="19.5" customHeight="1">
      <c r="A129" s="318" t="s">
        <v>1898</v>
      </c>
      <c r="B129" s="499"/>
      <c r="C129" s="500"/>
      <c r="D129" s="352"/>
      <c r="E129" s="352"/>
      <c r="F129" s="352"/>
      <c r="G129" s="500"/>
      <c r="H129" s="500"/>
    </row>
    <row r="130" spans="1:10" ht="18.75" customHeight="1">
      <c r="A130" s="450" t="s">
        <v>2082</v>
      </c>
      <c r="B130" s="501"/>
      <c r="C130" s="496" t="s">
        <v>2083</v>
      </c>
      <c r="D130" s="497"/>
      <c r="E130" s="497"/>
      <c r="F130" s="497"/>
      <c r="G130" s="498" t="s">
        <v>921</v>
      </c>
      <c r="H130" s="346" t="s">
        <v>2101</v>
      </c>
    </row>
    <row r="131" spans="1:10" ht="18.75" customHeight="1">
      <c r="A131" s="450" t="s">
        <v>2084</v>
      </c>
      <c r="B131" s="501"/>
      <c r="C131" s="451" t="s">
        <v>2085</v>
      </c>
      <c r="D131" s="343"/>
      <c r="E131" s="343"/>
      <c r="F131" s="343"/>
      <c r="G131" s="332" t="s">
        <v>921</v>
      </c>
      <c r="H131" s="346" t="s">
        <v>2102</v>
      </c>
    </row>
    <row r="132" spans="1:10" ht="18.75" customHeight="1">
      <c r="A132" s="450" t="s">
        <v>2086</v>
      </c>
      <c r="B132" s="501"/>
      <c r="C132" s="451" t="s">
        <v>2087</v>
      </c>
      <c r="D132" s="343"/>
      <c r="E132" s="343"/>
      <c r="F132" s="343"/>
      <c r="G132" s="332" t="s">
        <v>921</v>
      </c>
      <c r="H132" s="346" t="s">
        <v>2103</v>
      </c>
    </row>
    <row r="133" spans="1:10" ht="23.25" customHeight="1">
      <c r="A133" s="319" t="s">
        <v>1899</v>
      </c>
      <c r="B133" s="342" t="s">
        <v>1462</v>
      </c>
      <c r="C133" s="342" t="s">
        <v>1479</v>
      </c>
      <c r="D133" s="343"/>
      <c r="E133" s="343"/>
      <c r="F133" s="343"/>
      <c r="G133" s="332" t="s">
        <v>921</v>
      </c>
      <c r="H133" s="346" t="s">
        <v>565</v>
      </c>
      <c r="J133" s="335" t="s">
        <v>2067</v>
      </c>
    </row>
    <row r="134" spans="1:10" ht="24">
      <c r="A134" s="854" t="s">
        <v>1900</v>
      </c>
      <c r="B134" s="855" t="s">
        <v>1483</v>
      </c>
      <c r="C134" s="342" t="s">
        <v>1484</v>
      </c>
      <c r="D134" s="343"/>
      <c r="E134" s="343"/>
      <c r="F134" s="343"/>
      <c r="G134" s="332" t="s">
        <v>921</v>
      </c>
      <c r="H134" s="346" t="s">
        <v>2104</v>
      </c>
      <c r="J134" s="416"/>
    </row>
    <row r="135" spans="1:10" ht="17.25" customHeight="1">
      <c r="A135" s="854"/>
      <c r="B135" s="855"/>
      <c r="C135" s="342" t="s">
        <v>1485</v>
      </c>
      <c r="D135" s="343"/>
      <c r="E135" s="343"/>
      <c r="F135" s="343"/>
      <c r="G135" s="332" t="s">
        <v>921</v>
      </c>
      <c r="H135" s="346" t="s">
        <v>2105</v>
      </c>
      <c r="J135" s="416"/>
    </row>
    <row r="136" spans="1:10" ht="17.25" customHeight="1">
      <c r="A136" s="854"/>
      <c r="B136" s="855"/>
      <c r="C136" s="342" t="s">
        <v>1486</v>
      </c>
      <c r="D136" s="343"/>
      <c r="E136" s="343"/>
      <c r="F136" s="343"/>
      <c r="G136" s="332" t="s">
        <v>921</v>
      </c>
      <c r="H136" s="346" t="s">
        <v>2106</v>
      </c>
      <c r="J136" s="416"/>
    </row>
    <row r="137" spans="1:10">
      <c r="A137" s="317" t="s">
        <v>1901</v>
      </c>
      <c r="B137" s="339"/>
      <c r="C137" s="339"/>
      <c r="D137" s="339"/>
      <c r="E137" s="339"/>
      <c r="F137" s="339"/>
      <c r="G137" s="340"/>
      <c r="H137" s="341"/>
    </row>
    <row r="138" spans="1:10" ht="21" customHeight="1">
      <c r="A138" s="319" t="s">
        <v>1902</v>
      </c>
      <c r="B138" s="342"/>
      <c r="C138" s="342" t="s">
        <v>1506</v>
      </c>
      <c r="D138" s="343" t="s">
        <v>1637</v>
      </c>
      <c r="E138" s="343"/>
      <c r="F138" s="343"/>
      <c r="G138" s="332" t="s">
        <v>921</v>
      </c>
      <c r="H138" s="346" t="s">
        <v>575</v>
      </c>
      <c r="J138" s="335" t="s">
        <v>2067</v>
      </c>
    </row>
    <row r="139" spans="1:10" ht="21" customHeight="1">
      <c r="A139" s="319" t="s">
        <v>1903</v>
      </c>
      <c r="B139" s="342"/>
      <c r="C139" s="342" t="s">
        <v>1508</v>
      </c>
      <c r="D139" s="343" t="s">
        <v>1637</v>
      </c>
      <c r="E139" s="343"/>
      <c r="F139" s="343"/>
      <c r="G139" s="332" t="s">
        <v>921</v>
      </c>
      <c r="H139" s="346" t="s">
        <v>569</v>
      </c>
      <c r="J139" s="335" t="s">
        <v>2067</v>
      </c>
    </row>
    <row r="140" spans="1:10">
      <c r="A140" s="316" t="s">
        <v>1770</v>
      </c>
      <c r="B140" s="378"/>
      <c r="C140" s="378"/>
      <c r="D140" s="336"/>
      <c r="E140" s="336"/>
      <c r="F140" s="336"/>
      <c r="G140" s="337"/>
      <c r="H140" s="338"/>
    </row>
    <row r="141" spans="1:10" ht="15" customHeight="1">
      <c r="A141" s="317" t="s">
        <v>1748</v>
      </c>
      <c r="B141" s="339"/>
      <c r="C141" s="339"/>
      <c r="D141" s="339"/>
      <c r="E141" s="339"/>
      <c r="F141" s="339"/>
      <c r="G141" s="340"/>
      <c r="H141" s="341"/>
    </row>
    <row r="142" spans="1:10" ht="15" customHeight="1">
      <c r="A142" s="318" t="s">
        <v>1749</v>
      </c>
      <c r="B142" s="339"/>
      <c r="C142" s="339"/>
      <c r="D142" s="339"/>
      <c r="E142" s="339"/>
      <c r="F142" s="339"/>
      <c r="G142" s="340"/>
      <c r="H142" s="341"/>
    </row>
    <row r="143" spans="1:10" ht="20.25" customHeight="1">
      <c r="A143" s="319" t="s">
        <v>1750</v>
      </c>
      <c r="B143" s="342" t="s">
        <v>1526</v>
      </c>
      <c r="C143" s="342" t="s">
        <v>1527</v>
      </c>
      <c r="D143" s="343"/>
      <c r="E143" s="343"/>
      <c r="F143" s="343"/>
      <c r="G143" s="332" t="s">
        <v>921</v>
      </c>
      <c r="H143" s="346" t="s">
        <v>870</v>
      </c>
    </row>
    <row r="144" spans="1:10" ht="20.25" customHeight="1">
      <c r="A144" s="319" t="s">
        <v>1751</v>
      </c>
      <c r="B144" s="342" t="s">
        <v>1526</v>
      </c>
      <c r="C144" s="342" t="s">
        <v>1529</v>
      </c>
      <c r="D144" s="343"/>
      <c r="E144" s="343"/>
      <c r="F144" s="343"/>
      <c r="G144" s="332" t="s">
        <v>921</v>
      </c>
      <c r="H144" s="346" t="s">
        <v>871</v>
      </c>
    </row>
    <row r="145" spans="1:9" ht="20.25" customHeight="1">
      <c r="A145" s="319" t="s">
        <v>1752</v>
      </c>
      <c r="B145" s="342" t="s">
        <v>1361</v>
      </c>
      <c r="C145" s="342" t="s">
        <v>1533</v>
      </c>
      <c r="D145" s="343"/>
      <c r="E145" s="343"/>
      <c r="F145" s="343"/>
      <c r="G145" s="332" t="s">
        <v>921</v>
      </c>
      <c r="H145" s="346" t="s">
        <v>875</v>
      </c>
    </row>
    <row r="146" spans="1:9" ht="14.25" customHeight="1">
      <c r="A146" s="319" t="s">
        <v>1753</v>
      </c>
      <c r="B146" s="342"/>
      <c r="C146" s="342" t="s">
        <v>1527</v>
      </c>
      <c r="D146" s="343"/>
      <c r="E146" s="343"/>
      <c r="F146" s="343"/>
      <c r="G146" s="332" t="s">
        <v>921</v>
      </c>
      <c r="H146" s="346" t="s">
        <v>1663</v>
      </c>
    </row>
    <row r="147" spans="1:9">
      <c r="A147" s="317" t="s">
        <v>1754</v>
      </c>
      <c r="B147" s="339"/>
      <c r="C147" s="339"/>
      <c r="D147" s="339"/>
      <c r="E147" s="339"/>
      <c r="F147" s="339"/>
      <c r="G147" s="340"/>
      <c r="H147" s="341"/>
    </row>
    <row r="148" spans="1:9">
      <c r="A148" s="318" t="s">
        <v>1756</v>
      </c>
      <c r="B148" s="339"/>
      <c r="C148" s="339"/>
      <c r="D148" s="339"/>
      <c r="E148" s="339"/>
      <c r="F148" s="339"/>
      <c r="G148" s="340"/>
      <c r="H148" s="341"/>
    </row>
    <row r="149" spans="1:9" ht="30" customHeight="1">
      <c r="A149" s="319" t="s">
        <v>1828</v>
      </c>
      <c r="B149" s="342" t="s">
        <v>279</v>
      </c>
      <c r="C149" s="342" t="s">
        <v>1539</v>
      </c>
      <c r="D149" s="343"/>
      <c r="E149" s="343"/>
      <c r="F149" s="343"/>
      <c r="G149" s="332" t="s">
        <v>921</v>
      </c>
      <c r="H149" s="346" t="s">
        <v>798</v>
      </c>
    </row>
    <row r="150" spans="1:9" ht="14.25" customHeight="1">
      <c r="A150" s="318" t="s">
        <v>1829</v>
      </c>
      <c r="B150" s="339"/>
      <c r="C150" s="339"/>
      <c r="D150" s="352"/>
      <c r="E150" s="352"/>
      <c r="F150" s="352"/>
      <c r="G150" s="353"/>
      <c r="H150" s="354"/>
      <c r="I150" s="424"/>
    </row>
    <row r="151" spans="1:9" ht="14.25" customHeight="1">
      <c r="A151" s="322" t="s">
        <v>1964</v>
      </c>
      <c r="B151" s="351" t="s">
        <v>279</v>
      </c>
      <c r="C151" s="351" t="s">
        <v>1962</v>
      </c>
      <c r="D151" s="343"/>
      <c r="E151" s="343"/>
      <c r="F151" s="343"/>
      <c r="G151" s="332" t="s">
        <v>921</v>
      </c>
      <c r="H151" s="346" t="s">
        <v>798</v>
      </c>
      <c r="I151" s="424"/>
    </row>
    <row r="152" spans="1:9" ht="14.25" customHeight="1">
      <c r="A152" s="322" t="s">
        <v>1965</v>
      </c>
      <c r="B152" s="351" t="s">
        <v>279</v>
      </c>
      <c r="C152" s="351" t="s">
        <v>1963</v>
      </c>
      <c r="D152" s="343"/>
      <c r="E152" s="343"/>
      <c r="F152" s="343"/>
      <c r="G152" s="332" t="s">
        <v>921</v>
      </c>
      <c r="H152" s="346" t="s">
        <v>799</v>
      </c>
      <c r="I152" s="424" t="s">
        <v>514</v>
      </c>
    </row>
    <row r="153" spans="1:9" ht="17.25" customHeight="1">
      <c r="A153" s="318" t="s">
        <v>1830</v>
      </c>
      <c r="B153" s="339"/>
      <c r="C153" s="339"/>
      <c r="D153" s="352"/>
      <c r="E153" s="352"/>
      <c r="F153" s="352"/>
      <c r="G153" s="353"/>
      <c r="H153" s="354"/>
      <c r="I153" s="424"/>
    </row>
    <row r="154" spans="1:9" ht="15" customHeight="1">
      <c r="A154" s="322" t="s">
        <v>1964</v>
      </c>
      <c r="B154" s="351" t="s">
        <v>279</v>
      </c>
      <c r="C154" s="351" t="s">
        <v>1962</v>
      </c>
      <c r="D154" s="343"/>
      <c r="E154" s="343"/>
      <c r="F154" s="343"/>
      <c r="G154" s="332" t="s">
        <v>921</v>
      </c>
      <c r="H154" s="346" t="s">
        <v>802</v>
      </c>
      <c r="I154" s="424" t="s">
        <v>514</v>
      </c>
    </row>
    <row r="155" spans="1:9" ht="15" customHeight="1">
      <c r="A155" s="322" t="s">
        <v>1965</v>
      </c>
      <c r="B155" s="351" t="s">
        <v>279</v>
      </c>
      <c r="C155" s="351" t="s">
        <v>1963</v>
      </c>
      <c r="D155" s="343"/>
      <c r="E155" s="343"/>
      <c r="F155" s="343"/>
      <c r="G155" s="332" t="s">
        <v>921</v>
      </c>
      <c r="H155" s="346" t="s">
        <v>803</v>
      </c>
      <c r="I155" s="424" t="s">
        <v>514</v>
      </c>
    </row>
    <row r="156" spans="1:9" ht="15.75" customHeight="1">
      <c r="A156" s="318" t="s">
        <v>1831</v>
      </c>
      <c r="B156" s="339"/>
      <c r="C156" s="339"/>
      <c r="D156" s="352"/>
      <c r="E156" s="352"/>
      <c r="F156" s="352"/>
      <c r="G156" s="353"/>
      <c r="H156" s="354"/>
      <c r="I156" s="424"/>
    </row>
    <row r="157" spans="1:9" ht="15" customHeight="1">
      <c r="A157" s="322" t="s">
        <v>1964</v>
      </c>
      <c r="B157" s="351" t="s">
        <v>279</v>
      </c>
      <c r="C157" s="351" t="s">
        <v>1962</v>
      </c>
      <c r="D157" s="343"/>
      <c r="E157" s="343"/>
      <c r="F157" s="343"/>
      <c r="G157" s="332" t="s">
        <v>921</v>
      </c>
      <c r="H157" s="346" t="s">
        <v>800</v>
      </c>
      <c r="I157" s="424" t="s">
        <v>514</v>
      </c>
    </row>
    <row r="158" spans="1:9" ht="15" customHeight="1">
      <c r="A158" s="322" t="s">
        <v>1965</v>
      </c>
      <c r="B158" s="351" t="s">
        <v>279</v>
      </c>
      <c r="C158" s="351" t="s">
        <v>1963</v>
      </c>
      <c r="D158" s="343"/>
      <c r="E158" s="343"/>
      <c r="F158" s="343"/>
      <c r="G158" s="332" t="s">
        <v>921</v>
      </c>
      <c r="H158" s="346" t="s">
        <v>801</v>
      </c>
      <c r="I158" s="424" t="s">
        <v>514</v>
      </c>
    </row>
    <row r="159" spans="1:9" ht="15.75" customHeight="1">
      <c r="A159" s="318" t="s">
        <v>1832</v>
      </c>
      <c r="B159" s="339"/>
      <c r="C159" s="339"/>
      <c r="D159" s="352"/>
      <c r="E159" s="352"/>
      <c r="F159" s="352"/>
      <c r="G159" s="353"/>
      <c r="H159" s="354"/>
    </row>
    <row r="160" spans="1:9" ht="18" customHeight="1">
      <c r="A160" s="321" t="s">
        <v>1870</v>
      </c>
      <c r="B160" s="342" t="s">
        <v>279</v>
      </c>
      <c r="C160" s="342" t="s">
        <v>1816</v>
      </c>
      <c r="D160" s="343"/>
      <c r="E160" s="343"/>
      <c r="F160" s="343"/>
      <c r="G160" s="332" t="s">
        <v>921</v>
      </c>
      <c r="H160" s="346" t="s">
        <v>807</v>
      </c>
      <c r="I160" s="416" t="s">
        <v>514</v>
      </c>
    </row>
    <row r="161" spans="1:9" ht="18" customHeight="1">
      <c r="A161" s="321" t="s">
        <v>1872</v>
      </c>
      <c r="B161" s="342" t="s">
        <v>279</v>
      </c>
      <c r="C161" s="342" t="s">
        <v>1315</v>
      </c>
      <c r="D161" s="343"/>
      <c r="E161" s="343"/>
      <c r="F161" s="343"/>
      <c r="G161" s="332" t="s">
        <v>921</v>
      </c>
      <c r="H161" s="346" t="s">
        <v>808</v>
      </c>
    </row>
    <row r="162" spans="1:9" ht="18" customHeight="1">
      <c r="A162" s="321" t="s">
        <v>1869</v>
      </c>
      <c r="B162" s="342" t="s">
        <v>279</v>
      </c>
      <c r="C162" s="342" t="s">
        <v>1169</v>
      </c>
      <c r="D162" s="343"/>
      <c r="E162" s="343"/>
      <c r="F162" s="343"/>
      <c r="G162" s="332" t="s">
        <v>921</v>
      </c>
      <c r="H162" s="346" t="s">
        <v>809</v>
      </c>
    </row>
    <row r="163" spans="1:9" s="357" customFormat="1">
      <c r="A163" s="323"/>
      <c r="B163" s="355"/>
      <c r="C163" s="355"/>
      <c r="D163" s="355"/>
      <c r="E163" s="355"/>
      <c r="F163" s="355"/>
      <c r="G163" s="356"/>
      <c r="H163" s="354"/>
      <c r="I163" s="395"/>
    </row>
    <row r="164" spans="1:9" ht="17.25" customHeight="1">
      <c r="A164" s="319" t="s">
        <v>1833</v>
      </c>
      <c r="B164" s="342" t="s">
        <v>279</v>
      </c>
      <c r="C164" s="342" t="s">
        <v>1548</v>
      </c>
      <c r="D164" s="343"/>
      <c r="E164" s="343"/>
      <c r="F164" s="343"/>
      <c r="G164" s="332" t="s">
        <v>921</v>
      </c>
      <c r="H164" s="346" t="s">
        <v>811</v>
      </c>
    </row>
    <row r="165" spans="1:9" ht="17.25" customHeight="1">
      <c r="A165" s="319" t="s">
        <v>1834</v>
      </c>
      <c r="B165" s="342" t="s">
        <v>279</v>
      </c>
      <c r="C165" s="342" t="s">
        <v>1550</v>
      </c>
      <c r="D165" s="343"/>
      <c r="E165" s="343"/>
      <c r="F165" s="343"/>
      <c r="G165" s="332" t="s">
        <v>921</v>
      </c>
      <c r="H165" s="346" t="s">
        <v>805</v>
      </c>
      <c r="I165" s="416" t="s">
        <v>514</v>
      </c>
    </row>
    <row r="166" spans="1:9" ht="17.25" customHeight="1">
      <c r="A166" s="319" t="s">
        <v>1835</v>
      </c>
      <c r="B166" s="342" t="s">
        <v>279</v>
      </c>
      <c r="C166" s="342" t="s">
        <v>1550</v>
      </c>
      <c r="D166" s="343"/>
      <c r="E166" s="343"/>
      <c r="F166" s="343"/>
      <c r="G166" s="332" t="s">
        <v>921</v>
      </c>
      <c r="H166" s="346" t="s">
        <v>806</v>
      </c>
      <c r="I166" s="416" t="s">
        <v>514</v>
      </c>
    </row>
    <row r="167" spans="1:9" ht="17.25" customHeight="1">
      <c r="A167" s="319" t="s">
        <v>1836</v>
      </c>
      <c r="B167" s="342" t="s">
        <v>1130</v>
      </c>
      <c r="C167" s="342" t="s">
        <v>1553</v>
      </c>
      <c r="D167" s="343"/>
      <c r="E167" s="343"/>
      <c r="F167" s="343"/>
      <c r="G167" s="332" t="s">
        <v>921</v>
      </c>
      <c r="H167" s="346" t="s">
        <v>804</v>
      </c>
    </row>
    <row r="168" spans="1:9" ht="17.25" customHeight="1">
      <c r="A168" s="319" t="s">
        <v>1837</v>
      </c>
      <c r="B168" s="342" t="s">
        <v>1130</v>
      </c>
      <c r="C168" s="342" t="s">
        <v>1555</v>
      </c>
      <c r="D168" s="343"/>
      <c r="E168" s="343"/>
      <c r="F168" s="343"/>
      <c r="G168" s="332" t="s">
        <v>921</v>
      </c>
      <c r="H168" s="346" t="s">
        <v>810</v>
      </c>
    </row>
    <row r="169" spans="1:9">
      <c r="A169" s="318" t="s">
        <v>1757</v>
      </c>
      <c r="B169" s="339"/>
      <c r="C169" s="339"/>
      <c r="D169" s="339"/>
      <c r="E169" s="339"/>
      <c r="F169" s="339"/>
      <c r="G169" s="340"/>
      <c r="H169" s="341"/>
    </row>
    <row r="170" spans="1:9" ht="15.75" customHeight="1">
      <c r="A170" s="319" t="s">
        <v>1838</v>
      </c>
      <c r="B170" s="342" t="s">
        <v>1130</v>
      </c>
      <c r="C170" s="342" t="s">
        <v>1558</v>
      </c>
      <c r="D170" s="343"/>
      <c r="E170" s="343"/>
      <c r="F170" s="343"/>
      <c r="G170" s="332" t="s">
        <v>921</v>
      </c>
      <c r="H170" s="346" t="s">
        <v>1697</v>
      </c>
    </row>
    <row r="171" spans="1:9" ht="36.75" customHeight="1">
      <c r="A171" s="319" t="s">
        <v>1839</v>
      </c>
      <c r="B171" s="342" t="s">
        <v>279</v>
      </c>
      <c r="C171" s="342" t="s">
        <v>1822</v>
      </c>
      <c r="D171" s="343"/>
      <c r="E171" s="343"/>
      <c r="F171" s="343"/>
      <c r="G171" s="332" t="s">
        <v>921</v>
      </c>
      <c r="H171" s="346" t="s">
        <v>818</v>
      </c>
      <c r="I171" s="416" t="s">
        <v>514</v>
      </c>
    </row>
    <row r="172" spans="1:9" ht="15.75" customHeight="1">
      <c r="A172" s="319" t="s">
        <v>1840</v>
      </c>
      <c r="B172" s="342" t="s">
        <v>279</v>
      </c>
      <c r="C172" s="342" t="s">
        <v>1562</v>
      </c>
      <c r="D172" s="343"/>
      <c r="E172" s="343"/>
      <c r="F172" s="343"/>
      <c r="G172" s="332" t="s">
        <v>921</v>
      </c>
      <c r="H172" s="346" t="s">
        <v>821</v>
      </c>
      <c r="I172" s="416" t="s">
        <v>514</v>
      </c>
    </row>
    <row r="173" spans="1:9" ht="15.75" customHeight="1">
      <c r="A173" s="319" t="s">
        <v>1841</v>
      </c>
      <c r="B173" s="342" t="s">
        <v>279</v>
      </c>
      <c r="C173" s="342" t="s">
        <v>1562</v>
      </c>
      <c r="D173" s="343"/>
      <c r="E173" s="343"/>
      <c r="F173" s="343"/>
      <c r="G173" s="332" t="s">
        <v>921</v>
      </c>
      <c r="H173" s="346" t="s">
        <v>820</v>
      </c>
      <c r="I173" s="416" t="s">
        <v>514</v>
      </c>
    </row>
    <row r="174" spans="1:9">
      <c r="A174" s="318" t="s">
        <v>1842</v>
      </c>
      <c r="B174" s="339"/>
      <c r="C174" s="339"/>
      <c r="D174" s="352"/>
      <c r="E174" s="352"/>
      <c r="F174" s="352"/>
      <c r="G174" s="353"/>
      <c r="H174" s="354"/>
    </row>
    <row r="175" spans="1:9" ht="15" customHeight="1">
      <c r="A175" s="321" t="s">
        <v>1870</v>
      </c>
      <c r="B175" s="342" t="s">
        <v>279</v>
      </c>
      <c r="C175" s="342" t="s">
        <v>1229</v>
      </c>
      <c r="D175" s="343"/>
      <c r="E175" s="343"/>
      <c r="F175" s="343"/>
      <c r="G175" s="332" t="s">
        <v>921</v>
      </c>
      <c r="H175" s="346" t="s">
        <v>825</v>
      </c>
      <c r="I175" s="416" t="s">
        <v>514</v>
      </c>
    </row>
    <row r="176" spans="1:9" ht="15" customHeight="1">
      <c r="A176" s="321" t="s">
        <v>1872</v>
      </c>
      <c r="B176" s="342" t="s">
        <v>279</v>
      </c>
      <c r="C176" s="342" t="s">
        <v>1812</v>
      </c>
      <c r="D176" s="343"/>
      <c r="E176" s="343"/>
      <c r="F176" s="343"/>
      <c r="G176" s="332" t="s">
        <v>921</v>
      </c>
      <c r="H176" s="346" t="s">
        <v>826</v>
      </c>
    </row>
    <row r="177" spans="1:9" ht="15" customHeight="1">
      <c r="A177" s="321" t="s">
        <v>1869</v>
      </c>
      <c r="B177" s="342" t="s">
        <v>279</v>
      </c>
      <c r="C177" s="342" t="s">
        <v>1817</v>
      </c>
      <c r="D177" s="343"/>
      <c r="E177" s="343"/>
      <c r="F177" s="343"/>
      <c r="G177" s="332" t="s">
        <v>2252</v>
      </c>
      <c r="H177" s="346" t="s">
        <v>827</v>
      </c>
    </row>
    <row r="178" spans="1:9" s="357" customFormat="1">
      <c r="A178" s="323"/>
      <c r="B178" s="355"/>
      <c r="C178" s="355"/>
      <c r="D178" s="355"/>
      <c r="E178" s="355"/>
      <c r="F178" s="355"/>
      <c r="G178" s="356"/>
      <c r="H178" s="354"/>
      <c r="I178" s="395"/>
    </row>
    <row r="179" spans="1:9" ht="13.5" customHeight="1">
      <c r="A179" s="319" t="s">
        <v>1843</v>
      </c>
      <c r="B179" s="342" t="s">
        <v>1130</v>
      </c>
      <c r="C179" s="342" t="s">
        <v>1315</v>
      </c>
      <c r="D179" s="343"/>
      <c r="E179" s="343"/>
      <c r="F179" s="343"/>
      <c r="G179" s="332" t="s">
        <v>921</v>
      </c>
      <c r="H179" s="346" t="s">
        <v>819</v>
      </c>
    </row>
    <row r="180" spans="1:9" ht="20.25" customHeight="1">
      <c r="A180" s="319" t="s">
        <v>1844</v>
      </c>
      <c r="B180" s="342" t="s">
        <v>279</v>
      </c>
      <c r="C180" s="505" t="s">
        <v>2111</v>
      </c>
      <c r="D180" s="343"/>
      <c r="E180" s="343"/>
      <c r="F180" s="343"/>
      <c r="G180" s="332" t="s">
        <v>921</v>
      </c>
      <c r="H180" s="346" t="s">
        <v>823</v>
      </c>
      <c r="I180" s="416" t="s">
        <v>514</v>
      </c>
    </row>
    <row r="181" spans="1:9" ht="35.25" customHeight="1">
      <c r="A181" s="319" t="s">
        <v>1927</v>
      </c>
      <c r="B181" s="342" t="s">
        <v>279</v>
      </c>
      <c r="C181" s="342" t="s">
        <v>1821</v>
      </c>
      <c r="D181" s="343"/>
      <c r="E181" s="343"/>
      <c r="F181" s="343"/>
      <c r="G181" s="332" t="s">
        <v>921</v>
      </c>
      <c r="H181" s="346" t="s">
        <v>824</v>
      </c>
      <c r="I181" s="416" t="s">
        <v>514</v>
      </c>
    </row>
    <row r="182" spans="1:9" ht="13.5" customHeight="1">
      <c r="A182" s="319" t="s">
        <v>1845</v>
      </c>
      <c r="B182" s="342" t="s">
        <v>1130</v>
      </c>
      <c r="C182" s="342" t="s">
        <v>1202</v>
      </c>
      <c r="D182" s="343"/>
      <c r="E182" s="343"/>
      <c r="F182" s="343"/>
      <c r="G182" s="332" t="s">
        <v>921</v>
      </c>
      <c r="H182" s="346" t="s">
        <v>822</v>
      </c>
    </row>
    <row r="183" spans="1:9" ht="13.5" customHeight="1">
      <c r="A183" s="319" t="s">
        <v>1846</v>
      </c>
      <c r="B183" s="342" t="s">
        <v>1573</v>
      </c>
      <c r="C183" s="342" t="s">
        <v>1555</v>
      </c>
      <c r="D183" s="343"/>
      <c r="E183" s="343"/>
      <c r="F183" s="343"/>
      <c r="G183" s="332" t="s">
        <v>921</v>
      </c>
      <c r="H183" s="346" t="s">
        <v>828</v>
      </c>
    </row>
    <row r="184" spans="1:9">
      <c r="A184" s="318" t="s">
        <v>1758</v>
      </c>
      <c r="B184" s="339"/>
      <c r="C184" s="339"/>
      <c r="D184" s="339"/>
      <c r="E184" s="339"/>
      <c r="F184" s="339"/>
      <c r="G184" s="340"/>
      <c r="H184" s="341"/>
    </row>
    <row r="185" spans="1:9" ht="15.75" customHeight="1">
      <c r="A185" s="319" t="s">
        <v>1847</v>
      </c>
      <c r="B185" s="342" t="s">
        <v>1130</v>
      </c>
      <c r="C185" s="342" t="s">
        <v>1558</v>
      </c>
      <c r="D185" s="343"/>
      <c r="E185" s="343"/>
      <c r="F185" s="343"/>
      <c r="G185" s="332" t="s">
        <v>921</v>
      </c>
      <c r="H185" s="346" t="s">
        <v>833</v>
      </c>
    </row>
    <row r="186" spans="1:9">
      <c r="A186" s="318" t="s">
        <v>1848</v>
      </c>
      <c r="B186" s="339"/>
      <c r="C186" s="339"/>
      <c r="D186" s="352"/>
      <c r="E186" s="352"/>
      <c r="F186" s="352"/>
      <c r="G186" s="353"/>
      <c r="H186" s="354"/>
    </row>
    <row r="187" spans="1:9" ht="16.5" customHeight="1">
      <c r="A187" s="321" t="s">
        <v>1870</v>
      </c>
      <c r="B187" s="342" t="s">
        <v>279</v>
      </c>
      <c r="C187" s="342" t="s">
        <v>1229</v>
      </c>
      <c r="D187" s="343"/>
      <c r="E187" s="343"/>
      <c r="F187" s="343"/>
      <c r="G187" s="332" t="s">
        <v>921</v>
      </c>
      <c r="H187" s="346" t="s">
        <v>834</v>
      </c>
      <c r="I187" s="416" t="s">
        <v>514</v>
      </c>
    </row>
    <row r="188" spans="1:9" ht="16.5" customHeight="1">
      <c r="A188" s="321" t="s">
        <v>1872</v>
      </c>
      <c r="B188" s="342" t="s">
        <v>279</v>
      </c>
      <c r="C188" s="342" t="s">
        <v>1812</v>
      </c>
      <c r="D188" s="343"/>
      <c r="E188" s="343"/>
      <c r="F188" s="343"/>
      <c r="G188" s="332" t="s">
        <v>921</v>
      </c>
      <c r="H188" s="346" t="s">
        <v>835</v>
      </c>
    </row>
    <row r="189" spans="1:9" ht="16.5" customHeight="1">
      <c r="A189" s="321" t="s">
        <v>1869</v>
      </c>
      <c r="B189" s="342" t="s">
        <v>279</v>
      </c>
      <c r="C189" s="342" t="s">
        <v>1817</v>
      </c>
      <c r="D189" s="343"/>
      <c r="E189" s="343"/>
      <c r="F189" s="343"/>
      <c r="G189" s="332" t="s">
        <v>921</v>
      </c>
      <c r="H189" s="346" t="s">
        <v>836</v>
      </c>
    </row>
    <row r="190" spans="1:9" s="357" customFormat="1">
      <c r="A190" s="323"/>
      <c r="B190" s="355"/>
      <c r="C190" s="355"/>
      <c r="D190" s="355"/>
      <c r="E190" s="355"/>
      <c r="F190" s="355"/>
      <c r="G190" s="356"/>
      <c r="H190" s="354"/>
      <c r="I190" s="395"/>
    </row>
    <row r="191" spans="1:9" ht="17.25" customHeight="1">
      <c r="A191" s="319" t="s">
        <v>1849</v>
      </c>
      <c r="B191" s="342" t="s">
        <v>1130</v>
      </c>
      <c r="C191" s="342" t="s">
        <v>1350</v>
      </c>
      <c r="D191" s="343"/>
      <c r="E191" s="343"/>
      <c r="F191" s="343"/>
      <c r="G191" s="332" t="s">
        <v>921</v>
      </c>
      <c r="H191" s="346" t="s">
        <v>837</v>
      </c>
    </row>
    <row r="192" spans="1:9" ht="17.25" customHeight="1">
      <c r="A192" s="319" t="s">
        <v>1850</v>
      </c>
      <c r="B192" s="342" t="s">
        <v>1130</v>
      </c>
      <c r="C192" s="342" t="s">
        <v>1350</v>
      </c>
      <c r="D192" s="343"/>
      <c r="E192" s="343"/>
      <c r="F192" s="343"/>
      <c r="G192" s="332" t="s">
        <v>921</v>
      </c>
      <c r="H192" s="346" t="s">
        <v>838</v>
      </c>
    </row>
    <row r="193" spans="1:9" ht="17.25" customHeight="1">
      <c r="A193" s="319" t="s">
        <v>1851</v>
      </c>
      <c r="B193" s="342" t="s">
        <v>1130</v>
      </c>
      <c r="C193" s="342" t="s">
        <v>1578</v>
      </c>
      <c r="D193" s="343"/>
      <c r="E193" s="343"/>
      <c r="F193" s="343"/>
      <c r="G193" s="332" t="s">
        <v>921</v>
      </c>
      <c r="H193" s="346" t="s">
        <v>839</v>
      </c>
    </row>
    <row r="194" spans="1:9" ht="17.25" customHeight="1">
      <c r="A194" s="319" t="s">
        <v>1852</v>
      </c>
      <c r="B194" s="342" t="s">
        <v>1130</v>
      </c>
      <c r="C194" s="342" t="s">
        <v>1555</v>
      </c>
      <c r="D194" s="343"/>
      <c r="E194" s="343"/>
      <c r="F194" s="343"/>
      <c r="G194" s="332" t="s">
        <v>921</v>
      </c>
      <c r="H194" s="346" t="s">
        <v>841</v>
      </c>
    </row>
    <row r="195" spans="1:9">
      <c r="A195" s="317" t="s">
        <v>1755</v>
      </c>
      <c r="B195" s="339"/>
      <c r="C195" s="339"/>
      <c r="D195" s="339"/>
      <c r="E195" s="339"/>
      <c r="F195" s="339"/>
      <c r="G195" s="340"/>
      <c r="H195" s="341"/>
      <c r="I195" s="335"/>
    </row>
    <row r="196" spans="1:9">
      <c r="A196" s="318" t="s">
        <v>1759</v>
      </c>
      <c r="B196" s="339"/>
      <c r="C196" s="339"/>
      <c r="D196" s="339"/>
      <c r="E196" s="339"/>
      <c r="F196" s="339"/>
      <c r="G196" s="340"/>
      <c r="H196" s="341"/>
      <c r="I196" s="335"/>
    </row>
    <row r="197" spans="1:9" ht="19.5" customHeight="1">
      <c r="A197" s="319" t="s">
        <v>1853</v>
      </c>
      <c r="B197" s="342" t="s">
        <v>1130</v>
      </c>
      <c r="C197" s="342" t="s">
        <v>1539</v>
      </c>
      <c r="D197" s="343"/>
      <c r="E197" s="343"/>
      <c r="F197" s="343"/>
      <c r="G197" s="332" t="s">
        <v>921</v>
      </c>
      <c r="H197" s="346" t="s">
        <v>1698</v>
      </c>
    </row>
    <row r="198" spans="1:9" ht="24.75" customHeight="1">
      <c r="A198" s="312" t="s">
        <v>1989</v>
      </c>
      <c r="B198" s="342" t="s">
        <v>279</v>
      </c>
      <c r="C198" s="342" t="s">
        <v>1548</v>
      </c>
      <c r="D198" s="343"/>
      <c r="E198" s="343"/>
      <c r="F198" s="343"/>
      <c r="G198" s="332" t="s">
        <v>921</v>
      </c>
      <c r="H198" s="346" t="s">
        <v>848</v>
      </c>
      <c r="I198" s="416" t="s">
        <v>514</v>
      </c>
    </row>
    <row r="199" spans="1:9" ht="24.75" customHeight="1">
      <c r="A199" s="312" t="s">
        <v>1990</v>
      </c>
      <c r="B199" s="351" t="s">
        <v>279</v>
      </c>
      <c r="C199" s="351" t="s">
        <v>1548</v>
      </c>
      <c r="D199" s="343"/>
      <c r="E199" s="343"/>
      <c r="F199" s="343"/>
      <c r="G199" s="332" t="s">
        <v>921</v>
      </c>
      <c r="H199" s="346" t="s">
        <v>849</v>
      </c>
      <c r="I199" s="416" t="s">
        <v>514</v>
      </c>
    </row>
    <row r="200" spans="1:9">
      <c r="A200" s="318" t="s">
        <v>1854</v>
      </c>
      <c r="B200" s="339"/>
      <c r="C200" s="339"/>
      <c r="D200" s="352"/>
      <c r="E200" s="352"/>
      <c r="F200" s="352"/>
      <c r="G200" s="353"/>
      <c r="H200" s="354"/>
    </row>
    <row r="201" spans="1:9" ht="15.75" customHeight="1">
      <c r="A201" s="321" t="s">
        <v>1870</v>
      </c>
      <c r="B201" s="342" t="s">
        <v>279</v>
      </c>
      <c r="C201" s="342" t="s">
        <v>1816</v>
      </c>
      <c r="D201" s="343"/>
      <c r="E201" s="343"/>
      <c r="F201" s="343"/>
      <c r="G201" s="332" t="s">
        <v>921</v>
      </c>
      <c r="H201" s="346" t="s">
        <v>1818</v>
      </c>
      <c r="I201" s="416" t="s">
        <v>514</v>
      </c>
    </row>
    <row r="202" spans="1:9" ht="15.75" customHeight="1">
      <c r="A202" s="321" t="s">
        <v>1872</v>
      </c>
      <c r="B202" s="342" t="s">
        <v>279</v>
      </c>
      <c r="C202" s="342" t="s">
        <v>1315</v>
      </c>
      <c r="D202" s="343"/>
      <c r="E202" s="343"/>
      <c r="F202" s="343"/>
      <c r="G202" s="332" t="s">
        <v>921</v>
      </c>
      <c r="H202" s="346" t="s">
        <v>1819</v>
      </c>
    </row>
    <row r="203" spans="1:9" ht="15.75" customHeight="1">
      <c r="A203" s="321" t="s">
        <v>1869</v>
      </c>
      <c r="B203" s="342" t="s">
        <v>279</v>
      </c>
      <c r="C203" s="342" t="s">
        <v>1169</v>
      </c>
      <c r="D203" s="343"/>
      <c r="E203" s="343"/>
      <c r="F203" s="343"/>
      <c r="G203" s="332" t="s">
        <v>921</v>
      </c>
      <c r="H203" s="346" t="s">
        <v>1820</v>
      </c>
    </row>
    <row r="204" spans="1:9" s="357" customFormat="1">
      <c r="A204" s="323"/>
      <c r="B204" s="355"/>
      <c r="C204" s="355"/>
      <c r="D204" s="355"/>
      <c r="E204" s="355"/>
      <c r="F204" s="355"/>
      <c r="G204" s="356"/>
      <c r="H204" s="354"/>
      <c r="I204" s="395"/>
    </row>
    <row r="205" spans="1:9" ht="17.25" customHeight="1">
      <c r="A205" s="319" t="s">
        <v>1855</v>
      </c>
      <c r="B205" s="342" t="s">
        <v>279</v>
      </c>
      <c r="C205" s="342" t="s">
        <v>1548</v>
      </c>
      <c r="D205" s="343"/>
      <c r="E205" s="343"/>
      <c r="F205" s="343"/>
      <c r="G205" s="332" t="s">
        <v>921</v>
      </c>
      <c r="H205" s="346" t="s">
        <v>856</v>
      </c>
      <c r="I205" s="416" t="s">
        <v>514</v>
      </c>
    </row>
    <row r="206" spans="1:9" ht="17.25" customHeight="1">
      <c r="A206" s="319" t="s">
        <v>1856</v>
      </c>
      <c r="B206" s="342" t="s">
        <v>1130</v>
      </c>
      <c r="C206" s="342" t="s">
        <v>1160</v>
      </c>
      <c r="D206" s="343"/>
      <c r="E206" s="343"/>
      <c r="F206" s="343"/>
      <c r="G206" s="332" t="s">
        <v>921</v>
      </c>
      <c r="H206" s="346" t="s">
        <v>1699</v>
      </c>
    </row>
    <row r="207" spans="1:9" ht="17.25" customHeight="1">
      <c r="A207" s="319" t="s">
        <v>1857</v>
      </c>
      <c r="B207" s="342" t="s">
        <v>1130</v>
      </c>
      <c r="C207" s="342" t="s">
        <v>1131</v>
      </c>
      <c r="D207" s="343"/>
      <c r="E207" s="343"/>
      <c r="F207" s="343"/>
      <c r="G207" s="332" t="s">
        <v>921</v>
      </c>
      <c r="H207" s="346" t="s">
        <v>1700</v>
      </c>
    </row>
    <row r="208" spans="1:9">
      <c r="A208" s="318" t="s">
        <v>1760</v>
      </c>
      <c r="B208" s="339"/>
      <c r="C208" s="339"/>
      <c r="D208" s="339"/>
      <c r="E208" s="339"/>
      <c r="F208" s="339"/>
      <c r="G208" s="340"/>
      <c r="H208" s="341"/>
    </row>
    <row r="209" spans="1:9" ht="18" customHeight="1">
      <c r="A209" s="319" t="s">
        <v>1858</v>
      </c>
      <c r="B209" s="342" t="s">
        <v>1130</v>
      </c>
      <c r="C209" s="342" t="s">
        <v>1539</v>
      </c>
      <c r="D209" s="343"/>
      <c r="E209" s="343"/>
      <c r="F209" s="343"/>
      <c r="G209" s="332" t="s">
        <v>921</v>
      </c>
      <c r="H209" s="346" t="s">
        <v>860</v>
      </c>
    </row>
    <row r="210" spans="1:9">
      <c r="A210" s="318" t="s">
        <v>1859</v>
      </c>
      <c r="B210" s="339"/>
      <c r="C210" s="339"/>
      <c r="D210" s="352"/>
      <c r="E210" s="352"/>
      <c r="F210" s="352"/>
      <c r="G210" s="353"/>
      <c r="H210" s="354"/>
    </row>
    <row r="211" spans="1:9" ht="15.75" customHeight="1">
      <c r="A211" s="321" t="s">
        <v>1870</v>
      </c>
      <c r="B211" s="342" t="s">
        <v>279</v>
      </c>
      <c r="C211" s="342" t="s">
        <v>1234</v>
      </c>
      <c r="D211" s="343"/>
      <c r="E211" s="343"/>
      <c r="F211" s="343"/>
      <c r="G211" s="332" t="s">
        <v>921</v>
      </c>
      <c r="H211" s="346" t="s">
        <v>1813</v>
      </c>
      <c r="I211" s="416" t="s">
        <v>514</v>
      </c>
    </row>
    <row r="212" spans="1:9" ht="15.75" customHeight="1">
      <c r="A212" s="321" t="s">
        <v>1872</v>
      </c>
      <c r="B212" s="342" t="s">
        <v>279</v>
      </c>
      <c r="C212" s="342" t="s">
        <v>1812</v>
      </c>
      <c r="D212" s="343"/>
      <c r="E212" s="343"/>
      <c r="F212" s="343"/>
      <c r="G212" s="332" t="s">
        <v>921</v>
      </c>
      <c r="H212" s="346" t="s">
        <v>1814</v>
      </c>
    </row>
    <row r="213" spans="1:9" ht="15.75" customHeight="1">
      <c r="A213" s="321" t="s">
        <v>1869</v>
      </c>
      <c r="B213" s="342" t="s">
        <v>279</v>
      </c>
      <c r="C213" s="342" t="s">
        <v>1817</v>
      </c>
      <c r="D213" s="343"/>
      <c r="E213" s="343"/>
      <c r="F213" s="343"/>
      <c r="G213" s="332" t="s">
        <v>921</v>
      </c>
      <c r="H213" s="346" t="s">
        <v>1815</v>
      </c>
    </row>
    <row r="214" spans="1:9" ht="12" customHeight="1">
      <c r="A214" s="324"/>
      <c r="B214" s="339"/>
      <c r="C214" s="339"/>
      <c r="D214" s="352"/>
      <c r="E214" s="352"/>
      <c r="F214" s="352"/>
      <c r="G214" s="353"/>
      <c r="H214" s="354"/>
    </row>
    <row r="215" spans="1:9" ht="15.75" customHeight="1">
      <c r="A215" s="319" t="s">
        <v>1860</v>
      </c>
      <c r="B215" s="342" t="s">
        <v>1130</v>
      </c>
      <c r="C215" s="342" t="s">
        <v>1591</v>
      </c>
      <c r="D215" s="343"/>
      <c r="E215" s="343"/>
      <c r="F215" s="343"/>
      <c r="G215" s="332" t="s">
        <v>921</v>
      </c>
      <c r="H215" s="346" t="s">
        <v>1701</v>
      </c>
    </row>
    <row r="216" spans="1:9" ht="15.75" customHeight="1">
      <c r="A216" s="319" t="s">
        <v>1861</v>
      </c>
      <c r="B216" s="342" t="s">
        <v>1130</v>
      </c>
      <c r="C216" s="342" t="s">
        <v>1160</v>
      </c>
      <c r="D216" s="343"/>
      <c r="E216" s="343"/>
      <c r="F216" s="343"/>
      <c r="G216" s="332" t="s">
        <v>921</v>
      </c>
      <c r="H216" s="346" t="s">
        <v>861</v>
      </c>
    </row>
    <row r="217" spans="1:9">
      <c r="A217" s="317" t="s">
        <v>1761</v>
      </c>
      <c r="B217" s="339"/>
      <c r="C217" s="339"/>
      <c r="D217" s="339"/>
      <c r="E217" s="339"/>
      <c r="F217" s="339"/>
      <c r="G217" s="358"/>
      <c r="H217" s="341"/>
    </row>
    <row r="218" spans="1:9">
      <c r="A218" s="325" t="s">
        <v>1762</v>
      </c>
      <c r="B218" s="339"/>
      <c r="C218" s="339"/>
      <c r="D218" s="339"/>
      <c r="E218" s="339"/>
      <c r="F218" s="339"/>
      <c r="G218" s="358"/>
      <c r="H218" s="341"/>
    </row>
    <row r="219" spans="1:9" s="357" customFormat="1">
      <c r="A219" s="323" t="s">
        <v>1764</v>
      </c>
      <c r="B219" s="355"/>
      <c r="C219" s="355"/>
      <c r="D219" s="355"/>
      <c r="E219" s="355"/>
      <c r="F219" s="355"/>
      <c r="G219" s="359"/>
      <c r="H219" s="341"/>
      <c r="I219" s="416"/>
    </row>
    <row r="220" spans="1:9" s="357" customFormat="1" ht="75.75" customHeight="1">
      <c r="A220" s="851" t="s">
        <v>2115</v>
      </c>
      <c r="B220" s="852"/>
      <c r="C220" s="852"/>
      <c r="D220" s="852"/>
      <c r="E220" s="852"/>
      <c r="F220" s="852"/>
      <c r="G220" s="852"/>
      <c r="H220" s="853"/>
      <c r="I220" s="416"/>
    </row>
    <row r="221" spans="1:9" s="357" customFormat="1" ht="13.5" customHeight="1">
      <c r="A221" s="323" t="s">
        <v>1862</v>
      </c>
      <c r="B221" s="355"/>
      <c r="C221" s="355"/>
      <c r="D221" s="355"/>
      <c r="E221" s="355"/>
      <c r="F221" s="355"/>
      <c r="G221" s="356"/>
      <c r="H221" s="341"/>
      <c r="I221" s="395"/>
    </row>
    <row r="222" spans="1:9" s="357" customFormat="1" ht="13.5" customHeight="1">
      <c r="A222" s="326" t="s">
        <v>1868</v>
      </c>
      <c r="B222" s="360" t="s">
        <v>1214</v>
      </c>
      <c r="C222" s="360" t="s">
        <v>1605</v>
      </c>
      <c r="D222" s="360"/>
      <c r="E222" s="360"/>
      <c r="F222" s="360"/>
      <c r="G222" s="361" t="s">
        <v>921</v>
      </c>
      <c r="H222" s="430" t="s">
        <v>1967</v>
      </c>
      <c r="I222" s="395" t="s">
        <v>514</v>
      </c>
    </row>
    <row r="223" spans="1:9" s="357" customFormat="1" ht="13.5" customHeight="1">
      <c r="A223" s="326" t="s">
        <v>1872</v>
      </c>
      <c r="B223" s="360" t="s">
        <v>1214</v>
      </c>
      <c r="C223" s="360" t="s">
        <v>1793</v>
      </c>
      <c r="D223" s="360"/>
      <c r="E223" s="360"/>
      <c r="F223" s="360"/>
      <c r="G223" s="361" t="s">
        <v>921</v>
      </c>
      <c r="H223" s="346" t="s">
        <v>1794</v>
      </c>
      <c r="I223" s="395"/>
    </row>
    <row r="224" spans="1:9" s="357" customFormat="1" ht="13.5" customHeight="1">
      <c r="A224" s="326" t="s">
        <v>1869</v>
      </c>
      <c r="B224" s="360" t="s">
        <v>1214</v>
      </c>
      <c r="C224" s="360" t="s">
        <v>1793</v>
      </c>
      <c r="D224" s="360"/>
      <c r="E224" s="360"/>
      <c r="F224" s="360"/>
      <c r="G224" s="361" t="s">
        <v>921</v>
      </c>
      <c r="H224" s="346" t="s">
        <v>1795</v>
      </c>
      <c r="I224" s="395"/>
    </row>
    <row r="225" spans="1:9" s="357" customFormat="1" ht="13.5" customHeight="1">
      <c r="A225" s="323" t="s">
        <v>1863</v>
      </c>
      <c r="B225" s="355"/>
      <c r="C225" s="355"/>
      <c r="D225" s="355"/>
      <c r="E225" s="355"/>
      <c r="F225" s="355"/>
      <c r="G225" s="356"/>
      <c r="H225" s="341"/>
      <c r="I225" s="395"/>
    </row>
    <row r="226" spans="1:9" s="357" customFormat="1" ht="13.5" customHeight="1">
      <c r="A226" s="326" t="s">
        <v>1868</v>
      </c>
      <c r="B226" s="360" t="s">
        <v>1214</v>
      </c>
      <c r="C226" s="360" t="s">
        <v>1607</v>
      </c>
      <c r="D226" s="360"/>
      <c r="E226" s="360"/>
      <c r="F226" s="360"/>
      <c r="G226" s="361" t="s">
        <v>921</v>
      </c>
      <c r="H226" s="430" t="s">
        <v>1967</v>
      </c>
      <c r="I226" s="395" t="s">
        <v>514</v>
      </c>
    </row>
    <row r="227" spans="1:9" s="357" customFormat="1" ht="25.5" customHeight="1">
      <c r="A227" s="326" t="s">
        <v>1872</v>
      </c>
      <c r="B227" s="360" t="s">
        <v>1214</v>
      </c>
      <c r="C227" s="360" t="s">
        <v>1793</v>
      </c>
      <c r="D227" s="360"/>
      <c r="E227" s="360"/>
      <c r="F227" s="360"/>
      <c r="G227" s="361" t="s">
        <v>921</v>
      </c>
      <c r="H227" s="446" t="s">
        <v>1995</v>
      </c>
      <c r="I227" s="395"/>
    </row>
    <row r="228" spans="1:9" s="357" customFormat="1" ht="25.5" customHeight="1">
      <c r="A228" s="326" t="s">
        <v>1869</v>
      </c>
      <c r="B228" s="360" t="s">
        <v>1214</v>
      </c>
      <c r="C228" s="360" t="s">
        <v>1793</v>
      </c>
      <c r="D228" s="360"/>
      <c r="E228" s="360"/>
      <c r="F228" s="360"/>
      <c r="G228" s="361" t="s">
        <v>921</v>
      </c>
      <c r="H228" s="446" t="s">
        <v>1994</v>
      </c>
      <c r="I228" s="395"/>
    </row>
    <row r="229" spans="1:9" s="357" customFormat="1" ht="13.5" customHeight="1">
      <c r="A229" s="323" t="s">
        <v>1864</v>
      </c>
      <c r="B229" s="355"/>
      <c r="C229" s="355"/>
      <c r="D229" s="355"/>
      <c r="E229" s="355"/>
      <c r="F229" s="355"/>
      <c r="G229" s="356"/>
      <c r="H229" s="341"/>
      <c r="I229" s="395"/>
    </row>
    <row r="230" spans="1:9" s="357" customFormat="1" ht="13.5" customHeight="1">
      <c r="A230" s="326" t="s">
        <v>1868</v>
      </c>
      <c r="B230" s="360" t="s">
        <v>279</v>
      </c>
      <c r="C230" s="360" t="s">
        <v>1607</v>
      </c>
      <c r="D230" s="360"/>
      <c r="E230" s="360"/>
      <c r="F230" s="360"/>
      <c r="G230" s="361" t="s">
        <v>921</v>
      </c>
      <c r="H230" s="430" t="s">
        <v>1967</v>
      </c>
      <c r="I230" s="395" t="s">
        <v>514</v>
      </c>
    </row>
    <row r="231" spans="1:9" s="357" customFormat="1" ht="13.5" customHeight="1">
      <c r="A231" s="326" t="s">
        <v>1870</v>
      </c>
      <c r="B231" s="360" t="s">
        <v>279</v>
      </c>
      <c r="C231" s="360" t="s">
        <v>1960</v>
      </c>
      <c r="D231" s="360"/>
      <c r="E231" s="360"/>
      <c r="F231" s="360"/>
      <c r="G231" s="361" t="s">
        <v>921</v>
      </c>
      <c r="H231" s="346" t="s">
        <v>1797</v>
      </c>
      <c r="I231" s="395" t="s">
        <v>514</v>
      </c>
    </row>
    <row r="232" spans="1:9" s="357" customFormat="1" ht="23.25" customHeight="1">
      <c r="A232" s="326" t="s">
        <v>1872</v>
      </c>
      <c r="B232" s="360" t="s">
        <v>279</v>
      </c>
      <c r="C232" s="360" t="s">
        <v>1793</v>
      </c>
      <c r="D232" s="360"/>
      <c r="E232" s="360"/>
      <c r="F232" s="360"/>
      <c r="G232" s="361" t="s">
        <v>921</v>
      </c>
      <c r="H232" s="446" t="s">
        <v>1995</v>
      </c>
      <c r="I232" s="395"/>
    </row>
    <row r="233" spans="1:9" s="357" customFormat="1" ht="23.25" customHeight="1">
      <c r="A233" s="326" t="s">
        <v>1869</v>
      </c>
      <c r="B233" s="360" t="s">
        <v>279</v>
      </c>
      <c r="C233" s="360" t="s">
        <v>1796</v>
      </c>
      <c r="D233" s="360"/>
      <c r="E233" s="360"/>
      <c r="F233" s="360"/>
      <c r="G233" s="361" t="s">
        <v>921</v>
      </c>
      <c r="H233" s="446" t="s">
        <v>1994</v>
      </c>
      <c r="I233" s="395"/>
    </row>
    <row r="234" spans="1:9" s="364" customFormat="1">
      <c r="A234" s="327" t="s">
        <v>1763</v>
      </c>
      <c r="B234" s="362"/>
      <c r="C234" s="362"/>
      <c r="D234" s="362"/>
      <c r="E234" s="362"/>
      <c r="F234" s="362"/>
      <c r="G234" s="363"/>
      <c r="H234" s="354"/>
      <c r="I234" s="416"/>
    </row>
    <row r="235" spans="1:9" s="364" customFormat="1" ht="12.75" customHeight="1">
      <c r="A235" s="328" t="s">
        <v>1868</v>
      </c>
      <c r="B235" s="365" t="s">
        <v>1790</v>
      </c>
      <c r="C235" s="365" t="s">
        <v>1630</v>
      </c>
      <c r="D235" s="365"/>
      <c r="E235" s="365"/>
      <c r="F235" s="365"/>
      <c r="G235" s="366" t="s">
        <v>921</v>
      </c>
      <c r="H235" s="346" t="s">
        <v>1808</v>
      </c>
      <c r="I235" s="416"/>
    </row>
    <row r="236" spans="1:9" s="364" customFormat="1" ht="12.75" customHeight="1">
      <c r="A236" s="328" t="s">
        <v>1870</v>
      </c>
      <c r="B236" s="365" t="s">
        <v>1798</v>
      </c>
      <c r="C236" s="365" t="s">
        <v>1229</v>
      </c>
      <c r="D236" s="365"/>
      <c r="E236" s="365"/>
      <c r="F236" s="365"/>
      <c r="G236" s="366" t="s">
        <v>921</v>
      </c>
      <c r="H236" s="346" t="s">
        <v>1809</v>
      </c>
      <c r="I236" s="395" t="s">
        <v>514</v>
      </c>
    </row>
    <row r="237" spans="1:9" s="364" customFormat="1" ht="12.75" customHeight="1">
      <c r="A237" s="328" t="s">
        <v>1872</v>
      </c>
      <c r="B237" s="365" t="s">
        <v>1791</v>
      </c>
      <c r="C237" s="365" t="s">
        <v>1793</v>
      </c>
      <c r="D237" s="365"/>
      <c r="E237" s="365"/>
      <c r="F237" s="365"/>
      <c r="G237" s="366" t="s">
        <v>921</v>
      </c>
      <c r="H237" s="346" t="s">
        <v>1810</v>
      </c>
      <c r="I237" s="416"/>
    </row>
    <row r="238" spans="1:9" s="364" customFormat="1" ht="12.75" customHeight="1">
      <c r="A238" s="328" t="s">
        <v>1869</v>
      </c>
      <c r="B238" s="365" t="s">
        <v>1792</v>
      </c>
      <c r="C238" s="365" t="s">
        <v>1167</v>
      </c>
      <c r="D238" s="365"/>
      <c r="E238" s="365"/>
      <c r="F238" s="365"/>
      <c r="G238" s="366" t="s">
        <v>921</v>
      </c>
      <c r="H238" s="346" t="s">
        <v>1811</v>
      </c>
      <c r="I238" s="416"/>
    </row>
    <row r="239" spans="1:9" s="364" customFormat="1" ht="20.25" customHeight="1">
      <c r="A239" s="857" t="s">
        <v>2255</v>
      </c>
      <c r="B239" s="858"/>
      <c r="C239" s="858"/>
      <c r="D239" s="858"/>
      <c r="E239" s="858"/>
      <c r="F239" s="858"/>
      <c r="G239" s="858"/>
      <c r="H239" s="859"/>
      <c r="I239" s="416"/>
    </row>
    <row r="240" spans="1:9" s="520" customFormat="1" ht="23.25" customHeight="1">
      <c r="A240" s="321" t="s">
        <v>2257</v>
      </c>
      <c r="B240" s="521"/>
      <c r="C240" s="522"/>
      <c r="D240" s="521"/>
      <c r="E240" s="521"/>
      <c r="F240" s="521"/>
      <c r="G240" s="332" t="s">
        <v>921</v>
      </c>
      <c r="H240" s="346" t="s">
        <v>2256</v>
      </c>
      <c r="I240" s="519"/>
    </row>
    <row r="241" spans="1:9" s="520" customFormat="1" ht="23.25" customHeight="1">
      <c r="A241" s="321" t="s">
        <v>2258</v>
      </c>
      <c r="B241" s="521"/>
      <c r="C241" s="522"/>
      <c r="D241" s="521"/>
      <c r="E241" s="521"/>
      <c r="F241" s="521"/>
      <c r="G241" s="332" t="s">
        <v>921</v>
      </c>
      <c r="H241" s="346" t="s">
        <v>2259</v>
      </c>
      <c r="I241" s="519" t="s">
        <v>514</v>
      </c>
    </row>
    <row r="242" spans="1:9" ht="15" customHeight="1">
      <c r="A242" s="517" t="s">
        <v>2253</v>
      </c>
      <c r="B242" s="342"/>
      <c r="C242" s="342" t="s">
        <v>1614</v>
      </c>
      <c r="D242" s="343"/>
      <c r="E242" s="343"/>
      <c r="F242" s="343"/>
      <c r="G242" s="332" t="s">
        <v>921</v>
      </c>
      <c r="H242" s="346" t="s">
        <v>1702</v>
      </c>
    </row>
    <row r="243" spans="1:9">
      <c r="A243" s="325" t="s">
        <v>1768</v>
      </c>
      <c r="B243" s="339"/>
      <c r="C243" s="339"/>
      <c r="D243" s="339"/>
      <c r="E243" s="339"/>
      <c r="F243" s="339"/>
      <c r="G243" s="358"/>
      <c r="H243" s="341"/>
    </row>
    <row r="244" spans="1:9" s="357" customFormat="1">
      <c r="A244" s="323" t="s">
        <v>1765</v>
      </c>
      <c r="B244" s="355"/>
      <c r="C244" s="355"/>
      <c r="D244" s="355"/>
      <c r="E244" s="355"/>
      <c r="F244" s="355"/>
      <c r="G244" s="359"/>
      <c r="H244" s="341"/>
      <c r="I244" s="416"/>
    </row>
    <row r="245" spans="1:9" s="357" customFormat="1" ht="13.5" customHeight="1">
      <c r="A245" s="323" t="s">
        <v>1865</v>
      </c>
      <c r="B245" s="355"/>
      <c r="C245" s="355"/>
      <c r="D245" s="355"/>
      <c r="E245" s="355"/>
      <c r="F245" s="355"/>
      <c r="G245" s="356"/>
      <c r="H245" s="341"/>
      <c r="I245" s="395"/>
    </row>
    <row r="246" spans="1:9" s="357" customFormat="1" ht="13.5" customHeight="1">
      <c r="A246" s="326" t="s">
        <v>1868</v>
      </c>
      <c r="B246" s="360" t="s">
        <v>1214</v>
      </c>
      <c r="C246" s="360" t="s">
        <v>1085</v>
      </c>
      <c r="D246" s="360"/>
      <c r="E246" s="360"/>
      <c r="F246" s="360"/>
      <c r="G246" s="361" t="s">
        <v>921</v>
      </c>
      <c r="H246" s="346" t="s">
        <v>1799</v>
      </c>
      <c r="I246" s="395"/>
    </row>
    <row r="247" spans="1:9" s="357" customFormat="1" ht="13.5" customHeight="1">
      <c r="A247" s="326" t="s">
        <v>1869</v>
      </c>
      <c r="B247" s="360" t="s">
        <v>1214</v>
      </c>
      <c r="C247" s="360" t="s">
        <v>1793</v>
      </c>
      <c r="D247" s="360"/>
      <c r="E247" s="360"/>
      <c r="F247" s="360"/>
      <c r="G247" s="361" t="s">
        <v>921</v>
      </c>
      <c r="H247" s="346" t="s">
        <v>1800</v>
      </c>
      <c r="I247" s="395"/>
    </row>
    <row r="248" spans="1:9" s="357" customFormat="1" ht="13.5" customHeight="1">
      <c r="A248" s="323" t="s">
        <v>1866</v>
      </c>
      <c r="B248" s="355"/>
      <c r="C248" s="355"/>
      <c r="D248" s="355"/>
      <c r="E248" s="355"/>
      <c r="F248" s="355"/>
      <c r="G248" s="356"/>
      <c r="H248" s="341"/>
      <c r="I248" s="395"/>
    </row>
    <row r="249" spans="1:9" s="357" customFormat="1" ht="24.75" customHeight="1">
      <c r="A249" s="326" t="s">
        <v>1868</v>
      </c>
      <c r="B249" s="360" t="s">
        <v>279</v>
      </c>
      <c r="C249" s="360" t="s">
        <v>1085</v>
      </c>
      <c r="D249" s="360"/>
      <c r="E249" s="360"/>
      <c r="F249" s="360"/>
      <c r="G249" s="361" t="s">
        <v>921</v>
      </c>
      <c r="H249" s="446" t="s">
        <v>1991</v>
      </c>
      <c r="I249" s="395"/>
    </row>
    <row r="250" spans="1:9" s="357" customFormat="1" ht="18.75" customHeight="1">
      <c r="A250" s="326" t="s">
        <v>1870</v>
      </c>
      <c r="B250" s="360" t="s">
        <v>279</v>
      </c>
      <c r="C250" s="360" t="s">
        <v>1801</v>
      </c>
      <c r="D250" s="360"/>
      <c r="E250" s="360"/>
      <c r="F250" s="360"/>
      <c r="G250" s="361" t="s">
        <v>921</v>
      </c>
      <c r="H250" s="346" t="s">
        <v>1802</v>
      </c>
      <c r="I250" s="395" t="s">
        <v>514</v>
      </c>
    </row>
    <row r="251" spans="1:9" s="357" customFormat="1" ht="24" customHeight="1">
      <c r="A251" s="326" t="s">
        <v>1871</v>
      </c>
      <c r="B251" s="360" t="s">
        <v>279</v>
      </c>
      <c r="C251" s="360" t="s">
        <v>1793</v>
      </c>
      <c r="D251" s="360"/>
      <c r="E251" s="360"/>
      <c r="F251" s="360"/>
      <c r="G251" s="361" t="s">
        <v>921</v>
      </c>
      <c r="H251" s="446" t="s">
        <v>1992</v>
      </c>
      <c r="I251" s="395"/>
    </row>
    <row r="252" spans="1:9" s="357" customFormat="1" ht="13.5" customHeight="1">
      <c r="A252" s="323" t="s">
        <v>1867</v>
      </c>
      <c r="B252" s="355"/>
      <c r="C252" s="355"/>
      <c r="D252" s="355"/>
      <c r="E252" s="355"/>
      <c r="F252" s="355"/>
      <c r="G252" s="356"/>
      <c r="H252" s="341"/>
      <c r="I252" s="395"/>
    </row>
    <row r="253" spans="1:9" s="357" customFormat="1" ht="25.5" customHeight="1">
      <c r="A253" s="326" t="s">
        <v>1868</v>
      </c>
      <c r="B253" s="360" t="s">
        <v>279</v>
      </c>
      <c r="C253" s="360" t="s">
        <v>1085</v>
      </c>
      <c r="D253" s="360"/>
      <c r="E253" s="360"/>
      <c r="F253" s="360"/>
      <c r="G253" s="361" t="s">
        <v>921</v>
      </c>
      <c r="H253" s="446" t="s">
        <v>1991</v>
      </c>
      <c r="I253" s="395"/>
    </row>
    <row r="254" spans="1:9" s="357" customFormat="1" ht="25.5" customHeight="1">
      <c r="A254" s="326" t="s">
        <v>1870</v>
      </c>
      <c r="B254" s="360" t="s">
        <v>279</v>
      </c>
      <c r="C254" s="360" t="s">
        <v>1801</v>
      </c>
      <c r="D254" s="360"/>
      <c r="E254" s="360"/>
      <c r="F254" s="360"/>
      <c r="G254" s="361" t="s">
        <v>921</v>
      </c>
      <c r="H254" s="446" t="s">
        <v>1993</v>
      </c>
      <c r="I254" s="395"/>
    </row>
    <row r="255" spans="1:9" s="357" customFormat="1" ht="25.5" customHeight="1">
      <c r="A255" s="326" t="s">
        <v>1869</v>
      </c>
      <c r="B255" s="360" t="s">
        <v>279</v>
      </c>
      <c r="C255" s="360" t="s">
        <v>1169</v>
      </c>
      <c r="D255" s="360"/>
      <c r="E255" s="360"/>
      <c r="F255" s="360"/>
      <c r="G255" s="361" t="s">
        <v>921</v>
      </c>
      <c r="H255" s="446" t="s">
        <v>1992</v>
      </c>
      <c r="I255" s="395"/>
    </row>
    <row r="256" spans="1:9" s="364" customFormat="1">
      <c r="A256" s="327" t="s">
        <v>1766</v>
      </c>
      <c r="B256" s="362"/>
      <c r="C256" s="362"/>
      <c r="D256" s="362"/>
      <c r="E256" s="362"/>
      <c r="F256" s="362"/>
      <c r="G256" s="363"/>
      <c r="H256" s="341"/>
      <c r="I256" s="416"/>
    </row>
    <row r="257" spans="1:9" s="364" customFormat="1" ht="15.75" customHeight="1">
      <c r="A257" s="328" t="s">
        <v>1868</v>
      </c>
      <c r="B257" s="365" t="s">
        <v>279</v>
      </c>
      <c r="C257" s="365" t="s">
        <v>1131</v>
      </c>
      <c r="D257" s="365"/>
      <c r="E257" s="365"/>
      <c r="F257" s="365"/>
      <c r="G257" s="366" t="s">
        <v>921</v>
      </c>
      <c r="H257" s="346" t="s">
        <v>1804</v>
      </c>
      <c r="I257" s="416"/>
    </row>
    <row r="258" spans="1:9" s="364" customFormat="1" ht="15.75" customHeight="1">
      <c r="A258" s="328" t="s">
        <v>1870</v>
      </c>
      <c r="B258" s="365" t="s">
        <v>279</v>
      </c>
      <c r="C258" s="365" t="s">
        <v>1803</v>
      </c>
      <c r="D258" s="365"/>
      <c r="E258" s="365"/>
      <c r="F258" s="365"/>
      <c r="G258" s="366" t="s">
        <v>921</v>
      </c>
      <c r="H258" s="346" t="s">
        <v>1805</v>
      </c>
      <c r="I258" s="416" t="s">
        <v>514</v>
      </c>
    </row>
    <row r="259" spans="1:9" s="364" customFormat="1" ht="15.75" customHeight="1">
      <c r="A259" s="328" t="s">
        <v>1872</v>
      </c>
      <c r="B259" s="365" t="s">
        <v>279</v>
      </c>
      <c r="C259" s="365" t="s">
        <v>1793</v>
      </c>
      <c r="D259" s="365"/>
      <c r="E259" s="365"/>
      <c r="F259" s="365"/>
      <c r="G259" s="366" t="s">
        <v>921</v>
      </c>
      <c r="H259" s="346" t="s">
        <v>1806</v>
      </c>
      <c r="I259" s="416"/>
    </row>
    <row r="260" spans="1:9" s="364" customFormat="1" ht="15.75" customHeight="1">
      <c r="A260" s="328" t="s">
        <v>1869</v>
      </c>
      <c r="B260" s="365" t="s">
        <v>279</v>
      </c>
      <c r="C260" s="365" t="s">
        <v>1167</v>
      </c>
      <c r="D260" s="365"/>
      <c r="E260" s="365"/>
      <c r="F260" s="365"/>
      <c r="G260" s="366" t="s">
        <v>921</v>
      </c>
      <c r="H260" s="346" t="s">
        <v>1807</v>
      </c>
      <c r="I260" s="416"/>
    </row>
    <row r="261" spans="1:9" ht="18" customHeight="1">
      <c r="A261" s="329" t="s">
        <v>1767</v>
      </c>
      <c r="B261" s="342" t="s">
        <v>1106</v>
      </c>
      <c r="C261" s="342" t="s">
        <v>1315</v>
      </c>
      <c r="D261" s="343"/>
      <c r="E261" s="343"/>
      <c r="F261" s="343"/>
      <c r="G261" s="332" t="s">
        <v>921</v>
      </c>
      <c r="H261" s="346" t="s">
        <v>1703</v>
      </c>
    </row>
    <row r="262" spans="1:9" s="368" customFormat="1" ht="16.5" customHeight="1">
      <c r="A262" s="317" t="s">
        <v>1769</v>
      </c>
      <c r="B262" s="352"/>
      <c r="C262" s="352"/>
      <c r="D262" s="352"/>
      <c r="E262" s="352"/>
      <c r="F262" s="352"/>
      <c r="G262" s="367"/>
      <c r="H262" s="341"/>
      <c r="I262" s="416"/>
    </row>
    <row r="263" spans="1:9" s="368" customFormat="1" ht="25.5" customHeight="1">
      <c r="A263" s="312" t="s">
        <v>1958</v>
      </c>
      <c r="B263" s="343" t="s">
        <v>279</v>
      </c>
      <c r="C263" s="343" t="s">
        <v>1660</v>
      </c>
      <c r="D263" s="343"/>
      <c r="E263" s="343"/>
      <c r="F263" s="343"/>
      <c r="G263" s="332" t="s">
        <v>921</v>
      </c>
      <c r="H263" s="346" t="s">
        <v>1970</v>
      </c>
      <c r="I263" s="416"/>
    </row>
    <row r="264" spans="1:9" s="368" customFormat="1" ht="25.5" customHeight="1">
      <c r="A264" s="312" t="s">
        <v>1959</v>
      </c>
      <c r="B264" s="343" t="s">
        <v>279</v>
      </c>
      <c r="C264" s="343" t="s">
        <v>1662</v>
      </c>
      <c r="D264" s="343"/>
      <c r="E264" s="343"/>
      <c r="F264" s="343"/>
      <c r="G264" s="332" t="s">
        <v>921</v>
      </c>
      <c r="H264" s="346" t="s">
        <v>1971</v>
      </c>
      <c r="I264" s="416"/>
    </row>
    <row r="265" spans="1:9" ht="15.75" customHeight="1">
      <c r="A265" s="848" t="s">
        <v>1873</v>
      </c>
      <c r="B265" s="849"/>
      <c r="C265" s="849"/>
      <c r="D265" s="849"/>
      <c r="E265" s="849"/>
      <c r="F265" s="849"/>
      <c r="G265" s="849"/>
      <c r="H265" s="850"/>
    </row>
    <row r="266" spans="1:9" ht="15.75" customHeight="1">
      <c r="A266" s="317" t="s">
        <v>1907</v>
      </c>
      <c r="B266" s="339"/>
      <c r="C266" s="339"/>
      <c r="D266" s="352"/>
      <c r="E266" s="352"/>
      <c r="F266" s="352"/>
      <c r="G266" s="353"/>
      <c r="H266" s="354"/>
    </row>
    <row r="267" spans="1:9" ht="12.75" customHeight="1">
      <c r="A267" s="330" t="s">
        <v>1909</v>
      </c>
      <c r="B267" s="342" t="s">
        <v>279</v>
      </c>
      <c r="C267" s="342" t="s">
        <v>1294</v>
      </c>
      <c r="D267" s="343"/>
      <c r="E267" s="343"/>
      <c r="F267" s="343"/>
      <c r="G267" s="332" t="s">
        <v>921</v>
      </c>
      <c r="H267" s="346" t="s">
        <v>878</v>
      </c>
    </row>
    <row r="268" spans="1:9" ht="12.75" customHeight="1">
      <c r="A268" s="330" t="s">
        <v>1910</v>
      </c>
      <c r="B268" s="342" t="s">
        <v>279</v>
      </c>
      <c r="C268" s="342" t="s">
        <v>1294</v>
      </c>
      <c r="D268" s="343"/>
      <c r="E268" s="343"/>
      <c r="F268" s="343"/>
      <c r="G268" s="332" t="s">
        <v>921</v>
      </c>
      <c r="H268" s="346" t="s">
        <v>879</v>
      </c>
    </row>
    <row r="269" spans="1:9" ht="12.75" customHeight="1">
      <c r="A269" s="330" t="s">
        <v>1911</v>
      </c>
      <c r="B269" s="342" t="s">
        <v>279</v>
      </c>
      <c r="C269" s="342" t="s">
        <v>1294</v>
      </c>
      <c r="D269" s="343"/>
      <c r="E269" s="343"/>
      <c r="F269" s="343"/>
      <c r="G269" s="332" t="s">
        <v>921</v>
      </c>
      <c r="H269" s="346" t="s">
        <v>880</v>
      </c>
    </row>
    <row r="270" spans="1:9" ht="12.75" customHeight="1">
      <c r="A270" s="330" t="s">
        <v>1912</v>
      </c>
      <c r="B270" s="342" t="s">
        <v>279</v>
      </c>
      <c r="C270" s="342" t="s">
        <v>1294</v>
      </c>
      <c r="D270" s="343"/>
      <c r="E270" s="343"/>
      <c r="F270" s="343"/>
      <c r="G270" s="332" t="s">
        <v>921</v>
      </c>
      <c r="H270" s="346" t="s">
        <v>881</v>
      </c>
    </row>
    <row r="271" spans="1:9" ht="12.75" customHeight="1">
      <c r="A271" s="330" t="s">
        <v>1913</v>
      </c>
      <c r="B271" s="342" t="s">
        <v>279</v>
      </c>
      <c r="C271" s="342" t="s">
        <v>1294</v>
      </c>
      <c r="D271" s="343"/>
      <c r="E271" s="343"/>
      <c r="F271" s="343"/>
      <c r="G271" s="332" t="s">
        <v>921</v>
      </c>
      <c r="H271" s="346" t="s">
        <v>882</v>
      </c>
    </row>
    <row r="272" spans="1:9" ht="12.75" customHeight="1">
      <c r="A272" s="330" t="s">
        <v>1914</v>
      </c>
      <c r="B272" s="342" t="s">
        <v>279</v>
      </c>
      <c r="C272" s="342" t="s">
        <v>1294</v>
      </c>
      <c r="D272" s="343"/>
      <c r="E272" s="343"/>
      <c r="F272" s="343"/>
      <c r="G272" s="332" t="s">
        <v>921</v>
      </c>
      <c r="H272" s="346" t="s">
        <v>883</v>
      </c>
    </row>
    <row r="273" spans="1:9" ht="12.75" customHeight="1">
      <c r="A273" s="330" t="s">
        <v>1915</v>
      </c>
      <c r="B273" s="342" t="s">
        <v>279</v>
      </c>
      <c r="C273" s="342" t="s">
        <v>1294</v>
      </c>
      <c r="D273" s="343"/>
      <c r="E273" s="343"/>
      <c r="F273" s="343"/>
      <c r="G273" s="332" t="s">
        <v>921</v>
      </c>
      <c r="H273" s="346" t="s">
        <v>884</v>
      </c>
    </row>
    <row r="274" spans="1:9" ht="12.75" customHeight="1">
      <c r="A274" s="330" t="s">
        <v>1916</v>
      </c>
      <c r="B274" s="342" t="s">
        <v>279</v>
      </c>
      <c r="C274" s="342" t="s">
        <v>1294</v>
      </c>
      <c r="D274" s="343"/>
      <c r="E274" s="343"/>
      <c r="F274" s="343"/>
      <c r="G274" s="332" t="s">
        <v>921</v>
      </c>
      <c r="H274" s="346" t="s">
        <v>885</v>
      </c>
    </row>
    <row r="275" spans="1:9" ht="12.75" customHeight="1">
      <c r="A275" s="330" t="s">
        <v>1917</v>
      </c>
      <c r="B275" s="342" t="s">
        <v>279</v>
      </c>
      <c r="C275" s="342" t="s">
        <v>1294</v>
      </c>
      <c r="D275" s="343"/>
      <c r="E275" s="343"/>
      <c r="F275" s="343"/>
      <c r="G275" s="332" t="s">
        <v>921</v>
      </c>
      <c r="H275" s="346" t="s">
        <v>886</v>
      </c>
    </row>
    <row r="276" spans="1:9" ht="12.75" customHeight="1">
      <c r="A276" s="330" t="s">
        <v>1918</v>
      </c>
      <c r="B276" s="342" t="s">
        <v>279</v>
      </c>
      <c r="C276" s="342" t="s">
        <v>1294</v>
      </c>
      <c r="D276" s="343"/>
      <c r="E276" s="343"/>
      <c r="F276" s="343"/>
      <c r="G276" s="332" t="s">
        <v>921</v>
      </c>
      <c r="H276" s="346" t="s">
        <v>887</v>
      </c>
    </row>
    <row r="277" spans="1:9" ht="12.75" customHeight="1">
      <c r="A277" s="330" t="s">
        <v>1919</v>
      </c>
      <c r="B277" s="342" t="s">
        <v>279</v>
      </c>
      <c r="C277" s="342" t="s">
        <v>1294</v>
      </c>
      <c r="D277" s="343"/>
      <c r="E277" s="343"/>
      <c r="F277" s="343"/>
      <c r="G277" s="332" t="s">
        <v>921</v>
      </c>
      <c r="H277" s="346" t="s">
        <v>888</v>
      </c>
    </row>
    <row r="278" spans="1:9" ht="12.75" customHeight="1">
      <c r="A278" s="330" t="s">
        <v>1920</v>
      </c>
      <c r="B278" s="342" t="s">
        <v>279</v>
      </c>
      <c r="C278" s="342" t="s">
        <v>1294</v>
      </c>
      <c r="D278" s="343"/>
      <c r="E278" s="343"/>
      <c r="F278" s="343"/>
      <c r="G278" s="332" t="s">
        <v>921</v>
      </c>
      <c r="H278" s="346" t="s">
        <v>889</v>
      </c>
    </row>
    <row r="279" spans="1:9" ht="12.75" customHeight="1">
      <c r="A279" s="330" t="s">
        <v>1921</v>
      </c>
      <c r="B279" s="342" t="s">
        <v>279</v>
      </c>
      <c r="C279" s="342" t="s">
        <v>1294</v>
      </c>
      <c r="D279" s="343"/>
      <c r="E279" s="343"/>
      <c r="F279" s="343"/>
      <c r="G279" s="332" t="s">
        <v>921</v>
      </c>
      <c r="H279" s="346" t="s">
        <v>892</v>
      </c>
    </row>
    <row r="280" spans="1:9" ht="12.75" customHeight="1">
      <c r="A280" s="330" t="s">
        <v>1922</v>
      </c>
      <c r="B280" s="342" t="s">
        <v>279</v>
      </c>
      <c r="C280" s="342" t="s">
        <v>1294</v>
      </c>
      <c r="D280" s="343"/>
      <c r="E280" s="343"/>
      <c r="F280" s="343"/>
      <c r="G280" s="332" t="s">
        <v>921</v>
      </c>
      <c r="H280" s="346" t="s">
        <v>890</v>
      </c>
    </row>
    <row r="281" spans="1:9" ht="12.75" customHeight="1">
      <c r="A281" s="330" t="s">
        <v>1923</v>
      </c>
      <c r="B281" s="342" t="s">
        <v>279</v>
      </c>
      <c r="C281" s="342" t="s">
        <v>1294</v>
      </c>
      <c r="D281" s="343"/>
      <c r="E281" s="343"/>
      <c r="F281" s="343"/>
      <c r="G281" s="332" t="s">
        <v>921</v>
      </c>
      <c r="H281" s="346" t="s">
        <v>891</v>
      </c>
    </row>
    <row r="282" spans="1:9" ht="16.5" customHeight="1">
      <c r="A282" s="317" t="s">
        <v>1908</v>
      </c>
      <c r="B282" s="339"/>
      <c r="C282" s="339"/>
      <c r="D282" s="352"/>
      <c r="E282" s="352"/>
      <c r="F282" s="352"/>
      <c r="G282" s="339"/>
      <c r="H282" s="379"/>
    </row>
    <row r="283" spans="1:9" s="368" customFormat="1" ht="15.75" customHeight="1">
      <c r="A283" s="380" t="s">
        <v>1943</v>
      </c>
      <c r="B283" s="381" t="s">
        <v>279</v>
      </c>
      <c r="C283" s="381" t="s">
        <v>1294</v>
      </c>
      <c r="D283" s="343"/>
      <c r="E283" s="343"/>
      <c r="F283" s="343"/>
      <c r="G283" s="332" t="s">
        <v>921</v>
      </c>
      <c r="H283" s="346" t="s">
        <v>878</v>
      </c>
      <c r="I283" s="416"/>
    </row>
    <row r="284" spans="1:9" s="368" customFormat="1" ht="15.75" customHeight="1">
      <c r="A284" s="380" t="s">
        <v>1928</v>
      </c>
      <c r="B284" s="381" t="s">
        <v>279</v>
      </c>
      <c r="C284" s="381" t="s">
        <v>1924</v>
      </c>
      <c r="D284" s="343"/>
      <c r="E284" s="343"/>
      <c r="F284" s="343"/>
      <c r="G284" s="332" t="s">
        <v>921</v>
      </c>
      <c r="H284" s="346" t="s">
        <v>1972</v>
      </c>
      <c r="I284" s="416"/>
    </row>
    <row r="285" spans="1:9" ht="15.75" customHeight="1">
      <c r="A285" s="386" t="s">
        <v>1944</v>
      </c>
      <c r="B285" s="387" t="s">
        <v>279</v>
      </c>
      <c r="C285" s="387" t="s">
        <v>1294</v>
      </c>
      <c r="D285" s="343"/>
      <c r="E285" s="343"/>
      <c r="F285" s="343"/>
      <c r="G285" s="332" t="s">
        <v>921</v>
      </c>
      <c r="H285" s="346" t="s">
        <v>879</v>
      </c>
    </row>
    <row r="286" spans="1:9" ht="15.75" customHeight="1">
      <c r="A286" s="386" t="s">
        <v>1929</v>
      </c>
      <c r="B286" s="387" t="s">
        <v>279</v>
      </c>
      <c r="C286" s="387" t="s">
        <v>1924</v>
      </c>
      <c r="D286" s="343"/>
      <c r="E286" s="343"/>
      <c r="F286" s="343"/>
      <c r="G286" s="332" t="s">
        <v>921</v>
      </c>
      <c r="H286" s="346" t="s">
        <v>1973</v>
      </c>
    </row>
    <row r="287" spans="1:9" s="369" customFormat="1" ht="15.75" customHeight="1">
      <c r="A287" s="384" t="s">
        <v>1945</v>
      </c>
      <c r="B287" s="385" t="s">
        <v>279</v>
      </c>
      <c r="C287" s="385" t="s">
        <v>1294</v>
      </c>
      <c r="D287" s="343"/>
      <c r="E287" s="343"/>
      <c r="F287" s="343"/>
      <c r="G287" s="332" t="s">
        <v>921</v>
      </c>
      <c r="H287" s="346" t="s">
        <v>880</v>
      </c>
      <c r="I287" s="416"/>
    </row>
    <row r="288" spans="1:9" s="369" customFormat="1" ht="15.75" customHeight="1">
      <c r="A288" s="384" t="s">
        <v>1930</v>
      </c>
      <c r="B288" s="385" t="s">
        <v>279</v>
      </c>
      <c r="C288" s="385" t="s">
        <v>1924</v>
      </c>
      <c r="D288" s="343"/>
      <c r="E288" s="343"/>
      <c r="F288" s="343"/>
      <c r="G288" s="332" t="s">
        <v>921</v>
      </c>
      <c r="H288" s="346" t="s">
        <v>1975</v>
      </c>
      <c r="I288" s="416"/>
    </row>
    <row r="289" spans="1:9" s="370" customFormat="1" ht="15.75" customHeight="1">
      <c r="A289" s="392" t="s">
        <v>1946</v>
      </c>
      <c r="B289" s="393" t="s">
        <v>279</v>
      </c>
      <c r="C289" s="393" t="s">
        <v>1294</v>
      </c>
      <c r="D289" s="343"/>
      <c r="E289" s="343"/>
      <c r="F289" s="343"/>
      <c r="G289" s="332" t="s">
        <v>921</v>
      </c>
      <c r="H289" s="346" t="s">
        <v>881</v>
      </c>
      <c r="I289" s="416"/>
    </row>
    <row r="290" spans="1:9" s="370" customFormat="1" ht="15.75" customHeight="1">
      <c r="A290" s="392" t="s">
        <v>1931</v>
      </c>
      <c r="B290" s="393" t="s">
        <v>279</v>
      </c>
      <c r="C290" s="393" t="s">
        <v>1924</v>
      </c>
      <c r="D290" s="343"/>
      <c r="E290" s="343"/>
      <c r="F290" s="343"/>
      <c r="G290" s="332" t="s">
        <v>921</v>
      </c>
      <c r="H290" s="346" t="s">
        <v>1976</v>
      </c>
      <c r="I290" s="416"/>
    </row>
    <row r="291" spans="1:9" s="368" customFormat="1" ht="15.75" customHeight="1">
      <c r="A291" s="380" t="s">
        <v>1947</v>
      </c>
      <c r="B291" s="381" t="s">
        <v>279</v>
      </c>
      <c r="C291" s="381" t="s">
        <v>1294</v>
      </c>
      <c r="D291" s="343"/>
      <c r="E291" s="343"/>
      <c r="F291" s="343"/>
      <c r="G291" s="332" t="s">
        <v>921</v>
      </c>
      <c r="H291" s="346" t="s">
        <v>882</v>
      </c>
      <c r="I291" s="416"/>
    </row>
    <row r="292" spans="1:9" s="368" customFormat="1" ht="15.75" customHeight="1">
      <c r="A292" s="380" t="s">
        <v>1932</v>
      </c>
      <c r="B292" s="381" t="s">
        <v>279</v>
      </c>
      <c r="C292" s="381" t="s">
        <v>1924</v>
      </c>
      <c r="D292" s="343"/>
      <c r="E292" s="343"/>
      <c r="F292" s="343"/>
      <c r="G292" s="332" t="s">
        <v>921</v>
      </c>
      <c r="H292" s="346" t="s">
        <v>1974</v>
      </c>
      <c r="I292" s="416"/>
    </row>
    <row r="293" spans="1:9" s="369" customFormat="1" ht="15.75" customHeight="1">
      <c r="A293" s="384" t="s">
        <v>1948</v>
      </c>
      <c r="B293" s="385" t="s">
        <v>279</v>
      </c>
      <c r="C293" s="385" t="s">
        <v>1294</v>
      </c>
      <c r="D293" s="343"/>
      <c r="E293" s="343"/>
      <c r="F293" s="343"/>
      <c r="G293" s="332" t="s">
        <v>921</v>
      </c>
      <c r="H293" s="346" t="s">
        <v>883</v>
      </c>
      <c r="I293" s="416"/>
    </row>
    <row r="294" spans="1:9" s="369" customFormat="1" ht="15.75" customHeight="1">
      <c r="A294" s="384" t="s">
        <v>1933</v>
      </c>
      <c r="B294" s="385" t="s">
        <v>279</v>
      </c>
      <c r="C294" s="385" t="s">
        <v>1924</v>
      </c>
      <c r="D294" s="343"/>
      <c r="E294" s="343"/>
      <c r="F294" s="343"/>
      <c r="G294" s="332" t="s">
        <v>921</v>
      </c>
      <c r="H294" s="346" t="s">
        <v>1977</v>
      </c>
      <c r="I294" s="416"/>
    </row>
    <row r="295" spans="1:9" s="357" customFormat="1" ht="15.75" customHeight="1">
      <c r="A295" s="386" t="s">
        <v>1949</v>
      </c>
      <c r="B295" s="387" t="s">
        <v>279</v>
      </c>
      <c r="C295" s="387" t="s">
        <v>1294</v>
      </c>
      <c r="D295" s="343"/>
      <c r="E295" s="343"/>
      <c r="F295" s="343"/>
      <c r="G295" s="332" t="s">
        <v>921</v>
      </c>
      <c r="H295" s="346" t="s">
        <v>884</v>
      </c>
      <c r="I295" s="416"/>
    </row>
    <row r="296" spans="1:9" s="357" customFormat="1" ht="15.75" customHeight="1">
      <c r="A296" s="386" t="s">
        <v>1934</v>
      </c>
      <c r="B296" s="387" t="s">
        <v>279</v>
      </c>
      <c r="C296" s="387" t="s">
        <v>1924</v>
      </c>
      <c r="D296" s="343"/>
      <c r="E296" s="343"/>
      <c r="F296" s="343"/>
      <c r="G296" s="332" t="s">
        <v>921</v>
      </c>
      <c r="H296" s="346" t="s">
        <v>1978</v>
      </c>
      <c r="I296" s="416"/>
    </row>
    <row r="297" spans="1:9" s="371" customFormat="1" ht="15.75" customHeight="1">
      <c r="A297" s="388" t="s">
        <v>1950</v>
      </c>
      <c r="B297" s="389" t="s">
        <v>279</v>
      </c>
      <c r="C297" s="389" t="s">
        <v>1294</v>
      </c>
      <c r="D297" s="343"/>
      <c r="E297" s="343"/>
      <c r="F297" s="343"/>
      <c r="G297" s="332" t="s">
        <v>921</v>
      </c>
      <c r="H297" s="346" t="s">
        <v>885</v>
      </c>
      <c r="I297" s="416"/>
    </row>
    <row r="298" spans="1:9" s="371" customFormat="1" ht="15.75" customHeight="1">
      <c r="A298" s="388" t="s">
        <v>1935</v>
      </c>
      <c r="B298" s="389" t="s">
        <v>279</v>
      </c>
      <c r="C298" s="389" t="s">
        <v>1924</v>
      </c>
      <c r="D298" s="343"/>
      <c r="E298" s="343"/>
      <c r="F298" s="343"/>
      <c r="G298" s="332" t="s">
        <v>921</v>
      </c>
      <c r="H298" s="346" t="s">
        <v>1979</v>
      </c>
      <c r="I298" s="416"/>
    </row>
    <row r="299" spans="1:9" s="370" customFormat="1" ht="15.75" customHeight="1">
      <c r="A299" s="386" t="s">
        <v>1951</v>
      </c>
      <c r="B299" s="387" t="s">
        <v>279</v>
      </c>
      <c r="C299" s="387" t="s">
        <v>1294</v>
      </c>
      <c r="D299" s="343"/>
      <c r="E299" s="343"/>
      <c r="F299" s="343"/>
      <c r="G299" s="332" t="s">
        <v>921</v>
      </c>
      <c r="H299" s="346" t="s">
        <v>886</v>
      </c>
      <c r="I299" s="416"/>
    </row>
    <row r="300" spans="1:9" s="370" customFormat="1" ht="15.75" customHeight="1">
      <c r="A300" s="386" t="s">
        <v>1936</v>
      </c>
      <c r="B300" s="387" t="s">
        <v>279</v>
      </c>
      <c r="C300" s="387" t="s">
        <v>1924</v>
      </c>
      <c r="D300" s="343"/>
      <c r="E300" s="343"/>
      <c r="F300" s="343"/>
      <c r="G300" s="332" t="s">
        <v>921</v>
      </c>
      <c r="H300" s="346" t="s">
        <v>1980</v>
      </c>
      <c r="I300" s="416"/>
    </row>
    <row r="301" spans="1:9" s="368" customFormat="1" ht="15.75" customHeight="1">
      <c r="A301" s="380" t="s">
        <v>1952</v>
      </c>
      <c r="B301" s="381" t="s">
        <v>279</v>
      </c>
      <c r="C301" s="381" t="s">
        <v>1294</v>
      </c>
      <c r="D301" s="343"/>
      <c r="E301" s="343"/>
      <c r="F301" s="343"/>
      <c r="G301" s="332" t="s">
        <v>921</v>
      </c>
      <c r="H301" s="346" t="s">
        <v>887</v>
      </c>
      <c r="I301" s="416"/>
    </row>
    <row r="302" spans="1:9" s="368" customFormat="1" ht="15.75" customHeight="1">
      <c r="A302" s="380" t="s">
        <v>1937</v>
      </c>
      <c r="B302" s="381" t="s">
        <v>279</v>
      </c>
      <c r="C302" s="381" t="s">
        <v>1924</v>
      </c>
      <c r="D302" s="343"/>
      <c r="E302" s="343"/>
      <c r="F302" s="343"/>
      <c r="G302" s="332" t="s">
        <v>921</v>
      </c>
      <c r="H302" s="346" t="s">
        <v>1981</v>
      </c>
      <c r="I302" s="416"/>
    </row>
    <row r="303" spans="1:9" s="369" customFormat="1" ht="15.75" customHeight="1">
      <c r="A303" s="384" t="s">
        <v>1953</v>
      </c>
      <c r="B303" s="385" t="s">
        <v>279</v>
      </c>
      <c r="C303" s="385" t="s">
        <v>1294</v>
      </c>
      <c r="D303" s="343"/>
      <c r="E303" s="343"/>
      <c r="F303" s="343"/>
      <c r="G303" s="332" t="s">
        <v>921</v>
      </c>
      <c r="H303" s="346" t="s">
        <v>888</v>
      </c>
      <c r="I303" s="416"/>
    </row>
    <row r="304" spans="1:9" s="369" customFormat="1" ht="15.75" customHeight="1">
      <c r="A304" s="384" t="s">
        <v>1938</v>
      </c>
      <c r="B304" s="385" t="s">
        <v>279</v>
      </c>
      <c r="C304" s="385" t="s">
        <v>1924</v>
      </c>
      <c r="D304" s="343"/>
      <c r="E304" s="343"/>
      <c r="F304" s="343"/>
      <c r="G304" s="332" t="s">
        <v>921</v>
      </c>
      <c r="H304" s="346" t="s">
        <v>1982</v>
      </c>
      <c r="I304" s="416"/>
    </row>
    <row r="305" spans="1:9" s="372" customFormat="1" ht="15.75" customHeight="1">
      <c r="A305" s="390" t="s">
        <v>1954</v>
      </c>
      <c r="B305" s="391" t="s">
        <v>279</v>
      </c>
      <c r="C305" s="391" t="s">
        <v>1294</v>
      </c>
      <c r="D305" s="343"/>
      <c r="E305" s="343"/>
      <c r="F305" s="343"/>
      <c r="G305" s="332" t="s">
        <v>921</v>
      </c>
      <c r="H305" s="346" t="s">
        <v>889</v>
      </c>
      <c r="I305" s="416"/>
    </row>
    <row r="306" spans="1:9" s="372" customFormat="1" ht="15.75" customHeight="1">
      <c r="A306" s="390" t="s">
        <v>1939</v>
      </c>
      <c r="B306" s="391" t="s">
        <v>279</v>
      </c>
      <c r="C306" s="391" t="s">
        <v>1924</v>
      </c>
      <c r="D306" s="343"/>
      <c r="E306" s="343"/>
      <c r="F306" s="343"/>
      <c r="G306" s="332" t="s">
        <v>921</v>
      </c>
      <c r="H306" s="346" t="s">
        <v>1983</v>
      </c>
      <c r="I306" s="416"/>
    </row>
    <row r="307" spans="1:9" ht="15.75" customHeight="1">
      <c r="A307" s="384" t="s">
        <v>1955</v>
      </c>
      <c r="B307" s="385" t="s">
        <v>279</v>
      </c>
      <c r="C307" s="385" t="s">
        <v>1294</v>
      </c>
      <c r="D307" s="343"/>
      <c r="E307" s="343"/>
      <c r="F307" s="343"/>
      <c r="G307" s="332" t="s">
        <v>921</v>
      </c>
      <c r="H307" s="346" t="s">
        <v>890</v>
      </c>
    </row>
    <row r="308" spans="1:9" ht="15.75" customHeight="1">
      <c r="A308" s="384" t="s">
        <v>1940</v>
      </c>
      <c r="B308" s="385" t="s">
        <v>279</v>
      </c>
      <c r="C308" s="385" t="s">
        <v>1924</v>
      </c>
      <c r="D308" s="343"/>
      <c r="E308" s="343"/>
      <c r="F308" s="343"/>
      <c r="G308" s="332" t="s">
        <v>921</v>
      </c>
      <c r="H308" s="346" t="s">
        <v>1984</v>
      </c>
    </row>
    <row r="309" spans="1:9" s="373" customFormat="1" ht="15.75" customHeight="1">
      <c r="A309" s="382" t="s">
        <v>1956</v>
      </c>
      <c r="B309" s="383" t="s">
        <v>279</v>
      </c>
      <c r="C309" s="383" t="s">
        <v>1294</v>
      </c>
      <c r="D309" s="343"/>
      <c r="E309" s="343"/>
      <c r="F309" s="343"/>
      <c r="G309" s="332" t="s">
        <v>921</v>
      </c>
      <c r="H309" s="346" t="s">
        <v>891</v>
      </c>
      <c r="I309" s="416"/>
    </row>
    <row r="310" spans="1:9" s="373" customFormat="1" ht="15.75" customHeight="1">
      <c r="A310" s="382" t="s">
        <v>1941</v>
      </c>
      <c r="B310" s="383" t="s">
        <v>279</v>
      </c>
      <c r="C310" s="383" t="s">
        <v>1924</v>
      </c>
      <c r="D310" s="343"/>
      <c r="E310" s="343"/>
      <c r="F310" s="343"/>
      <c r="G310" s="332" t="s">
        <v>921</v>
      </c>
      <c r="H310" s="346" t="s">
        <v>1985</v>
      </c>
      <c r="I310" s="416"/>
    </row>
    <row r="311" spans="1:9" s="368" customFormat="1" ht="15.75" customHeight="1">
      <c r="A311" s="380" t="s">
        <v>1957</v>
      </c>
      <c r="B311" s="381" t="s">
        <v>279</v>
      </c>
      <c r="C311" s="381" t="s">
        <v>1294</v>
      </c>
      <c r="D311" s="343"/>
      <c r="E311" s="343"/>
      <c r="F311" s="343"/>
      <c r="G311" s="332" t="s">
        <v>921</v>
      </c>
      <c r="H311" s="346" t="s">
        <v>892</v>
      </c>
      <c r="I311" s="416"/>
    </row>
    <row r="312" spans="1:9" s="368" customFormat="1" ht="15.75" customHeight="1">
      <c r="A312" s="380" t="s">
        <v>1942</v>
      </c>
      <c r="B312" s="381" t="s">
        <v>279</v>
      </c>
      <c r="C312" s="381" t="s">
        <v>1924</v>
      </c>
      <c r="D312" s="343"/>
      <c r="E312" s="343"/>
      <c r="F312" s="343"/>
      <c r="G312" s="332" t="s">
        <v>921</v>
      </c>
      <c r="H312" s="346" t="s">
        <v>1986</v>
      </c>
      <c r="I312" s="416"/>
    </row>
    <row r="313" spans="1:9" ht="20.25" customHeight="1">
      <c r="A313" s="316" t="s">
        <v>2251</v>
      </c>
      <c r="B313" s="378"/>
      <c r="C313" s="378"/>
      <c r="D313" s="336"/>
      <c r="E313" s="336"/>
      <c r="F313" s="336"/>
      <c r="G313" s="337"/>
      <c r="H313" s="338"/>
    </row>
    <row r="314" spans="1:9" ht="17.25" customHeight="1">
      <c r="A314" s="514" t="s">
        <v>230</v>
      </c>
      <c r="B314" s="515"/>
      <c r="C314" s="527" t="s">
        <v>2269</v>
      </c>
      <c r="D314" s="343"/>
      <c r="E314" s="343"/>
      <c r="F314" s="343"/>
      <c r="G314" s="332" t="s">
        <v>921</v>
      </c>
      <c r="H314" s="346" t="s">
        <v>2234</v>
      </c>
    </row>
    <row r="315" spans="1:9" ht="17.25" customHeight="1">
      <c r="A315" s="514" t="s">
        <v>254</v>
      </c>
      <c r="B315" s="515"/>
      <c r="C315" s="527" t="s">
        <v>2269</v>
      </c>
      <c r="D315" s="343"/>
      <c r="E315" s="343"/>
      <c r="F315" s="343"/>
      <c r="G315" s="332" t="s">
        <v>921</v>
      </c>
      <c r="H315" s="346" t="s">
        <v>2235</v>
      </c>
    </row>
    <row r="316" spans="1:9" ht="17.25" customHeight="1">
      <c r="A316" s="514" t="s">
        <v>255</v>
      </c>
      <c r="B316" s="515"/>
      <c r="C316" s="527" t="s">
        <v>2269</v>
      </c>
      <c r="D316" s="343"/>
      <c r="E316" s="343"/>
      <c r="F316" s="343"/>
      <c r="G316" s="332" t="s">
        <v>921</v>
      </c>
      <c r="H316" s="346" t="s">
        <v>2236</v>
      </c>
    </row>
    <row r="317" spans="1:9" ht="17.25" customHeight="1">
      <c r="A317" s="514" t="s">
        <v>256</v>
      </c>
      <c r="B317" s="515"/>
      <c r="C317" s="527" t="s">
        <v>2269</v>
      </c>
      <c r="D317" s="343"/>
      <c r="E317" s="343"/>
      <c r="F317" s="343"/>
      <c r="G317" s="332" t="s">
        <v>921</v>
      </c>
      <c r="H317" s="346" t="s">
        <v>2237</v>
      </c>
    </row>
    <row r="318" spans="1:9" ht="17.25" customHeight="1">
      <c r="A318" s="514" t="s">
        <v>83</v>
      </c>
      <c r="B318" s="515"/>
      <c r="C318" s="527" t="s">
        <v>2269</v>
      </c>
      <c r="D318" s="343"/>
      <c r="E318" s="343"/>
      <c r="F318" s="343"/>
      <c r="G318" s="332" t="s">
        <v>921</v>
      </c>
      <c r="H318" s="346" t="s">
        <v>2238</v>
      </c>
    </row>
    <row r="319" spans="1:9" ht="17.25" customHeight="1">
      <c r="A319" s="514" t="s">
        <v>258</v>
      </c>
      <c r="B319" s="515"/>
      <c r="C319" s="527" t="s">
        <v>2269</v>
      </c>
      <c r="D319" s="343"/>
      <c r="E319" s="343"/>
      <c r="F319" s="343"/>
      <c r="G319" s="332" t="s">
        <v>921</v>
      </c>
      <c r="H319" s="346" t="s">
        <v>2239</v>
      </c>
    </row>
    <row r="320" spans="1:9" ht="17.25" customHeight="1">
      <c r="A320" s="514" t="s">
        <v>259</v>
      </c>
      <c r="B320" s="515"/>
      <c r="C320" s="527" t="s">
        <v>2269</v>
      </c>
      <c r="D320" s="343"/>
      <c r="E320" s="343"/>
      <c r="F320" s="343"/>
      <c r="G320" s="332" t="s">
        <v>921</v>
      </c>
      <c r="H320" s="346" t="s">
        <v>2240</v>
      </c>
    </row>
    <row r="321" spans="1:8" ht="17.25" customHeight="1">
      <c r="A321" s="514" t="s">
        <v>260</v>
      </c>
      <c r="B321" s="515"/>
      <c r="C321" s="527" t="s">
        <v>2269</v>
      </c>
      <c r="D321" s="343"/>
      <c r="E321" s="343"/>
      <c r="F321" s="343"/>
      <c r="G321" s="332" t="s">
        <v>921</v>
      </c>
      <c r="H321" s="346" t="s">
        <v>2241</v>
      </c>
    </row>
    <row r="322" spans="1:8" ht="17.25" customHeight="1">
      <c r="A322" s="514" t="s">
        <v>261</v>
      </c>
      <c r="B322" s="515"/>
      <c r="C322" s="527" t="s">
        <v>2269</v>
      </c>
      <c r="D322" s="343"/>
      <c r="E322" s="343"/>
      <c r="F322" s="343"/>
      <c r="G322" s="332" t="s">
        <v>921</v>
      </c>
      <c r="H322" s="346" t="s">
        <v>2242</v>
      </c>
    </row>
    <row r="323" spans="1:8" ht="17.25" customHeight="1">
      <c r="A323" s="516" t="s">
        <v>84</v>
      </c>
      <c r="B323" s="515"/>
      <c r="C323" s="527" t="s">
        <v>2269</v>
      </c>
      <c r="D323" s="343"/>
      <c r="E323" s="343"/>
      <c r="F323" s="343"/>
      <c r="G323" s="332" t="s">
        <v>921</v>
      </c>
      <c r="H323" s="346" t="s">
        <v>2154</v>
      </c>
    </row>
    <row r="324" spans="1:8" ht="17.25" customHeight="1">
      <c r="A324" s="514" t="s">
        <v>80</v>
      </c>
      <c r="B324" s="515"/>
      <c r="C324" s="527" t="s">
        <v>2269</v>
      </c>
      <c r="D324" s="343"/>
      <c r="E324" s="343"/>
      <c r="F324" s="343"/>
      <c r="G324" s="332" t="s">
        <v>921</v>
      </c>
      <c r="H324" s="346" t="s">
        <v>2243</v>
      </c>
    </row>
    <row r="325" spans="1:8" ht="17.25" customHeight="1">
      <c r="A325" s="514" t="s">
        <v>221</v>
      </c>
      <c r="B325" s="515"/>
      <c r="C325" s="527" t="s">
        <v>2269</v>
      </c>
      <c r="D325" s="343"/>
      <c r="E325" s="343"/>
      <c r="F325" s="343"/>
      <c r="G325" s="332" t="s">
        <v>921</v>
      </c>
      <c r="H325" s="346" t="s">
        <v>2244</v>
      </c>
    </row>
    <row r="326" spans="1:8" ht="17.25" customHeight="1">
      <c r="A326" s="514" t="s">
        <v>262</v>
      </c>
      <c r="B326" s="515"/>
      <c r="C326" s="527" t="s">
        <v>2269</v>
      </c>
      <c r="D326" s="343"/>
      <c r="E326" s="343"/>
      <c r="F326" s="343"/>
      <c r="G326" s="332" t="s">
        <v>921</v>
      </c>
      <c r="H326" s="346" t="s">
        <v>2245</v>
      </c>
    </row>
    <row r="327" spans="1:8" ht="17.25" customHeight="1">
      <c r="A327" s="516" t="s">
        <v>2116</v>
      </c>
      <c r="B327" s="515"/>
      <c r="C327" s="527" t="s">
        <v>2269</v>
      </c>
      <c r="D327" s="343"/>
      <c r="E327" s="343"/>
      <c r="F327" s="343"/>
      <c r="G327" s="332" t="s">
        <v>921</v>
      </c>
      <c r="H327" s="346" t="s">
        <v>2180</v>
      </c>
    </row>
    <row r="328" spans="1:8" ht="17.25" customHeight="1">
      <c r="A328" s="516" t="s">
        <v>2117</v>
      </c>
      <c r="B328" s="515"/>
      <c r="C328" s="527" t="s">
        <v>2269</v>
      </c>
      <c r="D328" s="343"/>
      <c r="E328" s="343"/>
      <c r="F328" s="343"/>
      <c r="G328" s="332" t="s">
        <v>921</v>
      </c>
      <c r="H328" s="346" t="s">
        <v>2181</v>
      </c>
    </row>
    <row r="329" spans="1:8" ht="17.25" customHeight="1">
      <c r="A329" s="514" t="s">
        <v>263</v>
      </c>
      <c r="B329" s="515"/>
      <c r="C329" s="527" t="s">
        <v>2269</v>
      </c>
      <c r="D329" s="343"/>
      <c r="E329" s="343"/>
      <c r="F329" s="343"/>
      <c r="G329" s="332" t="s">
        <v>921</v>
      </c>
      <c r="H329" s="346" t="s">
        <v>2246</v>
      </c>
    </row>
    <row r="330" spans="1:8" ht="24">
      <c r="A330" s="514" t="s">
        <v>2118</v>
      </c>
      <c r="B330" s="515"/>
      <c r="C330" s="527" t="s">
        <v>2269</v>
      </c>
      <c r="D330" s="343"/>
      <c r="E330" s="343"/>
      <c r="F330" s="343"/>
      <c r="G330" s="332" t="s">
        <v>921</v>
      </c>
      <c r="H330" s="346" t="s">
        <v>2247</v>
      </c>
    </row>
    <row r="331" spans="1:8" ht="18" customHeight="1">
      <c r="A331" s="516" t="s">
        <v>257</v>
      </c>
      <c r="B331" s="515"/>
      <c r="C331" s="527" t="s">
        <v>2269</v>
      </c>
      <c r="D331" s="343"/>
      <c r="E331" s="343"/>
      <c r="F331" s="343"/>
      <c r="G331" s="332" t="s">
        <v>921</v>
      </c>
      <c r="H331" s="346" t="s">
        <v>2202</v>
      </c>
    </row>
    <row r="332" spans="1:8" ht="18" customHeight="1">
      <c r="A332" s="516" t="s">
        <v>265</v>
      </c>
      <c r="B332" s="515"/>
      <c r="C332" s="527" t="s">
        <v>2269</v>
      </c>
      <c r="D332" s="343"/>
      <c r="E332" s="343"/>
      <c r="F332" s="343"/>
      <c r="G332" s="332" t="s">
        <v>921</v>
      </c>
      <c r="H332" s="346" t="s">
        <v>2203</v>
      </c>
    </row>
    <row r="333" spans="1:8" ht="18" customHeight="1">
      <c r="A333" s="516" t="s">
        <v>266</v>
      </c>
      <c r="B333" s="515"/>
      <c r="C333" s="527" t="s">
        <v>2269</v>
      </c>
      <c r="D333" s="343"/>
      <c r="E333" s="343"/>
      <c r="F333" s="343"/>
      <c r="G333" s="332" t="s">
        <v>921</v>
      </c>
      <c r="H333" s="346" t="s">
        <v>2204</v>
      </c>
    </row>
    <row r="334" spans="1:8" ht="18" customHeight="1">
      <c r="A334" s="514" t="s">
        <v>267</v>
      </c>
      <c r="B334" s="515"/>
      <c r="C334" s="527" t="s">
        <v>2269</v>
      </c>
      <c r="D334" s="343"/>
      <c r="E334" s="343"/>
      <c r="F334" s="343"/>
      <c r="G334" s="332" t="s">
        <v>921</v>
      </c>
      <c r="H334" s="346" t="s">
        <v>2248</v>
      </c>
    </row>
    <row r="335" spans="1:8" ht="18" customHeight="1">
      <c r="A335" s="514" t="s">
        <v>268</v>
      </c>
      <c r="B335" s="515"/>
      <c r="C335" s="527" t="s">
        <v>2269</v>
      </c>
      <c r="D335" s="343"/>
      <c r="E335" s="343"/>
      <c r="F335" s="343"/>
      <c r="G335" s="332" t="s">
        <v>921</v>
      </c>
      <c r="H335" s="346" t="s">
        <v>2249</v>
      </c>
    </row>
    <row r="336" spans="1:8" ht="18" customHeight="1">
      <c r="A336" s="516" t="s">
        <v>269</v>
      </c>
      <c r="B336" s="515"/>
      <c r="C336" s="527" t="s">
        <v>2269</v>
      </c>
      <c r="D336" s="343"/>
      <c r="E336" s="343"/>
      <c r="F336" s="343"/>
      <c r="G336" s="332" t="s">
        <v>921</v>
      </c>
      <c r="H336" s="346" t="s">
        <v>2212</v>
      </c>
    </row>
    <row r="337" spans="1:8" ht="18" customHeight="1">
      <c r="A337" s="516" t="s">
        <v>270</v>
      </c>
      <c r="B337" s="515"/>
      <c r="C337" s="527" t="s">
        <v>2269</v>
      </c>
      <c r="D337" s="343"/>
      <c r="E337" s="343"/>
      <c r="F337" s="343"/>
      <c r="G337" s="332" t="s">
        <v>921</v>
      </c>
      <c r="H337" s="346" t="s">
        <v>2213</v>
      </c>
    </row>
    <row r="338" spans="1:8" ht="18" customHeight="1">
      <c r="A338" s="516" t="s">
        <v>271</v>
      </c>
      <c r="B338" s="515"/>
      <c r="C338" s="527" t="s">
        <v>2269</v>
      </c>
      <c r="D338" s="343"/>
      <c r="E338" s="343"/>
      <c r="F338" s="343"/>
      <c r="G338" s="332" t="s">
        <v>921</v>
      </c>
      <c r="H338" s="346" t="s">
        <v>2214</v>
      </c>
    </row>
    <row r="339" spans="1:8" ht="18" customHeight="1">
      <c r="A339" s="516" t="s">
        <v>272</v>
      </c>
      <c r="B339" s="515"/>
      <c r="C339" s="527" t="s">
        <v>2269</v>
      </c>
      <c r="D339" s="343"/>
      <c r="E339" s="343"/>
      <c r="F339" s="343"/>
      <c r="G339" s="332" t="s">
        <v>921</v>
      </c>
      <c r="H339" s="346" t="s">
        <v>2215</v>
      </c>
    </row>
    <row r="340" spans="1:8" ht="18" customHeight="1">
      <c r="A340" s="516" t="s">
        <v>277</v>
      </c>
      <c r="B340" s="515"/>
      <c r="C340" s="527" t="s">
        <v>2269</v>
      </c>
      <c r="D340" s="343"/>
      <c r="E340" s="343"/>
      <c r="F340" s="343"/>
      <c r="G340" s="332" t="s">
        <v>921</v>
      </c>
      <c r="H340" s="346" t="s">
        <v>2216</v>
      </c>
    </row>
    <row r="341" spans="1:8" ht="18" customHeight="1">
      <c r="A341" s="516" t="s">
        <v>401</v>
      </c>
      <c r="B341" s="515"/>
      <c r="C341" s="527" t="s">
        <v>2269</v>
      </c>
      <c r="D341" s="343"/>
      <c r="E341" s="343"/>
      <c r="F341" s="343"/>
      <c r="G341" s="332" t="s">
        <v>921</v>
      </c>
      <c r="H341" s="346" t="s">
        <v>2217</v>
      </c>
    </row>
    <row r="342" spans="1:8" ht="18" customHeight="1">
      <c r="A342" s="516" t="s">
        <v>402</v>
      </c>
      <c r="B342" s="515"/>
      <c r="C342" s="527" t="s">
        <v>2269</v>
      </c>
      <c r="D342" s="343"/>
      <c r="E342" s="343"/>
      <c r="F342" s="343"/>
      <c r="G342" s="332" t="s">
        <v>921</v>
      </c>
      <c r="H342" s="346" t="s">
        <v>2218</v>
      </c>
    </row>
    <row r="343" spans="1:8" ht="24">
      <c r="A343" s="514" t="s">
        <v>231</v>
      </c>
      <c r="B343" s="515"/>
      <c r="C343" s="527" t="s">
        <v>2269</v>
      </c>
      <c r="D343" s="343"/>
      <c r="E343" s="343"/>
      <c r="F343" s="343"/>
      <c r="G343" s="332" t="s">
        <v>921</v>
      </c>
      <c r="H343" s="346" t="s">
        <v>2250</v>
      </c>
    </row>
  </sheetData>
  <autoFilter ref="A1:H344">
    <filterColumn colId="4"/>
    <filterColumn colId="5"/>
  </autoFilter>
  <mergeCells count="14">
    <mergeCell ref="I106:I120"/>
    <mergeCell ref="A10:H10"/>
    <mergeCell ref="A63:B63"/>
    <mergeCell ref="A84:B84"/>
    <mergeCell ref="A11:B11"/>
    <mergeCell ref="A24:B24"/>
    <mergeCell ref="A37:B37"/>
    <mergeCell ref="A50:B50"/>
    <mergeCell ref="A265:H265"/>
    <mergeCell ref="A220:H220"/>
    <mergeCell ref="A134:A136"/>
    <mergeCell ref="B134:B136"/>
    <mergeCell ref="A76:B76"/>
    <mergeCell ref="A239:H239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9"/>
  <sheetViews>
    <sheetView topLeftCell="Z1" zoomScaleNormal="100" workbookViewId="0">
      <pane ySplit="1" topLeftCell="A2" activePane="bottomLeft" state="frozen"/>
      <selection activeCell="A14" sqref="A14:B14"/>
      <selection pane="bottomLeft" activeCell="AK1" sqref="AK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6" style="331" customWidth="1"/>
    <col min="6" max="6" width="1.42578125" style="374" customWidth="1"/>
    <col min="7" max="7" width="14" style="374" customWidth="1"/>
    <col min="8" max="8" width="6.28515625" style="375" customWidth="1"/>
    <col min="9" max="9" width="6.140625" style="598" customWidth="1"/>
    <col min="10" max="16" width="10.5703125" style="598" customWidth="1"/>
    <col min="17" max="18" width="15.140625" style="601" customWidth="1"/>
    <col min="19" max="19" width="1.140625" style="601" customWidth="1"/>
    <col min="20" max="26" width="1.140625" style="375" customWidth="1"/>
    <col min="27" max="27" width="11.85546875" style="672" customWidth="1"/>
    <col min="28" max="28" width="5.85546875" style="561" customWidth="1"/>
    <col min="29" max="30" width="7.5703125" style="335" customWidth="1"/>
    <col min="31" max="31" width="5.140625" style="335" customWidth="1"/>
    <col min="32" max="32" width="8.140625" style="335" customWidth="1"/>
    <col min="33" max="33" width="3" style="335" customWidth="1"/>
    <col min="34" max="34" width="5.7109375" style="335" customWidth="1"/>
    <col min="35" max="35" width="18" style="335" customWidth="1"/>
    <col min="36" max="36" width="31" style="335" customWidth="1"/>
    <col min="37" max="37" width="6.28515625" style="335" customWidth="1"/>
    <col min="38" max="38" width="2.7109375" style="335" customWidth="1"/>
    <col min="39" max="39" width="2.28515625" style="335" customWidth="1"/>
    <col min="40" max="44" width="2.5703125" style="335" customWidth="1"/>
    <col min="45" max="45" width="9.7109375" style="335" customWidth="1"/>
    <col min="46" max="46" width="11.42578125" style="335"/>
    <col min="47" max="47" width="12.5703125" style="1030" customWidth="1"/>
    <col min="48" max="48" width="25.28515625" style="335" customWidth="1"/>
    <col min="49" max="50" width="6.5703125" style="335" customWidth="1"/>
    <col min="51" max="51" width="11.42578125" style="335"/>
    <col min="52" max="53" width="6.8554687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  <c r="AK1" s="1033"/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78"/>
      <c r="AH2"/>
      <c r="AI2"/>
      <c r="AJ2"/>
      <c r="AK2"/>
      <c r="AL2"/>
      <c r="AM2"/>
      <c r="AN2"/>
      <c r="AO2"/>
      <c r="AP2"/>
      <c r="AU2" s="1032" t="s">
        <v>2525</v>
      </c>
    </row>
    <row r="3" spans="1:53" s="561" customFormat="1" ht="20.25" customHeight="1">
      <c r="A3" s="335"/>
      <c r="B3" s="872" t="s">
        <v>1895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670"/>
      <c r="AH3"/>
      <c r="AI3"/>
      <c r="AJ3"/>
      <c r="AK3"/>
      <c r="AL3"/>
      <c r="AM3"/>
      <c r="AN3"/>
      <c r="AO3"/>
      <c r="AP3"/>
      <c r="AU3" s="1030"/>
    </row>
    <row r="4" spans="1:53" ht="25.5" customHeight="1">
      <c r="C4" s="863" t="s">
        <v>1898</v>
      </c>
      <c r="D4" s="864"/>
      <c r="E4" s="865"/>
      <c r="F4" s="499"/>
      <c r="G4" s="500"/>
      <c r="H4" s="352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352"/>
      <c r="U4" s="352"/>
      <c r="V4" s="352"/>
      <c r="W4" s="352"/>
      <c r="X4" s="352"/>
      <c r="Y4" s="352"/>
      <c r="Z4" s="352"/>
      <c r="AA4" s="609"/>
      <c r="AB4" s="614" t="s">
        <v>487</v>
      </c>
      <c r="AC4" s="614" t="s">
        <v>2304</v>
      </c>
      <c r="AD4" s="614" t="s">
        <v>495</v>
      </c>
      <c r="AE4" s="614" t="s">
        <v>496</v>
      </c>
      <c r="AF4" s="615" t="s">
        <v>488</v>
      </c>
      <c r="AG4" s="656"/>
      <c r="AH4" s="614" t="s">
        <v>2077</v>
      </c>
      <c r="AI4" s="614" t="s">
        <v>337</v>
      </c>
      <c r="AJ4" s="614" t="s">
        <v>2065</v>
      </c>
      <c r="AK4" s="614" t="s">
        <v>130</v>
      </c>
      <c r="AL4" s="662" t="s">
        <v>2360</v>
      </c>
      <c r="AM4" s="614" t="s">
        <v>1716</v>
      </c>
      <c r="AN4" s="614" t="s">
        <v>2278</v>
      </c>
      <c r="AO4" s="614" t="s">
        <v>2279</v>
      </c>
      <c r="AP4" s="614" t="s">
        <v>2306</v>
      </c>
      <c r="AQ4" s="614" t="s">
        <v>2307</v>
      </c>
      <c r="AR4" s="614" t="s">
        <v>2345</v>
      </c>
      <c r="AS4" s="614" t="s">
        <v>478</v>
      </c>
      <c r="AT4" s="614" t="s">
        <v>1777</v>
      </c>
      <c r="AU4" s="1029" t="s">
        <v>2301</v>
      </c>
      <c r="AV4" s="614" t="s">
        <v>494</v>
      </c>
      <c r="AW4" s="614" t="s">
        <v>485</v>
      </c>
      <c r="AX4" s="614" t="s">
        <v>486</v>
      </c>
      <c r="AY4" s="614" t="s">
        <v>131</v>
      </c>
      <c r="AZ4" s="614" t="s">
        <v>132</v>
      </c>
      <c r="BA4" s="614" t="s">
        <v>133</v>
      </c>
    </row>
    <row r="5" spans="1:53" ht="33" customHeight="1">
      <c r="D5" s="866" t="s">
        <v>2082</v>
      </c>
      <c r="E5" s="868"/>
      <c r="F5" s="501"/>
      <c r="G5" s="620" t="s">
        <v>2083</v>
      </c>
      <c r="H5" s="366" t="s">
        <v>2300</v>
      </c>
      <c r="I5" s="590" t="s">
        <v>2308</v>
      </c>
      <c r="J5" s="590"/>
      <c r="K5" s="590"/>
      <c r="L5" s="590"/>
      <c r="M5" s="590"/>
      <c r="N5" s="590"/>
      <c r="O5" s="590"/>
      <c r="P5" s="590"/>
      <c r="Q5" s="599" t="s">
        <v>2316</v>
      </c>
      <c r="R5" s="599" t="s">
        <v>2316</v>
      </c>
      <c r="S5" s="599"/>
      <c r="T5" s="343"/>
      <c r="U5" s="343"/>
      <c r="V5" s="343"/>
      <c r="W5" s="343"/>
      <c r="X5" s="343"/>
      <c r="Y5" s="343"/>
      <c r="Z5" s="343"/>
      <c r="AA5" s="697" t="s">
        <v>2101</v>
      </c>
      <c r="AB5" s="609"/>
      <c r="AC5" s="500"/>
      <c r="AD5" s="500"/>
      <c r="AE5" s="500"/>
      <c r="AF5" s="500"/>
      <c r="AG5" s="656"/>
      <c r="AH5" s="33" t="s">
        <v>2088</v>
      </c>
      <c r="AI5" s="90" t="s">
        <v>413</v>
      </c>
      <c r="AJ5" s="80" t="s">
        <v>497</v>
      </c>
      <c r="AK5" s="81" t="s">
        <v>129</v>
      </c>
      <c r="AL5" s="81"/>
      <c r="AM5" s="500"/>
      <c r="AN5" s="500"/>
      <c r="AO5" s="500"/>
      <c r="AP5" s="500"/>
      <c r="AQ5" s="500"/>
      <c r="AR5" s="500"/>
      <c r="AS5" s="696" t="s">
        <v>2097</v>
      </c>
      <c r="AT5" s="79" t="s">
        <v>351</v>
      </c>
      <c r="AU5" s="1031">
        <v>50</v>
      </c>
      <c r="AV5" s="1019" t="s">
        <v>2352</v>
      </c>
      <c r="AW5" s="79">
        <v>25</v>
      </c>
      <c r="AX5" s="79" t="s">
        <v>129</v>
      </c>
      <c r="AY5" s="500"/>
      <c r="AZ5" s="500"/>
      <c r="BA5" s="500"/>
    </row>
    <row r="6" spans="1:53" ht="45.75" customHeight="1">
      <c r="AB6" s="609"/>
      <c r="AC6" s="500"/>
      <c r="AD6" s="500"/>
      <c r="AE6" s="500"/>
      <c r="AF6" s="500"/>
      <c r="AG6" s="656"/>
      <c r="AH6" s="33" t="s">
        <v>2089</v>
      </c>
      <c r="AI6" s="90" t="s">
        <v>413</v>
      </c>
      <c r="AJ6" s="80" t="s">
        <v>497</v>
      </c>
      <c r="AK6" s="81" t="s">
        <v>129</v>
      </c>
      <c r="AL6" s="81"/>
      <c r="AM6" s="500"/>
      <c r="AN6" s="500"/>
      <c r="AO6" s="500"/>
      <c r="AP6" s="500"/>
      <c r="AQ6" s="500"/>
      <c r="AR6" s="500"/>
      <c r="AS6" s="696" t="s">
        <v>2098</v>
      </c>
      <c r="AT6" s="79" t="s">
        <v>351</v>
      </c>
      <c r="AU6" s="1031">
        <v>0</v>
      </c>
      <c r="AV6" s="1021"/>
      <c r="AW6" s="79">
        <v>25</v>
      </c>
      <c r="AX6" s="79" t="s">
        <v>129</v>
      </c>
      <c r="AY6" s="500"/>
      <c r="AZ6" s="500"/>
      <c r="BA6" s="500"/>
    </row>
    <row r="7" spans="1:53" ht="19.5" customHeight="1"/>
    <row r="8" spans="1:53" ht="25.5" customHeight="1">
      <c r="AB8" s="614" t="s">
        <v>487</v>
      </c>
      <c r="AC8" s="614" t="s">
        <v>2304</v>
      </c>
      <c r="AD8" s="614" t="s">
        <v>495</v>
      </c>
      <c r="AE8" s="614" t="s">
        <v>496</v>
      </c>
      <c r="AF8" s="615" t="s">
        <v>488</v>
      </c>
      <c r="AG8" s="656"/>
      <c r="AH8" s="614" t="s">
        <v>2077</v>
      </c>
      <c r="AI8" s="614" t="s">
        <v>337</v>
      </c>
      <c r="AJ8" s="614" t="s">
        <v>2065</v>
      </c>
      <c r="AK8" s="614" t="s">
        <v>130</v>
      </c>
      <c r="AL8" s="662" t="s">
        <v>2360</v>
      </c>
      <c r="AM8" s="614" t="s">
        <v>1716</v>
      </c>
      <c r="AN8" s="614" t="s">
        <v>2278</v>
      </c>
      <c r="AO8" s="614" t="s">
        <v>2279</v>
      </c>
      <c r="AP8" s="614" t="s">
        <v>2306</v>
      </c>
      <c r="AQ8" s="614" t="s">
        <v>2307</v>
      </c>
      <c r="AR8" s="614" t="s">
        <v>2345</v>
      </c>
      <c r="AS8" s="614" t="s">
        <v>478</v>
      </c>
      <c r="AT8" s="614" t="s">
        <v>1777</v>
      </c>
      <c r="AU8" s="1029" t="s">
        <v>2301</v>
      </c>
      <c r="AV8" s="614" t="s">
        <v>494</v>
      </c>
      <c r="AW8" s="614" t="s">
        <v>485</v>
      </c>
      <c r="AX8" s="614" t="s">
        <v>486</v>
      </c>
      <c r="AY8" s="614" t="s">
        <v>131</v>
      </c>
      <c r="AZ8" s="614" t="s">
        <v>132</v>
      </c>
      <c r="BA8" s="614" t="s">
        <v>133</v>
      </c>
    </row>
    <row r="9" spans="1:53" ht="29.25" customHeight="1">
      <c r="D9" s="866" t="s">
        <v>2084</v>
      </c>
      <c r="E9" s="868"/>
      <c r="F9" s="501"/>
      <c r="G9" s="620" t="s">
        <v>2085</v>
      </c>
      <c r="H9" s="366" t="s">
        <v>2300</v>
      </c>
      <c r="I9" s="590" t="s">
        <v>2308</v>
      </c>
      <c r="J9" s="590"/>
      <c r="K9" s="590"/>
      <c r="L9" s="590"/>
      <c r="M9" s="590"/>
      <c r="N9" s="590"/>
      <c r="O9" s="590"/>
      <c r="P9" s="590"/>
      <c r="Q9" s="599" t="s">
        <v>2316</v>
      </c>
      <c r="R9" s="599" t="s">
        <v>2316</v>
      </c>
      <c r="S9" s="599"/>
      <c r="T9" s="343"/>
      <c r="U9" s="343"/>
      <c r="V9" s="343"/>
      <c r="W9" s="343"/>
      <c r="X9" s="343"/>
      <c r="Y9" s="343"/>
      <c r="Z9" s="343"/>
      <c r="AA9" s="671" t="s">
        <v>2102</v>
      </c>
      <c r="AB9" s="609"/>
      <c r="AC9" s="500"/>
      <c r="AD9" s="500"/>
      <c r="AE9" s="500"/>
      <c r="AF9" s="500"/>
      <c r="AG9" s="656"/>
      <c r="AH9" s="28" t="s">
        <v>2090</v>
      </c>
      <c r="AI9" s="90" t="s">
        <v>413</v>
      </c>
      <c r="AJ9" s="80" t="s">
        <v>498</v>
      </c>
      <c r="AK9" s="81" t="s">
        <v>129</v>
      </c>
      <c r="AL9" s="81"/>
      <c r="AM9" s="500"/>
      <c r="AN9" s="500"/>
      <c r="AO9" s="500"/>
      <c r="AP9" s="500"/>
      <c r="AQ9" s="500"/>
      <c r="AR9" s="500"/>
      <c r="AS9" s="696" t="s">
        <v>2097</v>
      </c>
      <c r="AT9" s="83" t="s">
        <v>351</v>
      </c>
      <c r="AU9" s="1031">
        <v>50</v>
      </c>
      <c r="AV9" s="1019" t="s">
        <v>2353</v>
      </c>
      <c r="AW9" s="83">
        <v>25</v>
      </c>
      <c r="AX9" s="79" t="s">
        <v>129</v>
      </c>
      <c r="AY9" s="500"/>
      <c r="AZ9" s="500"/>
      <c r="BA9" s="500"/>
    </row>
    <row r="10" spans="1:53" ht="29.25" customHeight="1">
      <c r="AB10" s="609"/>
      <c r="AC10" s="500"/>
      <c r="AD10" s="500"/>
      <c r="AE10" s="500"/>
      <c r="AF10" s="500"/>
      <c r="AG10" s="656"/>
      <c r="AH10" s="28" t="s">
        <v>2091</v>
      </c>
      <c r="AI10" s="90" t="s">
        <v>413</v>
      </c>
      <c r="AJ10" s="80" t="s">
        <v>498</v>
      </c>
      <c r="AK10" s="81" t="s">
        <v>129</v>
      </c>
      <c r="AL10" s="81"/>
      <c r="AM10" s="500"/>
      <c r="AN10" s="500"/>
      <c r="AO10" s="500"/>
      <c r="AP10" s="500"/>
      <c r="AQ10" s="500"/>
      <c r="AR10" s="500"/>
      <c r="AS10" s="696" t="s">
        <v>2098</v>
      </c>
      <c r="AT10" s="83" t="s">
        <v>351</v>
      </c>
      <c r="AU10" s="1031">
        <v>0</v>
      </c>
      <c r="AV10" s="1020"/>
      <c r="AW10" s="83">
        <v>25</v>
      </c>
      <c r="AX10" s="79" t="s">
        <v>129</v>
      </c>
      <c r="AY10" s="500"/>
      <c r="AZ10" s="500"/>
      <c r="BA10" s="500"/>
    </row>
    <row r="11" spans="1:53" ht="29.25" customHeight="1">
      <c r="AB11" s="609"/>
      <c r="AC11" s="500"/>
      <c r="AD11" s="500"/>
      <c r="AE11" s="500"/>
      <c r="AF11" s="500"/>
      <c r="AG11" s="656"/>
      <c r="AH11" s="28" t="s">
        <v>2092</v>
      </c>
      <c r="AI11" s="90" t="s">
        <v>413</v>
      </c>
      <c r="AJ11" s="80" t="s">
        <v>498</v>
      </c>
      <c r="AK11" s="81" t="s">
        <v>129</v>
      </c>
      <c r="AL11" s="81"/>
      <c r="AM11" s="500"/>
      <c r="AN11" s="500"/>
      <c r="AO11" s="500"/>
      <c r="AP11" s="500"/>
      <c r="AQ11" s="500"/>
      <c r="AR11" s="500"/>
      <c r="AS11" s="696" t="s">
        <v>2099</v>
      </c>
      <c r="AT11" s="83" t="s">
        <v>351</v>
      </c>
      <c r="AU11" s="1031">
        <v>0</v>
      </c>
      <c r="AV11" s="1021"/>
      <c r="AW11" s="83">
        <v>25</v>
      </c>
      <c r="AX11" s="79" t="s">
        <v>129</v>
      </c>
      <c r="AY11" s="500"/>
      <c r="AZ11" s="500"/>
      <c r="BA11" s="500"/>
    </row>
    <row r="12" spans="1:53" ht="26.25" customHeight="1">
      <c r="AH12"/>
      <c r="AI12"/>
      <c r="AJ12"/>
      <c r="AK12"/>
      <c r="AL12"/>
      <c r="AM12"/>
      <c r="AN12"/>
      <c r="AO12"/>
      <c r="AP12"/>
      <c r="AY12" s="502"/>
    </row>
    <row r="13" spans="1:53" ht="19.5" customHeight="1">
      <c r="D13" s="335"/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335"/>
      <c r="X13" s="335"/>
      <c r="Y13" s="335"/>
      <c r="Z13" s="335"/>
      <c r="AA13" s="335"/>
      <c r="AH13"/>
      <c r="AI13"/>
      <c r="AJ13"/>
      <c r="AK13"/>
      <c r="AL13"/>
      <c r="AM13"/>
      <c r="AN13"/>
      <c r="AO13"/>
      <c r="AP13"/>
    </row>
    <row r="14" spans="1:53" ht="25.5" customHeight="1">
      <c r="D14" s="335"/>
      <c r="E14" s="335"/>
      <c r="F14" s="335"/>
      <c r="G14" s="335"/>
      <c r="H14" s="335"/>
      <c r="I14" s="335"/>
      <c r="J14" s="335"/>
      <c r="K14" s="335"/>
      <c r="L14" s="335"/>
      <c r="M14" s="335"/>
      <c r="N14" s="335"/>
      <c r="O14" s="335"/>
      <c r="P14" s="335"/>
      <c r="Q14" s="335"/>
      <c r="R14" s="335"/>
      <c r="S14" s="335"/>
      <c r="T14" s="335"/>
      <c r="U14" s="335"/>
      <c r="V14" s="335"/>
      <c r="W14" s="335"/>
      <c r="X14" s="335"/>
      <c r="Y14" s="335"/>
      <c r="Z14" s="335"/>
      <c r="AA14" s="335"/>
      <c r="AB14" s="614" t="s">
        <v>487</v>
      </c>
      <c r="AC14" s="614" t="s">
        <v>2304</v>
      </c>
      <c r="AD14" s="614" t="s">
        <v>495</v>
      </c>
      <c r="AE14" s="614" t="s">
        <v>496</v>
      </c>
      <c r="AF14" s="615" t="s">
        <v>488</v>
      </c>
      <c r="AG14" s="656"/>
      <c r="AH14" s="614" t="s">
        <v>2077</v>
      </c>
      <c r="AI14" s="614" t="s">
        <v>337</v>
      </c>
      <c r="AJ14" s="614" t="s">
        <v>2065</v>
      </c>
      <c r="AK14" s="614" t="s">
        <v>130</v>
      </c>
      <c r="AL14" s="662" t="s">
        <v>2360</v>
      </c>
      <c r="AM14" s="614" t="s">
        <v>1716</v>
      </c>
      <c r="AN14" s="614" t="s">
        <v>2278</v>
      </c>
      <c r="AO14" s="614" t="s">
        <v>2279</v>
      </c>
      <c r="AP14" s="614" t="s">
        <v>2306</v>
      </c>
      <c r="AQ14" s="614" t="s">
        <v>2307</v>
      </c>
      <c r="AR14" s="614" t="s">
        <v>2345</v>
      </c>
      <c r="AS14" s="614" t="s">
        <v>478</v>
      </c>
      <c r="AT14" s="614" t="s">
        <v>1777</v>
      </c>
      <c r="AU14" s="1029" t="s">
        <v>2301</v>
      </c>
      <c r="AV14" s="614" t="s">
        <v>494</v>
      </c>
      <c r="AW14" s="614" t="s">
        <v>485</v>
      </c>
      <c r="AX14" s="614" t="s">
        <v>486</v>
      </c>
      <c r="AY14" s="614" t="s">
        <v>131</v>
      </c>
      <c r="AZ14" s="614" t="s">
        <v>132</v>
      </c>
      <c r="BA14" s="614" t="s">
        <v>133</v>
      </c>
    </row>
    <row r="15" spans="1:53" ht="21" customHeight="1">
      <c r="D15" s="866" t="s">
        <v>2086</v>
      </c>
      <c r="E15" s="868"/>
      <c r="F15" s="501"/>
      <c r="G15" s="620" t="s">
        <v>2087</v>
      </c>
      <c r="H15" s="366" t="s">
        <v>2300</v>
      </c>
      <c r="I15" s="590" t="s">
        <v>2308</v>
      </c>
      <c r="J15" s="590"/>
      <c r="K15" s="590"/>
      <c r="L15" s="590"/>
      <c r="M15" s="590"/>
      <c r="N15" s="590"/>
      <c r="O15" s="590"/>
      <c r="P15" s="590"/>
      <c r="Q15" s="599" t="s">
        <v>2316</v>
      </c>
      <c r="R15" s="599" t="s">
        <v>2316</v>
      </c>
      <c r="S15" s="599"/>
      <c r="T15" s="343"/>
      <c r="U15" s="343"/>
      <c r="V15" s="343"/>
      <c r="W15" s="343"/>
      <c r="X15" s="343"/>
      <c r="Y15" s="343"/>
      <c r="Z15" s="343"/>
      <c r="AA15" s="671" t="s">
        <v>2103</v>
      </c>
      <c r="AB15" s="609"/>
      <c r="AC15" s="500"/>
      <c r="AD15" s="500"/>
      <c r="AE15" s="500"/>
      <c r="AF15" s="500"/>
      <c r="AG15" s="656"/>
      <c r="AH15" s="33" t="s">
        <v>2093</v>
      </c>
      <c r="AI15" s="90" t="s">
        <v>413</v>
      </c>
      <c r="AJ15" s="80" t="s">
        <v>499</v>
      </c>
      <c r="AK15" s="81" t="s">
        <v>129</v>
      </c>
      <c r="AL15" s="81"/>
      <c r="AM15" s="500"/>
      <c r="AN15" s="500"/>
      <c r="AO15" s="500"/>
      <c r="AP15" s="500"/>
      <c r="AQ15" s="500"/>
      <c r="AR15" s="500"/>
      <c r="AS15" s="696" t="s">
        <v>2097</v>
      </c>
      <c r="AT15" s="79" t="s">
        <v>351</v>
      </c>
      <c r="AU15" s="1031">
        <v>50</v>
      </c>
      <c r="AV15" s="1019" t="s">
        <v>2354</v>
      </c>
      <c r="AW15" s="83">
        <v>25</v>
      </c>
      <c r="AX15" s="79" t="s">
        <v>129</v>
      </c>
      <c r="AY15" s="500"/>
      <c r="AZ15" s="500"/>
      <c r="BA15" s="500"/>
    </row>
    <row r="16" spans="1:53" ht="21" customHeight="1">
      <c r="AB16" s="609"/>
      <c r="AC16" s="500"/>
      <c r="AD16" s="500"/>
      <c r="AE16" s="500"/>
      <c r="AF16" s="500"/>
      <c r="AG16" s="656"/>
      <c r="AH16" s="28" t="s">
        <v>2094</v>
      </c>
      <c r="AI16" s="90" t="s">
        <v>413</v>
      </c>
      <c r="AJ16" s="80" t="s">
        <v>499</v>
      </c>
      <c r="AK16" s="81" t="s">
        <v>129</v>
      </c>
      <c r="AL16" s="81"/>
      <c r="AM16" s="500"/>
      <c r="AN16" s="500"/>
      <c r="AO16" s="500"/>
      <c r="AP16" s="500"/>
      <c r="AQ16" s="500"/>
      <c r="AR16" s="500"/>
      <c r="AS16" s="696" t="s">
        <v>2100</v>
      </c>
      <c r="AT16" s="79" t="s">
        <v>351</v>
      </c>
      <c r="AU16" s="1031">
        <v>0</v>
      </c>
      <c r="AV16" s="1020"/>
      <c r="AW16" s="83">
        <v>25</v>
      </c>
      <c r="AX16" s="79" t="s">
        <v>129</v>
      </c>
      <c r="AY16" s="500"/>
      <c r="AZ16" s="500"/>
      <c r="BA16" s="500"/>
    </row>
    <row r="17" spans="28:53" ht="21" customHeight="1">
      <c r="AB17" s="609"/>
      <c r="AC17" s="500"/>
      <c r="AD17" s="500"/>
      <c r="AE17" s="500"/>
      <c r="AF17" s="500"/>
      <c r="AG17" s="656"/>
      <c r="AH17" s="28" t="s">
        <v>2095</v>
      </c>
      <c r="AI17" s="90" t="s">
        <v>413</v>
      </c>
      <c r="AJ17" s="80" t="s">
        <v>499</v>
      </c>
      <c r="AK17" s="81" t="s">
        <v>129</v>
      </c>
      <c r="AL17" s="81"/>
      <c r="AM17" s="500"/>
      <c r="AN17" s="500"/>
      <c r="AO17" s="500"/>
      <c r="AP17" s="500"/>
      <c r="AQ17" s="500"/>
      <c r="AR17" s="500"/>
      <c r="AS17" s="696" t="s">
        <v>2098</v>
      </c>
      <c r="AT17" s="79" t="s">
        <v>351</v>
      </c>
      <c r="AU17" s="1031">
        <v>0</v>
      </c>
      <c r="AV17" s="1020"/>
      <c r="AW17" s="83">
        <v>25</v>
      </c>
      <c r="AX17" s="79" t="s">
        <v>129</v>
      </c>
      <c r="AY17" s="500"/>
      <c r="AZ17" s="500"/>
      <c r="BA17" s="500"/>
    </row>
    <row r="18" spans="28:53" ht="21" customHeight="1">
      <c r="AB18" s="609"/>
      <c r="AC18" s="500"/>
      <c r="AD18" s="500"/>
      <c r="AE18" s="500"/>
      <c r="AF18" s="500"/>
      <c r="AG18" s="656"/>
      <c r="AH18" s="28" t="s">
        <v>2096</v>
      </c>
      <c r="AI18" s="90" t="s">
        <v>413</v>
      </c>
      <c r="AJ18" s="80" t="s">
        <v>499</v>
      </c>
      <c r="AK18" s="81" t="s">
        <v>129</v>
      </c>
      <c r="AL18" s="81"/>
      <c r="AM18" s="500"/>
      <c r="AN18" s="500"/>
      <c r="AO18" s="500"/>
      <c r="AP18" s="500"/>
      <c r="AQ18" s="500"/>
      <c r="AR18" s="500"/>
      <c r="AS18" s="696" t="s">
        <v>2099</v>
      </c>
      <c r="AT18" s="79" t="s">
        <v>351</v>
      </c>
      <c r="AU18" s="1031">
        <v>0</v>
      </c>
      <c r="AV18" s="1021"/>
      <c r="AW18" s="83">
        <v>25</v>
      </c>
      <c r="AX18" s="79" t="s">
        <v>129</v>
      </c>
      <c r="AY18" s="500"/>
      <c r="AZ18" s="500"/>
      <c r="BA18" s="500"/>
    </row>
    <row r="19" spans="28:53" ht="21" customHeight="1"/>
  </sheetData>
  <autoFilter ref="A1:AB13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10">
    <mergeCell ref="A1:E1"/>
    <mergeCell ref="A2:E2"/>
    <mergeCell ref="AV5:AV6"/>
    <mergeCell ref="D5:E5"/>
    <mergeCell ref="D9:E9"/>
    <mergeCell ref="D15:E15"/>
    <mergeCell ref="AV15:AV18"/>
    <mergeCell ref="AV9:AV11"/>
    <mergeCell ref="B3:E3"/>
    <mergeCell ref="C4:E4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10"/>
  <sheetViews>
    <sheetView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15.42578125" style="331" customWidth="1"/>
    <col min="6" max="6" width="1.42578125" style="374" customWidth="1"/>
    <col min="7" max="7" width="12.7109375" style="374" customWidth="1"/>
    <col min="8" max="8" width="6.28515625" style="375" customWidth="1"/>
    <col min="9" max="9" width="1.85546875" style="598" customWidth="1"/>
    <col min="10" max="16" width="10.5703125" style="598" customWidth="1"/>
    <col min="17" max="18" width="15.140625" style="601" customWidth="1"/>
    <col min="19" max="19" width="1.7109375" style="601" customWidth="1"/>
    <col min="20" max="26" width="1.140625" style="375" customWidth="1"/>
    <col min="27" max="27" width="5.85546875" style="672" customWidth="1"/>
    <col min="28" max="28" width="7.140625" style="561" customWidth="1"/>
    <col min="29" max="30" width="8.42578125" style="335" customWidth="1"/>
    <col min="31" max="32" width="7.140625" style="335" customWidth="1"/>
    <col min="33" max="33" width="2.42578125" style="335" customWidth="1"/>
    <col min="34" max="34" width="5.85546875" style="335" customWidth="1"/>
    <col min="35" max="37" width="11.42578125" style="335"/>
    <col min="38" max="38" width="2.140625" style="335" customWidth="1"/>
    <col min="39" max="39" width="11.42578125" style="335"/>
    <col min="40" max="44" width="1.28515625" style="335" customWidth="1"/>
    <col min="45" max="47" width="11.42578125" style="335"/>
    <col min="48" max="48" width="20.42578125" style="335" customWidth="1"/>
    <col min="49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78"/>
    </row>
    <row r="3" spans="1:53" s="561" customFormat="1" ht="33" customHeight="1">
      <c r="A3" s="335"/>
      <c r="B3" s="872" t="s">
        <v>1895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67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ht="77.25" customHeight="1">
      <c r="C4" s="866" t="s">
        <v>1899</v>
      </c>
      <c r="D4" s="867"/>
      <c r="E4" s="868"/>
      <c r="F4" s="620" t="s">
        <v>1462</v>
      </c>
      <c r="G4" s="620" t="s">
        <v>1479</v>
      </c>
      <c r="H4" s="366" t="s">
        <v>2300</v>
      </c>
      <c r="I4" s="590" t="s">
        <v>2308</v>
      </c>
      <c r="J4" s="590"/>
      <c r="K4" s="590"/>
      <c r="L4" s="590"/>
      <c r="M4" s="590"/>
      <c r="N4" s="590"/>
      <c r="O4" s="590"/>
      <c r="P4" s="590"/>
      <c r="Q4" s="599" t="s">
        <v>2316</v>
      </c>
      <c r="R4" s="599" t="s">
        <v>2316</v>
      </c>
      <c r="S4" s="599"/>
      <c r="T4" s="343"/>
      <c r="U4" s="343"/>
      <c r="V4" s="343"/>
      <c r="W4" s="343"/>
      <c r="X4" s="343"/>
      <c r="Y4" s="343"/>
      <c r="Z4" s="343"/>
      <c r="AA4" s="671" t="s">
        <v>565</v>
      </c>
      <c r="AB4" s="609"/>
      <c r="AC4" s="500"/>
      <c r="AD4" s="500"/>
      <c r="AE4" s="500"/>
      <c r="AF4" s="500"/>
      <c r="AG4" s="656"/>
      <c r="AH4" s="247" t="s">
        <v>565</v>
      </c>
      <c r="AI4" s="122" t="s">
        <v>383</v>
      </c>
      <c r="AJ4" s="29" t="s">
        <v>384</v>
      </c>
      <c r="AK4" s="31" t="s">
        <v>157</v>
      </c>
      <c r="AL4" s="31"/>
      <c r="AM4" s="500"/>
      <c r="AN4" s="500"/>
      <c r="AO4" s="500"/>
      <c r="AP4" s="500"/>
      <c r="AQ4" s="500"/>
      <c r="AR4" s="500"/>
      <c r="AS4" s="111">
        <v>63</v>
      </c>
      <c r="AT4" s="28" t="s">
        <v>351</v>
      </c>
      <c r="AU4" s="500"/>
      <c r="AV4" s="678" t="s">
        <v>2355</v>
      </c>
      <c r="AW4" s="28"/>
      <c r="AX4" s="24" t="s">
        <v>129</v>
      </c>
      <c r="AY4" s="28"/>
      <c r="AZ4" s="28"/>
      <c r="BA4" s="28"/>
    </row>
    <row r="6" spans="1:53">
      <c r="AB6" s="335"/>
    </row>
    <row r="7" spans="1:53">
      <c r="AB7" s="335"/>
    </row>
    <row r="9" spans="1:53" s="679" customFormat="1" ht="42.75" customHeight="1"/>
    <row r="10" spans="1:53" s="681" customFormat="1" ht="17.25" customHeight="1"/>
  </sheetData>
  <autoFilter ref="A1:AB4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C4:E4"/>
    <mergeCell ref="B3:E3"/>
    <mergeCell ref="A1:E1"/>
    <mergeCell ref="A2:E2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1"/>
  <sheetViews>
    <sheetView topLeftCell="X1" zoomScale="115" zoomScaleNormal="115" workbookViewId="0">
      <pane ySplit="1" topLeftCell="A2" activePane="bottomLeft" state="frozen"/>
      <selection activeCell="A14" sqref="A14:B14"/>
      <selection pane="bottomLeft" activeCell="AU1" sqref="AU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8.140625" style="331" customWidth="1"/>
    <col min="5" max="5" width="2.85546875" style="331" customWidth="1"/>
    <col min="6" max="6" width="2.85546875" style="374" customWidth="1"/>
    <col min="7" max="7" width="15.7109375" style="374" customWidth="1"/>
    <col min="8" max="8" width="6.28515625" style="375" customWidth="1"/>
    <col min="9" max="9" width="7.42578125" style="598" customWidth="1"/>
    <col min="10" max="16" width="10.5703125" style="598" customWidth="1"/>
    <col min="17" max="18" width="15.140625" style="601" customWidth="1"/>
    <col min="19" max="19" width="5.140625" style="601" customWidth="1"/>
    <col min="20" max="26" width="1.140625" style="375" customWidth="1"/>
    <col min="27" max="27" width="29.42578125" style="541" customWidth="1"/>
    <col min="28" max="28" width="6" style="561" customWidth="1"/>
    <col min="29" max="30" width="8.5703125" style="335" customWidth="1"/>
    <col min="31" max="31" width="6.140625" style="335" customWidth="1"/>
    <col min="32" max="32" width="7.7109375" style="335" customWidth="1"/>
    <col min="33" max="33" width="2.7109375" style="335" customWidth="1"/>
    <col min="34" max="34" width="6.42578125" style="335" customWidth="1"/>
    <col min="35" max="35" width="11.42578125" style="335"/>
    <col min="36" max="36" width="13.5703125" style="335" customWidth="1"/>
    <col min="37" max="38" width="5.42578125" style="335" customWidth="1"/>
    <col min="39" max="39" width="11" style="335" customWidth="1"/>
    <col min="40" max="44" width="1.85546875" style="335" customWidth="1"/>
    <col min="45" max="45" width="9" style="335" customWidth="1"/>
    <col min="46" max="46" width="10.7109375" style="335" customWidth="1"/>
    <col min="47" max="47" width="12.28515625" style="1030" customWidth="1"/>
    <col min="48" max="48" width="25.7109375" style="335" customWidth="1"/>
    <col min="49" max="49" width="8" style="335" customWidth="1"/>
    <col min="50" max="50" width="7.85546875" style="335" customWidth="1"/>
    <col min="51" max="51" width="11.42578125" style="335"/>
    <col min="52" max="53" width="7.8554687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36"/>
      <c r="AU2" s="1030" t="s">
        <v>2526</v>
      </c>
    </row>
    <row r="3" spans="1:53" s="561" customFormat="1" ht="20.25" customHeight="1">
      <c r="A3" s="335"/>
      <c r="B3" s="872" t="s">
        <v>1895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  <c r="AU3" s="1030"/>
    </row>
    <row r="4" spans="1:53" ht="37.5" customHeight="1">
      <c r="C4" s="863" t="s">
        <v>1900</v>
      </c>
      <c r="D4" s="864"/>
      <c r="E4" s="865"/>
      <c r="F4" s="499"/>
      <c r="G4" s="500"/>
      <c r="H4" s="352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352"/>
      <c r="U4" s="352"/>
      <c r="V4" s="352"/>
      <c r="W4" s="352"/>
      <c r="X4" s="352"/>
      <c r="Y4" s="352"/>
      <c r="Z4" s="352"/>
      <c r="AA4" s="500"/>
      <c r="AB4" s="614" t="s">
        <v>487</v>
      </c>
      <c r="AC4" s="614" t="s">
        <v>2304</v>
      </c>
      <c r="AD4" s="614" t="s">
        <v>495</v>
      </c>
      <c r="AE4" s="614" t="s">
        <v>496</v>
      </c>
      <c r="AF4" s="615" t="s">
        <v>488</v>
      </c>
      <c r="AG4" s="656"/>
      <c r="AH4" s="614" t="s">
        <v>2077</v>
      </c>
      <c r="AI4" s="614" t="s">
        <v>337</v>
      </c>
      <c r="AJ4" s="614" t="s">
        <v>2065</v>
      </c>
      <c r="AK4" s="614" t="s">
        <v>130</v>
      </c>
      <c r="AL4" s="662" t="s">
        <v>2360</v>
      </c>
      <c r="AM4" s="614" t="s">
        <v>1716</v>
      </c>
      <c r="AN4" s="614" t="s">
        <v>2278</v>
      </c>
      <c r="AO4" s="614" t="s">
        <v>2279</v>
      </c>
      <c r="AP4" s="614" t="s">
        <v>2306</v>
      </c>
      <c r="AQ4" s="614" t="s">
        <v>2307</v>
      </c>
      <c r="AR4" s="614" t="s">
        <v>2345</v>
      </c>
      <c r="AS4" s="614" t="s">
        <v>478</v>
      </c>
      <c r="AT4" s="614" t="s">
        <v>1777</v>
      </c>
      <c r="AU4" s="1029" t="s">
        <v>2301</v>
      </c>
      <c r="AV4" s="614" t="s">
        <v>494</v>
      </c>
      <c r="AW4" s="614" t="s">
        <v>485</v>
      </c>
      <c r="AX4" s="614" t="s">
        <v>486</v>
      </c>
      <c r="AY4" s="614" t="s">
        <v>131</v>
      </c>
      <c r="AZ4" s="614" t="s">
        <v>132</v>
      </c>
      <c r="BA4" s="614" t="s">
        <v>133</v>
      </c>
    </row>
    <row r="5" spans="1:53" ht="78" customHeight="1">
      <c r="D5" s="882" t="s">
        <v>2274</v>
      </c>
      <c r="E5" s="883"/>
      <c r="F5" s="501" t="s">
        <v>1483</v>
      </c>
      <c r="G5" s="620" t="s">
        <v>2271</v>
      </c>
      <c r="H5" s="332" t="s">
        <v>2300</v>
      </c>
      <c r="I5" s="674" t="s">
        <v>2308</v>
      </c>
      <c r="J5" s="674"/>
      <c r="K5" s="674"/>
      <c r="L5" s="674"/>
      <c r="M5" s="674"/>
      <c r="N5" s="674"/>
      <c r="O5" s="674"/>
      <c r="P5" s="674"/>
      <c r="Q5" s="599" t="s">
        <v>2316</v>
      </c>
      <c r="R5" s="599" t="s">
        <v>2316</v>
      </c>
      <c r="S5" s="599"/>
      <c r="T5" s="620"/>
      <c r="U5" s="620"/>
      <c r="V5" s="620"/>
      <c r="W5" s="620"/>
      <c r="X5" s="620"/>
      <c r="Y5" s="620"/>
      <c r="Z5" s="620"/>
      <c r="AA5" s="581" t="s">
        <v>2104</v>
      </c>
      <c r="AB5" s="609"/>
      <c r="AC5" s="500"/>
      <c r="AD5" s="500"/>
      <c r="AE5" s="500"/>
      <c r="AF5" s="500"/>
      <c r="AG5" s="656"/>
      <c r="AH5" s="421" t="s">
        <v>2071</v>
      </c>
      <c r="AI5" s="79" t="s">
        <v>1653</v>
      </c>
      <c r="AJ5" s="702" t="s">
        <v>2074</v>
      </c>
      <c r="AK5" s="94" t="s">
        <v>129</v>
      </c>
      <c r="AL5" s="94"/>
      <c r="AM5" s="500"/>
      <c r="AN5" s="500"/>
      <c r="AO5" s="500"/>
      <c r="AP5" s="500"/>
      <c r="AQ5" s="500"/>
      <c r="AR5" s="500"/>
      <c r="AS5" s="703">
        <v>150</v>
      </c>
      <c r="AT5" s="139" t="s">
        <v>351</v>
      </c>
      <c r="AU5" s="1034" t="s">
        <v>2527</v>
      </c>
      <c r="AV5" s="677" t="s">
        <v>2528</v>
      </c>
      <c r="AW5" s="139"/>
      <c r="AX5" s="139">
        <v>601</v>
      </c>
      <c r="AY5" s="139"/>
      <c r="AZ5" s="139"/>
      <c r="BA5" s="139"/>
    </row>
    <row r="6" spans="1:53" ht="16.5" customHeight="1"/>
    <row r="7" spans="1:53" ht="16.5" customHeight="1"/>
    <row r="8" spans="1:53" ht="28.5" customHeight="1">
      <c r="AB8" s="614" t="s">
        <v>487</v>
      </c>
      <c r="AC8" s="614" t="s">
        <v>2304</v>
      </c>
      <c r="AD8" s="614" t="s">
        <v>495</v>
      </c>
      <c r="AE8" s="614" t="s">
        <v>496</v>
      </c>
      <c r="AF8" s="615" t="s">
        <v>488</v>
      </c>
      <c r="AG8" s="656"/>
      <c r="AH8" s="614" t="s">
        <v>2077</v>
      </c>
      <c r="AI8" s="614" t="s">
        <v>337</v>
      </c>
      <c r="AJ8" s="614" t="s">
        <v>2065</v>
      </c>
      <c r="AK8" s="614" t="s">
        <v>130</v>
      </c>
      <c r="AL8" s="662" t="s">
        <v>2360</v>
      </c>
      <c r="AM8" s="614" t="s">
        <v>1716</v>
      </c>
      <c r="AN8" s="614" t="s">
        <v>2278</v>
      </c>
      <c r="AO8" s="614" t="s">
        <v>2279</v>
      </c>
      <c r="AP8" s="614" t="s">
        <v>2306</v>
      </c>
      <c r="AQ8" s="614" t="s">
        <v>2307</v>
      </c>
      <c r="AR8" s="614" t="s">
        <v>2345</v>
      </c>
      <c r="AS8" s="614" t="s">
        <v>478</v>
      </c>
      <c r="AT8" s="614" t="s">
        <v>1777</v>
      </c>
      <c r="AU8" s="1029" t="s">
        <v>2301</v>
      </c>
      <c r="AV8" s="614" t="s">
        <v>494</v>
      </c>
      <c r="AW8" s="614" t="s">
        <v>485</v>
      </c>
      <c r="AX8" s="614" t="s">
        <v>486</v>
      </c>
      <c r="AY8" s="614" t="s">
        <v>131</v>
      </c>
      <c r="AZ8" s="614" t="s">
        <v>132</v>
      </c>
      <c r="BA8" s="614" t="s">
        <v>133</v>
      </c>
    </row>
    <row r="9" spans="1:53" ht="78" customHeight="1">
      <c r="D9" s="882" t="s">
        <v>2275</v>
      </c>
      <c r="E9" s="883"/>
      <c r="F9" s="501" t="s">
        <v>1483</v>
      </c>
      <c r="G9" s="620" t="s">
        <v>2272</v>
      </c>
      <c r="H9" s="332" t="s">
        <v>2300</v>
      </c>
      <c r="I9" s="674" t="s">
        <v>2308</v>
      </c>
      <c r="J9" s="674"/>
      <c r="K9" s="674"/>
      <c r="L9" s="674"/>
      <c r="M9" s="674"/>
      <c r="N9" s="674"/>
      <c r="O9" s="674"/>
      <c r="P9" s="674"/>
      <c r="Q9" s="599" t="s">
        <v>2316</v>
      </c>
      <c r="R9" s="599" t="s">
        <v>2316</v>
      </c>
      <c r="S9" s="599"/>
      <c r="T9" s="620"/>
      <c r="U9" s="620"/>
      <c r="V9" s="620"/>
      <c r="W9" s="620"/>
      <c r="X9" s="620"/>
      <c r="Y9" s="620"/>
      <c r="Z9" s="620"/>
      <c r="AA9" s="581" t="s">
        <v>2105</v>
      </c>
      <c r="AB9" s="609"/>
      <c r="AC9" s="500"/>
      <c r="AD9" s="500"/>
      <c r="AE9" s="500"/>
      <c r="AF9" s="500"/>
      <c r="AG9" s="656"/>
      <c r="AH9" s="421" t="s">
        <v>2072</v>
      </c>
      <c r="AI9" s="79" t="s">
        <v>1653</v>
      </c>
      <c r="AJ9" s="702" t="s">
        <v>2075</v>
      </c>
      <c r="AK9" s="94" t="s">
        <v>129</v>
      </c>
      <c r="AL9" s="94"/>
      <c r="AM9" s="500"/>
      <c r="AN9" s="500"/>
      <c r="AO9" s="500"/>
      <c r="AP9" s="500"/>
      <c r="AQ9" s="500"/>
      <c r="AR9" s="500"/>
      <c r="AS9" s="703">
        <v>150</v>
      </c>
      <c r="AT9" s="139" t="s">
        <v>351</v>
      </c>
      <c r="AU9" s="1034"/>
      <c r="AV9" s="677" t="s">
        <v>2528</v>
      </c>
      <c r="AW9" s="139"/>
      <c r="AX9" s="139">
        <v>601</v>
      </c>
      <c r="AY9" s="139"/>
      <c r="AZ9" s="139"/>
      <c r="BA9" s="139"/>
    </row>
    <row r="10" spans="1:53" ht="16.5" customHeight="1">
      <c r="H10" s="374"/>
      <c r="I10" s="692"/>
      <c r="J10" s="692"/>
      <c r="K10" s="692"/>
      <c r="L10" s="692"/>
      <c r="M10" s="692"/>
      <c r="N10" s="692"/>
      <c r="O10" s="692"/>
      <c r="P10" s="692"/>
      <c r="Q10" s="693"/>
      <c r="R10" s="693"/>
      <c r="S10" s="693"/>
      <c r="T10" s="374"/>
      <c r="U10" s="374"/>
      <c r="V10" s="374"/>
      <c r="W10" s="374"/>
      <c r="X10" s="374"/>
      <c r="Y10" s="374"/>
      <c r="Z10" s="374"/>
    </row>
    <row r="11" spans="1:53" ht="16.5" customHeight="1">
      <c r="C11" s="698"/>
      <c r="D11" s="698"/>
      <c r="E11" s="698"/>
      <c r="F11" s="561"/>
      <c r="G11" s="561"/>
      <c r="H11" s="561"/>
      <c r="I11" s="704"/>
      <c r="J11" s="704"/>
      <c r="K11" s="704"/>
      <c r="L11" s="704"/>
      <c r="M11" s="704"/>
      <c r="N11" s="704"/>
      <c r="O11" s="704"/>
      <c r="P11" s="704"/>
      <c r="Q11" s="705"/>
      <c r="R11" s="705"/>
      <c r="S11" s="705"/>
      <c r="T11" s="561"/>
      <c r="U11" s="561"/>
      <c r="V11" s="561"/>
      <c r="W11" s="561"/>
      <c r="X11" s="561"/>
      <c r="Y11" s="561"/>
      <c r="Z11" s="561"/>
      <c r="AA11" s="701"/>
    </row>
    <row r="12" spans="1:53" ht="28.5" customHeight="1">
      <c r="C12" s="698"/>
      <c r="D12" s="698"/>
      <c r="E12" s="698"/>
      <c r="F12" s="561"/>
      <c r="G12" s="561"/>
      <c r="H12" s="561"/>
      <c r="I12" s="704"/>
      <c r="J12" s="704"/>
      <c r="K12" s="704"/>
      <c r="L12" s="704"/>
      <c r="M12" s="704"/>
      <c r="N12" s="704"/>
      <c r="O12" s="704"/>
      <c r="P12" s="704"/>
      <c r="Q12" s="705"/>
      <c r="R12" s="705"/>
      <c r="S12" s="705"/>
      <c r="T12" s="561"/>
      <c r="U12" s="561"/>
      <c r="V12" s="561"/>
      <c r="W12" s="561"/>
      <c r="X12" s="561"/>
      <c r="Y12" s="561"/>
      <c r="Z12" s="561"/>
      <c r="AA12" s="701"/>
      <c r="AB12" s="614" t="s">
        <v>487</v>
      </c>
      <c r="AC12" s="614" t="s">
        <v>2304</v>
      </c>
      <c r="AD12" s="614" t="s">
        <v>495</v>
      </c>
      <c r="AE12" s="614" t="s">
        <v>496</v>
      </c>
      <c r="AF12" s="615" t="s">
        <v>488</v>
      </c>
      <c r="AG12" s="656"/>
      <c r="AH12" s="614" t="s">
        <v>2077</v>
      </c>
      <c r="AI12" s="614" t="s">
        <v>337</v>
      </c>
      <c r="AJ12" s="614" t="s">
        <v>2065</v>
      </c>
      <c r="AK12" s="614" t="s">
        <v>130</v>
      </c>
      <c r="AL12" s="662" t="s">
        <v>2360</v>
      </c>
      <c r="AM12" s="614" t="s">
        <v>1716</v>
      </c>
      <c r="AN12" s="614" t="s">
        <v>2278</v>
      </c>
      <c r="AO12" s="614" t="s">
        <v>2279</v>
      </c>
      <c r="AP12" s="614" t="s">
        <v>2306</v>
      </c>
      <c r="AQ12" s="614" t="s">
        <v>2307</v>
      </c>
      <c r="AR12" s="614" t="s">
        <v>2345</v>
      </c>
      <c r="AS12" s="614" t="s">
        <v>478</v>
      </c>
      <c r="AT12" s="614" t="s">
        <v>1777</v>
      </c>
      <c r="AU12" s="1029" t="s">
        <v>2301</v>
      </c>
      <c r="AV12" s="614" t="s">
        <v>494</v>
      </c>
      <c r="AW12" s="614" t="s">
        <v>485</v>
      </c>
      <c r="AX12" s="614" t="s">
        <v>486</v>
      </c>
      <c r="AY12" s="614" t="s">
        <v>131</v>
      </c>
      <c r="AZ12" s="614" t="s">
        <v>132</v>
      </c>
      <c r="BA12" s="614" t="s">
        <v>133</v>
      </c>
    </row>
    <row r="13" spans="1:53" ht="78" customHeight="1">
      <c r="D13" s="882" t="s">
        <v>2276</v>
      </c>
      <c r="E13" s="883"/>
      <c r="F13" s="501" t="s">
        <v>1483</v>
      </c>
      <c r="G13" s="620" t="s">
        <v>2273</v>
      </c>
      <c r="H13" s="332" t="s">
        <v>2300</v>
      </c>
      <c r="I13" s="674" t="s">
        <v>2308</v>
      </c>
      <c r="J13" s="674"/>
      <c r="K13" s="674"/>
      <c r="L13" s="674"/>
      <c r="M13" s="674"/>
      <c r="N13" s="674"/>
      <c r="O13" s="674"/>
      <c r="P13" s="674"/>
      <c r="Q13" s="599" t="s">
        <v>2316</v>
      </c>
      <c r="R13" s="599" t="s">
        <v>2316</v>
      </c>
      <c r="S13" s="599"/>
      <c r="T13" s="620"/>
      <c r="U13" s="620"/>
      <c r="V13" s="620"/>
      <c r="W13" s="620"/>
      <c r="X13" s="620"/>
      <c r="Y13" s="620"/>
      <c r="Z13" s="620"/>
      <c r="AA13" s="581" t="s">
        <v>2106</v>
      </c>
      <c r="AB13" s="609"/>
      <c r="AC13" s="500"/>
      <c r="AD13" s="500"/>
      <c r="AE13" s="500"/>
      <c r="AF13" s="500"/>
      <c r="AG13" s="656"/>
      <c r="AH13" s="421" t="s">
        <v>2073</v>
      </c>
      <c r="AI13" s="79" t="s">
        <v>1653</v>
      </c>
      <c r="AJ13" s="702" t="s">
        <v>2076</v>
      </c>
      <c r="AK13" s="94" t="s">
        <v>129</v>
      </c>
      <c r="AL13" s="94"/>
      <c r="AM13" s="500"/>
      <c r="AN13" s="500"/>
      <c r="AO13" s="500"/>
      <c r="AP13" s="500"/>
      <c r="AQ13" s="500"/>
      <c r="AR13" s="500"/>
      <c r="AS13" s="703">
        <v>150</v>
      </c>
      <c r="AT13" s="139" t="s">
        <v>351</v>
      </c>
      <c r="AU13" s="1034"/>
      <c r="AV13" s="677" t="s">
        <v>2528</v>
      </c>
      <c r="AW13" s="139"/>
      <c r="AX13" s="139">
        <v>601</v>
      </c>
      <c r="AY13" s="139"/>
      <c r="AZ13" s="139"/>
      <c r="BA13" s="139"/>
    </row>
    <row r="16" spans="1:53">
      <c r="C16" s="698"/>
      <c r="D16" s="698"/>
      <c r="E16" s="698"/>
      <c r="F16" s="561"/>
      <c r="G16" s="561"/>
      <c r="H16" s="564"/>
      <c r="I16" s="699"/>
      <c r="J16" s="699"/>
      <c r="K16" s="699"/>
      <c r="L16" s="699"/>
      <c r="M16" s="699"/>
      <c r="N16" s="699"/>
      <c r="O16" s="699"/>
      <c r="P16" s="699"/>
      <c r="Q16" s="700"/>
      <c r="R16" s="700"/>
      <c r="S16" s="700"/>
      <c r="T16" s="564"/>
      <c r="U16" s="564"/>
      <c r="V16" s="564"/>
      <c r="W16" s="564"/>
      <c r="X16" s="564"/>
      <c r="Y16" s="564"/>
      <c r="Z16" s="564"/>
      <c r="AA16" s="701"/>
    </row>
    <row r="17" spans="3:27">
      <c r="C17" s="698"/>
      <c r="D17" s="698"/>
      <c r="E17" s="698"/>
      <c r="F17" s="561"/>
      <c r="G17" s="561"/>
      <c r="H17" s="564"/>
      <c r="I17" s="699"/>
      <c r="J17" s="699"/>
      <c r="K17" s="699"/>
      <c r="L17" s="699"/>
      <c r="M17" s="699"/>
      <c r="N17" s="699"/>
      <c r="O17" s="699"/>
      <c r="P17" s="699"/>
      <c r="Q17" s="700"/>
      <c r="R17" s="700"/>
      <c r="S17" s="700"/>
      <c r="T17" s="564"/>
      <c r="U17" s="564"/>
      <c r="V17" s="564"/>
      <c r="W17" s="564"/>
      <c r="X17" s="564"/>
      <c r="Y17" s="564"/>
      <c r="Z17" s="564"/>
      <c r="AA17" s="701"/>
    </row>
    <row r="18" spans="3:27">
      <c r="C18" s="698"/>
      <c r="D18" s="698"/>
      <c r="E18" s="698"/>
      <c r="F18" s="561"/>
      <c r="G18" s="561"/>
      <c r="H18" s="564"/>
      <c r="I18" s="699"/>
      <c r="J18" s="699"/>
      <c r="K18" s="699"/>
      <c r="L18" s="699"/>
      <c r="M18" s="699"/>
      <c r="N18" s="699"/>
      <c r="O18" s="699"/>
      <c r="P18" s="699"/>
      <c r="Q18" s="700"/>
      <c r="R18" s="700"/>
      <c r="S18" s="700"/>
      <c r="T18" s="564"/>
      <c r="U18" s="564"/>
      <c r="V18" s="564"/>
      <c r="W18" s="564"/>
      <c r="X18" s="564"/>
      <c r="Y18" s="564"/>
      <c r="Z18" s="564"/>
      <c r="AA18" s="701"/>
    </row>
    <row r="19" spans="3:27">
      <c r="C19" s="698"/>
      <c r="D19" s="698"/>
      <c r="E19" s="698"/>
      <c r="F19" s="561"/>
      <c r="G19" s="561"/>
      <c r="H19" s="564"/>
      <c r="I19" s="699"/>
      <c r="J19" s="699"/>
      <c r="K19" s="699"/>
      <c r="L19" s="699"/>
      <c r="M19" s="699"/>
      <c r="N19" s="699"/>
      <c r="O19" s="699"/>
      <c r="P19" s="699"/>
      <c r="Q19" s="700"/>
      <c r="R19" s="700"/>
      <c r="S19" s="700"/>
      <c r="T19" s="564"/>
      <c r="U19" s="564"/>
      <c r="V19" s="564"/>
      <c r="W19" s="564"/>
      <c r="X19" s="564"/>
      <c r="Y19" s="564"/>
      <c r="Z19" s="564"/>
      <c r="AA19" s="701"/>
    </row>
    <row r="20" spans="3:27">
      <c r="C20" s="698"/>
      <c r="D20" s="698"/>
      <c r="E20" s="698"/>
      <c r="F20" s="561"/>
      <c r="G20" s="561"/>
      <c r="H20" s="564"/>
      <c r="I20" s="699"/>
      <c r="J20" s="699"/>
      <c r="K20" s="699"/>
      <c r="L20" s="699"/>
      <c r="M20" s="699"/>
      <c r="N20" s="699"/>
      <c r="O20" s="699"/>
      <c r="P20" s="699"/>
      <c r="Q20" s="700"/>
      <c r="R20" s="700"/>
      <c r="S20" s="700"/>
      <c r="T20" s="564"/>
      <c r="U20" s="564"/>
      <c r="V20" s="564"/>
      <c r="W20" s="564"/>
      <c r="X20" s="564"/>
      <c r="Y20" s="564"/>
      <c r="Z20" s="564"/>
      <c r="AA20" s="701"/>
    </row>
    <row r="21" spans="3:27">
      <c r="C21" s="698"/>
      <c r="D21" s="698"/>
      <c r="E21" s="698"/>
      <c r="F21" s="561"/>
      <c r="G21" s="561"/>
      <c r="H21" s="564"/>
      <c r="I21" s="699"/>
      <c r="J21" s="699"/>
      <c r="K21" s="699"/>
      <c r="L21" s="699"/>
      <c r="M21" s="699"/>
      <c r="N21" s="699"/>
      <c r="O21" s="699"/>
      <c r="P21" s="699"/>
      <c r="Q21" s="700"/>
      <c r="R21" s="700"/>
      <c r="S21" s="700"/>
      <c r="T21" s="564"/>
      <c r="U21" s="564"/>
      <c r="V21" s="564"/>
      <c r="W21" s="564"/>
      <c r="X21" s="564"/>
      <c r="Y21" s="564"/>
      <c r="Z21" s="564"/>
      <c r="AA21" s="701"/>
    </row>
  </sheetData>
  <autoFilter ref="A1:AB5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7">
    <mergeCell ref="A1:E1"/>
    <mergeCell ref="A2:E2"/>
    <mergeCell ref="D9:E9"/>
    <mergeCell ref="D13:E13"/>
    <mergeCell ref="C4:E4"/>
    <mergeCell ref="D5:E5"/>
    <mergeCell ref="B3:E3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9"/>
  <sheetViews>
    <sheetView topLeftCell="R1" zoomScaleNormal="100" workbookViewId="0">
      <pane ySplit="1" topLeftCell="A2" activePane="bottomLeft" state="frozen"/>
      <selection activeCell="A14" sqref="A14:B14"/>
      <selection pane="bottomLeft" activeCell="AV4" sqref="AV4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5.7109375" style="331" customWidth="1"/>
    <col min="6" max="6" width="1.42578125" style="374" customWidth="1"/>
    <col min="7" max="7" width="15.7109375" style="374" customWidth="1"/>
    <col min="8" max="8" width="6.28515625" style="375" customWidth="1"/>
    <col min="9" max="9" width="7.85546875" style="598" customWidth="1"/>
    <col min="10" max="16" width="10.5703125" style="598" customWidth="1"/>
    <col min="17" max="18" width="15.140625" style="601" customWidth="1"/>
    <col min="19" max="19" width="5" style="601" customWidth="1"/>
    <col min="20" max="26" width="1.140625" style="375" customWidth="1"/>
    <col min="27" max="27" width="4.7109375" style="541" customWidth="1"/>
    <col min="28" max="28" width="7.28515625" style="561" customWidth="1"/>
    <col min="29" max="32" width="7.28515625" style="335" customWidth="1"/>
    <col min="33" max="33" width="2" style="335" customWidth="1"/>
    <col min="34" max="34" width="5.5703125" style="335" customWidth="1"/>
    <col min="35" max="37" width="11.42578125" style="335"/>
    <col min="38" max="38" width="2.7109375" style="335" customWidth="1"/>
    <col min="39" max="39" width="11.42578125" style="335"/>
    <col min="40" max="44" width="1.28515625" style="335" customWidth="1"/>
    <col min="45" max="45" width="9.85546875" style="335" customWidth="1"/>
    <col min="46" max="47" width="11.42578125" style="335"/>
    <col min="48" max="48" width="17.42578125" style="335" customWidth="1"/>
    <col min="49" max="49" width="8.7109375" style="335" customWidth="1"/>
    <col min="50" max="51" width="11.42578125" style="335"/>
    <col min="52" max="53" width="7.4257812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36"/>
    </row>
    <row r="3" spans="1:53" ht="28.5" customHeight="1">
      <c r="B3" s="872" t="s">
        <v>1901</v>
      </c>
      <c r="C3" s="873"/>
      <c r="D3" s="873"/>
      <c r="E3" s="87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ht="54.75" customHeight="1">
      <c r="C4" s="866" t="s">
        <v>1902</v>
      </c>
      <c r="D4" s="867"/>
      <c r="E4" s="868"/>
      <c r="F4" s="706"/>
      <c r="G4" s="706" t="s">
        <v>2319</v>
      </c>
      <c r="H4" s="343" t="s">
        <v>1637</v>
      </c>
      <c r="I4" s="674" t="s">
        <v>2308</v>
      </c>
      <c r="J4" s="674"/>
      <c r="K4" s="674"/>
      <c r="L4" s="674"/>
      <c r="M4" s="674"/>
      <c r="N4" s="674"/>
      <c r="O4" s="674"/>
      <c r="P4" s="674"/>
      <c r="Q4" s="599" t="s">
        <v>2316</v>
      </c>
      <c r="R4" s="599" t="s">
        <v>2316</v>
      </c>
      <c r="S4" s="599"/>
      <c r="T4" s="706"/>
      <c r="U4" s="706"/>
      <c r="V4" s="706"/>
      <c r="W4" s="706"/>
      <c r="X4" s="706"/>
      <c r="Y4" s="706"/>
      <c r="Z4" s="706"/>
      <c r="AA4" s="671" t="s">
        <v>575</v>
      </c>
      <c r="AB4" s="609"/>
      <c r="AC4" s="500"/>
      <c r="AD4" s="500"/>
      <c r="AE4" s="500"/>
      <c r="AF4" s="500"/>
      <c r="AG4" s="656"/>
      <c r="AH4" s="421" t="s">
        <v>575</v>
      </c>
      <c r="AI4" s="708" t="s">
        <v>387</v>
      </c>
      <c r="AJ4" s="691" t="s">
        <v>388</v>
      </c>
      <c r="AK4" s="94" t="s">
        <v>157</v>
      </c>
      <c r="AL4" s="94"/>
      <c r="AM4" s="500"/>
      <c r="AN4" s="500"/>
      <c r="AO4" s="500"/>
      <c r="AP4" s="500"/>
      <c r="AQ4" s="500"/>
      <c r="AR4" s="500"/>
      <c r="AS4" s="676">
        <v>60</v>
      </c>
      <c r="AT4" s="139" t="s">
        <v>351</v>
      </c>
      <c r="AU4" s="500"/>
      <c r="AV4" s="678" t="s">
        <v>2347</v>
      </c>
      <c r="AW4" s="139"/>
      <c r="AX4" s="79" t="s">
        <v>129</v>
      </c>
      <c r="AY4" s="139"/>
      <c r="AZ4" s="139"/>
      <c r="BA4" s="139"/>
    </row>
    <row r="8" spans="1:53" ht="28.5" customHeight="1">
      <c r="AB8" s="614" t="s">
        <v>487</v>
      </c>
      <c r="AC8" s="614" t="s">
        <v>2304</v>
      </c>
      <c r="AD8" s="614" t="s">
        <v>495</v>
      </c>
      <c r="AE8" s="614" t="s">
        <v>496</v>
      </c>
      <c r="AF8" s="615" t="s">
        <v>488</v>
      </c>
      <c r="AG8" s="656"/>
      <c r="AH8" s="614" t="s">
        <v>2077</v>
      </c>
      <c r="AI8" s="614" t="s">
        <v>337</v>
      </c>
      <c r="AJ8" s="614" t="s">
        <v>2065</v>
      </c>
      <c r="AK8" s="614" t="s">
        <v>130</v>
      </c>
      <c r="AL8" s="662" t="s">
        <v>2360</v>
      </c>
      <c r="AM8" s="614" t="s">
        <v>1716</v>
      </c>
      <c r="AN8" s="614" t="s">
        <v>2278</v>
      </c>
      <c r="AO8" s="614" t="s">
        <v>2279</v>
      </c>
      <c r="AP8" s="614" t="s">
        <v>2306</v>
      </c>
      <c r="AQ8" s="614" t="s">
        <v>2307</v>
      </c>
      <c r="AR8" s="614" t="s">
        <v>2345</v>
      </c>
      <c r="AS8" s="614" t="s">
        <v>478</v>
      </c>
      <c r="AT8" s="614" t="s">
        <v>1777</v>
      </c>
      <c r="AU8" s="614" t="s">
        <v>2301</v>
      </c>
      <c r="AV8" s="614" t="s">
        <v>494</v>
      </c>
      <c r="AW8" s="614" t="s">
        <v>485</v>
      </c>
      <c r="AX8" s="614" t="s">
        <v>486</v>
      </c>
      <c r="AY8" s="614" t="s">
        <v>131</v>
      </c>
      <c r="AZ8" s="614" t="s">
        <v>132</v>
      </c>
      <c r="BA8" s="614" t="s">
        <v>133</v>
      </c>
    </row>
    <row r="9" spans="1:53" ht="54.75" customHeight="1">
      <c r="C9" s="866" t="s">
        <v>1903</v>
      </c>
      <c r="D9" s="867"/>
      <c r="E9" s="868"/>
      <c r="F9" s="706"/>
      <c r="G9" s="706" t="s">
        <v>2320</v>
      </c>
      <c r="H9" s="343" t="s">
        <v>1637</v>
      </c>
      <c r="I9" s="674" t="s">
        <v>2308</v>
      </c>
      <c r="J9" s="674"/>
      <c r="K9" s="674"/>
      <c r="L9" s="674"/>
      <c r="M9" s="674"/>
      <c r="N9" s="674"/>
      <c r="O9" s="674"/>
      <c r="P9" s="674"/>
      <c r="Q9" s="599" t="s">
        <v>2316</v>
      </c>
      <c r="R9" s="599" t="s">
        <v>2316</v>
      </c>
      <c r="S9" s="599"/>
      <c r="T9" s="706"/>
      <c r="U9" s="706"/>
      <c r="V9" s="706"/>
      <c r="W9" s="706"/>
      <c r="X9" s="706"/>
      <c r="Y9" s="706"/>
      <c r="Z9" s="706"/>
      <c r="AA9" s="671" t="s">
        <v>569</v>
      </c>
      <c r="AB9" s="609"/>
      <c r="AC9" s="500"/>
      <c r="AD9" s="500"/>
      <c r="AE9" s="500"/>
      <c r="AF9" s="500"/>
      <c r="AG9" s="656"/>
      <c r="AH9" s="421" t="s">
        <v>569</v>
      </c>
      <c r="AI9" s="709" t="s">
        <v>385</v>
      </c>
      <c r="AJ9" s="80" t="s">
        <v>386</v>
      </c>
      <c r="AK9" s="81" t="s">
        <v>157</v>
      </c>
      <c r="AL9" s="81"/>
      <c r="AM9" s="500"/>
      <c r="AN9" s="500"/>
      <c r="AO9" s="500"/>
      <c r="AP9" s="500"/>
      <c r="AQ9" s="500"/>
      <c r="AR9" s="500"/>
      <c r="AS9" s="707">
        <v>62</v>
      </c>
      <c r="AT9" s="79" t="s">
        <v>351</v>
      </c>
      <c r="AU9" s="500"/>
      <c r="AV9" s="678" t="s">
        <v>2347</v>
      </c>
      <c r="AW9" s="79"/>
      <c r="AX9" s="79" t="s">
        <v>129</v>
      </c>
      <c r="AY9" s="79"/>
      <c r="AZ9" s="79"/>
      <c r="BA9" s="79"/>
    </row>
  </sheetData>
  <autoFilter ref="A1:AB9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5">
    <mergeCell ref="B3:E3"/>
    <mergeCell ref="C4:E4"/>
    <mergeCell ref="C9:E9"/>
    <mergeCell ref="A1:E1"/>
    <mergeCell ref="A2:E2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5"/>
  <sheetViews>
    <sheetView zoomScaleNormal="100" workbookViewId="0">
      <pane ySplit="1" topLeftCell="A2" activePane="bottomLeft" state="frozen"/>
      <selection activeCell="A14" sqref="A14:B14"/>
      <selection pane="bottomLeft" activeCell="L1" sqref="L1:P1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29.85546875" style="331" customWidth="1"/>
    <col min="6" max="6" width="1.42578125" style="374" customWidth="1"/>
    <col min="7" max="7" width="10" style="374" customWidth="1"/>
    <col min="8" max="8" width="6.28515625" style="375" customWidth="1"/>
    <col min="9" max="9" width="8.7109375" style="598" customWidth="1"/>
    <col min="10" max="10" width="10.5703125" style="598" customWidth="1"/>
    <col min="11" max="16" width="5.85546875" style="598" customWidth="1"/>
    <col min="17" max="17" width="1" style="598" customWidth="1"/>
    <col min="18" max="19" width="1" style="601" customWidth="1"/>
    <col min="20" max="21" width="1" style="375" customWidth="1"/>
    <col min="22" max="23" width="9.42578125" style="375" customWidth="1"/>
    <col min="24" max="26" width="1" style="375" customWidth="1"/>
    <col min="27" max="27" width="11.140625" style="541" customWidth="1"/>
    <col min="28" max="28" width="6.5703125" style="335" customWidth="1"/>
    <col min="29" max="30" width="11.42578125" style="335"/>
    <col min="31" max="31" width="5.42578125" style="335" customWidth="1"/>
    <col min="32" max="32" width="7.5703125" style="335" customWidth="1"/>
    <col min="33" max="33" width="2.28515625" style="335" customWidth="1"/>
    <col min="34" max="34" width="7.5703125" style="335" customWidth="1"/>
    <col min="35" max="36" width="11.42578125" style="335"/>
    <col min="37" max="37" width="8.7109375" style="335" customWidth="1"/>
    <col min="38" max="44" width="2.42578125" style="335" customWidth="1"/>
    <col min="45" max="46" width="11.42578125" style="335"/>
    <col min="47" max="47" width="8.5703125" style="335" customWidth="1"/>
    <col min="48" max="48" width="11.42578125" style="335"/>
    <col min="49" max="50" width="9" style="335" customWidth="1"/>
    <col min="51" max="51" width="11.42578125" style="335"/>
    <col min="52" max="53" width="8.4257812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58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04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85" t="s">
        <v>1770</v>
      </c>
      <c r="B2" s="885"/>
      <c r="C2" s="885"/>
      <c r="D2" s="885"/>
      <c r="E2" s="885"/>
      <c r="F2" s="378"/>
      <c r="G2" s="378"/>
      <c r="H2" s="336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36"/>
    </row>
    <row r="3" spans="1:53" ht="16.5" customHeight="1">
      <c r="B3" s="884" t="s">
        <v>1748</v>
      </c>
      <c r="C3" s="884"/>
      <c r="D3" s="884"/>
      <c r="E3" s="884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</row>
    <row r="4" spans="1:53" ht="45.75" customHeight="1">
      <c r="C4" s="863" t="s">
        <v>1749</v>
      </c>
      <c r="D4" s="864"/>
      <c r="E4" s="865"/>
      <c r="F4" s="339"/>
      <c r="G4" s="339"/>
      <c r="H4" s="339"/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339"/>
      <c r="U4" s="339"/>
      <c r="V4" s="339"/>
      <c r="W4" s="339"/>
      <c r="X4" s="339"/>
      <c r="Y4" s="339"/>
      <c r="Z4" s="339"/>
      <c r="AA4" s="580"/>
      <c r="AB4" s="614" t="s">
        <v>487</v>
      </c>
      <c r="AC4" s="614" t="s">
        <v>2304</v>
      </c>
      <c r="AD4" s="614" t="s">
        <v>495</v>
      </c>
      <c r="AE4" s="614" t="s">
        <v>496</v>
      </c>
      <c r="AF4" s="615" t="s">
        <v>488</v>
      </c>
      <c r="AG4" s="656"/>
      <c r="AH4" s="614" t="s">
        <v>2077</v>
      </c>
      <c r="AI4" s="614" t="s">
        <v>337</v>
      </c>
      <c r="AJ4" s="614" t="s">
        <v>2065</v>
      </c>
      <c r="AK4" s="614" t="s">
        <v>130</v>
      </c>
      <c r="AL4" s="662" t="s">
        <v>2360</v>
      </c>
      <c r="AM4" s="614" t="s">
        <v>1716</v>
      </c>
      <c r="AN4" s="614" t="s">
        <v>2278</v>
      </c>
      <c r="AO4" s="614" t="s">
        <v>2279</v>
      </c>
      <c r="AP4" s="614" t="s">
        <v>2306</v>
      </c>
      <c r="AQ4" s="614" t="s">
        <v>2307</v>
      </c>
      <c r="AR4" s="614" t="s">
        <v>2345</v>
      </c>
      <c r="AS4" s="614" t="s">
        <v>478</v>
      </c>
      <c r="AT4" s="614" t="s">
        <v>1777</v>
      </c>
      <c r="AU4" s="614" t="s">
        <v>2301</v>
      </c>
      <c r="AV4" s="614" t="s">
        <v>494</v>
      </c>
      <c r="AW4" s="614" t="s">
        <v>485</v>
      </c>
      <c r="AX4" s="614" t="s">
        <v>486</v>
      </c>
      <c r="AY4" s="614" t="s">
        <v>131</v>
      </c>
      <c r="AZ4" s="614" t="s">
        <v>132</v>
      </c>
      <c r="BA4" s="614" t="s">
        <v>133</v>
      </c>
    </row>
    <row r="5" spans="1:53" ht="49.5" customHeight="1">
      <c r="C5" s="335"/>
      <c r="D5" s="866" t="s">
        <v>1750</v>
      </c>
      <c r="E5" s="868"/>
      <c r="F5" s="735" t="s">
        <v>1526</v>
      </c>
      <c r="G5" s="735" t="s">
        <v>1527</v>
      </c>
      <c r="H5" s="366" t="s">
        <v>2300</v>
      </c>
      <c r="I5" s="590" t="s">
        <v>2308</v>
      </c>
      <c r="J5" s="590"/>
      <c r="K5" s="590"/>
      <c r="L5" s="590"/>
      <c r="M5" s="590"/>
      <c r="N5" s="590"/>
      <c r="O5" s="590"/>
      <c r="P5" s="590"/>
      <c r="Q5" s="590"/>
      <c r="R5" s="737" t="s">
        <v>2316</v>
      </c>
      <c r="S5" s="737" t="s">
        <v>2316</v>
      </c>
      <c r="T5" s="343"/>
      <c r="U5" s="343"/>
      <c r="V5" s="343"/>
      <c r="W5" s="343"/>
      <c r="X5" s="343"/>
      <c r="Y5" s="343"/>
      <c r="Z5" s="343"/>
      <c r="AA5" s="671" t="s">
        <v>870</v>
      </c>
      <c r="AB5" s="609"/>
      <c r="AC5" s="500"/>
      <c r="AD5" s="500"/>
      <c r="AE5" s="500"/>
      <c r="AF5" s="500"/>
      <c r="AG5" s="656"/>
      <c r="AH5" s="421" t="s">
        <v>870</v>
      </c>
      <c r="AI5" s="708" t="s">
        <v>332</v>
      </c>
      <c r="AJ5" s="691" t="s">
        <v>359</v>
      </c>
      <c r="AK5" s="94" t="s">
        <v>129</v>
      </c>
      <c r="AL5" s="94"/>
      <c r="AM5" s="500"/>
      <c r="AN5" s="500"/>
      <c r="AO5" s="500"/>
      <c r="AP5" s="500"/>
      <c r="AQ5" s="500"/>
      <c r="AR5" s="500"/>
      <c r="AS5" s="676" t="s">
        <v>153</v>
      </c>
      <c r="AT5" s="139" t="s">
        <v>154</v>
      </c>
      <c r="AU5" s="500"/>
      <c r="AV5" s="500"/>
      <c r="AW5" s="139"/>
      <c r="AX5" s="79" t="s">
        <v>129</v>
      </c>
      <c r="AY5" s="139"/>
      <c r="AZ5" s="139"/>
      <c r="BA5" s="139"/>
    </row>
  </sheetData>
  <autoFilter ref="A1:AA5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5">
    <mergeCell ref="B3:E3"/>
    <mergeCell ref="C4:E4"/>
    <mergeCell ref="D5:E5"/>
    <mergeCell ref="A2:E2"/>
    <mergeCell ref="A1:E1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33"/>
  <sheetViews>
    <sheetView topLeftCell="F1" zoomScaleNormal="100" workbookViewId="0">
      <pane ySplit="1" topLeftCell="A2" activePane="bottomLeft" state="frozen"/>
      <selection activeCell="A14" sqref="A14:B14"/>
      <selection pane="bottomLeft" activeCell="P9" sqref="P9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29.85546875" style="331" customWidth="1"/>
    <col min="6" max="6" width="1.42578125" style="374" customWidth="1"/>
    <col min="7" max="7" width="14.5703125" style="374" customWidth="1"/>
    <col min="8" max="8" width="12" style="375" customWidth="1"/>
    <col min="9" max="11" width="12" style="598" customWidth="1"/>
    <col min="12" max="14" width="10.85546875" style="598" customWidth="1"/>
    <col min="15" max="15" width="8.28515625" style="598" customWidth="1"/>
    <col min="16" max="16" width="12" style="598" customWidth="1"/>
    <col min="17" max="17" width="1.140625" style="598" customWidth="1"/>
    <col min="18" max="19" width="1.140625" style="601" customWidth="1"/>
    <col min="20" max="20" width="1.140625" style="375" customWidth="1"/>
    <col min="21" max="21" width="11.7109375" style="375" customWidth="1"/>
    <col min="22" max="22" width="10.28515625" style="375" customWidth="1"/>
    <col min="23" max="23" width="8.7109375" style="375" customWidth="1"/>
    <col min="24" max="26" width="1.28515625" style="375" customWidth="1"/>
    <col min="27" max="27" width="6.28515625" style="541" customWidth="1"/>
    <col min="28" max="29" width="8.28515625" style="335" customWidth="1"/>
    <col min="30" max="30" width="11.42578125" style="335"/>
    <col min="31" max="31" width="5" style="335" customWidth="1"/>
    <col min="32" max="32" width="9" style="335" customWidth="1"/>
    <col min="33" max="33" width="2.42578125" style="335" customWidth="1"/>
    <col min="34" max="34" width="4.85546875" style="335" customWidth="1"/>
    <col min="35" max="35" width="11.42578125" style="335"/>
    <col min="36" max="36" width="32.7109375" style="335" bestFit="1" customWidth="1"/>
    <col min="37" max="37" width="11.42578125" style="335"/>
    <col min="38" max="44" width="1.7109375" style="335" customWidth="1"/>
    <col min="45" max="45" width="10" style="335" customWidth="1"/>
    <col min="46" max="46" width="7.5703125" style="335" customWidth="1"/>
    <col min="47" max="47" width="8.42578125" style="335" customWidth="1"/>
    <col min="48" max="48" width="25.140625" style="335" customWidth="1"/>
    <col min="49" max="50" width="8" style="335" customWidth="1"/>
    <col min="51" max="16384" width="11.42578125" style="335"/>
  </cols>
  <sheetData>
    <row r="1" spans="1:53" ht="79.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58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04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s="561" customFormat="1" ht="18" customHeight="1">
      <c r="A2" s="335"/>
      <c r="B2" s="872" t="s">
        <v>1754</v>
      </c>
      <c r="C2" s="873"/>
      <c r="D2" s="873"/>
      <c r="E2" s="874"/>
      <c r="F2" s="339"/>
      <c r="G2" s="339"/>
      <c r="H2" s="339"/>
      <c r="I2" s="589"/>
      <c r="J2" s="589"/>
      <c r="K2" s="589"/>
      <c r="L2" s="589"/>
      <c r="M2" s="589"/>
      <c r="N2" s="589"/>
      <c r="O2" s="589"/>
      <c r="P2" s="589"/>
      <c r="Q2" s="589"/>
      <c r="R2" s="589"/>
      <c r="S2" s="589"/>
      <c r="T2" s="339"/>
      <c r="U2" s="339"/>
      <c r="V2" s="339"/>
      <c r="W2" s="339"/>
      <c r="X2" s="339"/>
      <c r="Y2" s="339"/>
      <c r="Z2" s="339"/>
      <c r="AA2" s="580"/>
      <c r="AG2" s="738"/>
    </row>
    <row r="3" spans="1:53" s="561" customFormat="1" ht="15" customHeight="1">
      <c r="A3" s="335"/>
      <c r="B3" s="335"/>
      <c r="C3" s="863" t="s">
        <v>1756</v>
      </c>
      <c r="D3" s="864"/>
      <c r="E3" s="865"/>
      <c r="F3" s="339"/>
      <c r="G3" s="339"/>
      <c r="H3" s="339"/>
      <c r="I3" s="589"/>
      <c r="J3" s="589"/>
      <c r="K3" s="589"/>
      <c r="L3" s="589"/>
      <c r="M3" s="589"/>
      <c r="N3" s="589"/>
      <c r="O3" s="589"/>
      <c r="P3" s="589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  <c r="AG3" s="738"/>
    </row>
    <row r="4" spans="1:53" s="561" customFormat="1" ht="33" customHeight="1">
      <c r="A4" s="335"/>
      <c r="B4" s="335"/>
      <c r="C4" s="335"/>
      <c r="D4" s="863" t="s">
        <v>1829</v>
      </c>
      <c r="E4" s="865"/>
      <c r="F4" s="339"/>
      <c r="G4" s="339"/>
      <c r="H4" s="352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352"/>
      <c r="U4" s="352"/>
      <c r="V4" s="352"/>
      <c r="W4" s="352"/>
      <c r="X4" s="352"/>
      <c r="Y4" s="352"/>
      <c r="Z4" s="352"/>
      <c r="AA4" s="736"/>
      <c r="AB4" s="614" t="s">
        <v>487</v>
      </c>
      <c r="AC4" s="614" t="s">
        <v>2304</v>
      </c>
      <c r="AD4" s="614" t="s">
        <v>495</v>
      </c>
      <c r="AE4" s="614" t="s">
        <v>496</v>
      </c>
      <c r="AF4" s="615" t="s">
        <v>488</v>
      </c>
      <c r="AG4" s="656"/>
      <c r="AH4" s="614" t="s">
        <v>2077</v>
      </c>
      <c r="AI4" s="614" t="s">
        <v>337</v>
      </c>
      <c r="AJ4" s="614" t="s">
        <v>2065</v>
      </c>
      <c r="AK4" s="614" t="s">
        <v>130</v>
      </c>
      <c r="AL4" s="662" t="s">
        <v>2360</v>
      </c>
      <c r="AM4" s="614" t="s">
        <v>1716</v>
      </c>
      <c r="AN4" s="614" t="s">
        <v>2278</v>
      </c>
      <c r="AO4" s="614" t="s">
        <v>2279</v>
      </c>
      <c r="AP4" s="614" t="s">
        <v>2306</v>
      </c>
      <c r="AQ4" s="614" t="s">
        <v>2307</v>
      </c>
      <c r="AR4" s="614" t="s">
        <v>2345</v>
      </c>
      <c r="AS4" s="614" t="s">
        <v>478</v>
      </c>
      <c r="AT4" s="614" t="s">
        <v>1777</v>
      </c>
      <c r="AU4" s="614" t="s">
        <v>2301</v>
      </c>
      <c r="AV4" s="614" t="s">
        <v>494</v>
      </c>
      <c r="AW4" s="614" t="s">
        <v>485</v>
      </c>
      <c r="AX4" s="614" t="s">
        <v>486</v>
      </c>
      <c r="AY4" s="614" t="s">
        <v>131</v>
      </c>
      <c r="AZ4" s="614" t="s">
        <v>132</v>
      </c>
      <c r="BA4" s="614" t="s">
        <v>133</v>
      </c>
    </row>
    <row r="5" spans="1:53" s="561" customFormat="1" ht="30.75" customHeight="1">
      <c r="A5" s="335"/>
      <c r="B5" s="335"/>
      <c r="C5" s="335"/>
      <c r="D5" s="866" t="s">
        <v>1964</v>
      </c>
      <c r="E5" s="868"/>
      <c r="F5" s="735" t="s">
        <v>279</v>
      </c>
      <c r="G5" s="735" t="s">
        <v>1962</v>
      </c>
      <c r="H5" s="332" t="s">
        <v>2300</v>
      </c>
      <c r="I5" s="674" t="s">
        <v>2308</v>
      </c>
      <c r="J5" s="674"/>
      <c r="K5" s="590"/>
      <c r="L5" s="590"/>
      <c r="M5" s="590"/>
      <c r="N5" s="590"/>
      <c r="O5" s="590"/>
      <c r="P5" s="590"/>
      <c r="Q5" s="590"/>
      <c r="R5" s="737" t="s">
        <v>2316</v>
      </c>
      <c r="S5" s="737" t="s">
        <v>2316</v>
      </c>
      <c r="T5" s="343"/>
      <c r="U5" s="343"/>
      <c r="V5" s="343"/>
      <c r="W5" s="343"/>
      <c r="X5" s="343"/>
      <c r="Y5" s="343"/>
      <c r="Z5" s="343"/>
      <c r="AA5" s="671" t="s">
        <v>798</v>
      </c>
      <c r="AB5" s="609"/>
      <c r="AC5" s="609"/>
      <c r="AD5" s="609"/>
      <c r="AE5" s="609"/>
      <c r="AF5" s="609"/>
      <c r="AG5" s="738"/>
      <c r="AH5" s="247" t="s">
        <v>798</v>
      </c>
      <c r="AI5" s="739" t="s">
        <v>339</v>
      </c>
      <c r="AJ5" s="158" t="s">
        <v>293</v>
      </c>
      <c r="AK5" s="139" t="s">
        <v>129</v>
      </c>
      <c r="AL5" s="500"/>
      <c r="AM5" s="500"/>
      <c r="AN5" s="500"/>
      <c r="AO5" s="500"/>
      <c r="AP5" s="500"/>
      <c r="AQ5" s="500"/>
      <c r="AR5" s="500"/>
      <c r="AS5" s="139">
        <v>400</v>
      </c>
      <c r="AT5" s="139" t="s">
        <v>294</v>
      </c>
      <c r="AU5" s="500"/>
      <c r="AV5" s="83" t="s">
        <v>2367</v>
      </c>
      <c r="AW5" s="83"/>
      <c r="AX5" s="83" t="s">
        <v>129</v>
      </c>
      <c r="AY5" s="83">
        <v>0</v>
      </c>
      <c r="AZ5" s="83">
        <v>0</v>
      </c>
      <c r="BA5" s="83" t="s">
        <v>732</v>
      </c>
    </row>
    <row r="6" spans="1:53" s="561" customFormat="1" ht="30.75" customHeight="1">
      <c r="A6" s="335"/>
      <c r="B6" s="335"/>
      <c r="C6" s="335"/>
      <c r="D6" s="866" t="s">
        <v>1965</v>
      </c>
      <c r="E6" s="868"/>
      <c r="F6" s="735" t="s">
        <v>279</v>
      </c>
      <c r="G6" s="735" t="s">
        <v>1963</v>
      </c>
      <c r="H6" s="332" t="s">
        <v>2300</v>
      </c>
      <c r="I6" s="674" t="s">
        <v>2079</v>
      </c>
      <c r="J6" s="674" t="s">
        <v>514</v>
      </c>
      <c r="K6" s="758" t="s">
        <v>2373</v>
      </c>
      <c r="L6" s="777">
        <f>VLOOKUP(V6,H$10:M$33,2,FALSE)</f>
        <v>0.1</v>
      </c>
      <c r="M6" s="777" t="str">
        <f>VLOOKUP(V6,H$10:M$33,3,FALSE)</f>
        <v>‰ / mois</v>
      </c>
      <c r="N6" s="777">
        <f>VLOOKUP(V6,H$10:M$33,4,FALSE)</f>
        <v>0.12</v>
      </c>
      <c r="O6" s="777" t="str">
        <f>VLOOKUP(V6,H$10:M$33,5,FALSE)</f>
        <v>% / année</v>
      </c>
      <c r="P6" s="777">
        <f>VLOOKUP(V6,H$10:M$33,6,FALSE)</f>
        <v>111</v>
      </c>
      <c r="Q6" s="590"/>
      <c r="R6" s="737" t="s">
        <v>2316</v>
      </c>
      <c r="S6" s="737" t="s">
        <v>2316</v>
      </c>
      <c r="T6" s="343"/>
      <c r="U6" s="674" t="s">
        <v>2453</v>
      </c>
      <c r="V6" s="776" t="s">
        <v>2452</v>
      </c>
      <c r="W6" s="343"/>
      <c r="X6" s="343"/>
      <c r="Y6" s="343"/>
      <c r="Z6" s="343"/>
      <c r="AA6" s="671" t="s">
        <v>799</v>
      </c>
      <c r="AB6" s="609"/>
      <c r="AC6" s="609"/>
      <c r="AD6" s="609"/>
      <c r="AE6" s="609"/>
      <c r="AF6" s="609"/>
      <c r="AG6" s="738"/>
      <c r="AH6" s="247" t="s">
        <v>799</v>
      </c>
      <c r="AI6" s="739" t="s">
        <v>339</v>
      </c>
      <c r="AJ6" s="158" t="s">
        <v>245</v>
      </c>
      <c r="AK6" s="139" t="s">
        <v>129</v>
      </c>
      <c r="AL6" s="500"/>
      <c r="AM6" s="500"/>
      <c r="AN6" s="500"/>
      <c r="AO6" s="500"/>
      <c r="AP6" s="500"/>
      <c r="AQ6" s="500"/>
      <c r="AR6" s="500"/>
      <c r="AS6" s="139">
        <v>400</v>
      </c>
      <c r="AT6" s="83" t="s">
        <v>176</v>
      </c>
      <c r="AU6" s="500"/>
      <c r="AV6" s="678" t="s">
        <v>2510</v>
      </c>
      <c r="AW6" s="83"/>
      <c r="AX6" s="83" t="s">
        <v>129</v>
      </c>
      <c r="AY6" s="83"/>
      <c r="AZ6" s="83"/>
      <c r="BA6" s="83"/>
    </row>
    <row r="7" spans="1:53" ht="26.25" customHeight="1">
      <c r="L7" s="1022" t="s">
        <v>2509</v>
      </c>
      <c r="M7" s="1023"/>
      <c r="N7" s="1023"/>
      <c r="O7" s="1023"/>
      <c r="P7" s="1023"/>
    </row>
    <row r="9" spans="1:53" ht="72">
      <c r="G9" s="774" t="s">
        <v>2377</v>
      </c>
      <c r="H9" s="774" t="s">
        <v>2436</v>
      </c>
      <c r="I9" s="774" t="s">
        <v>2437</v>
      </c>
      <c r="J9" s="774" t="s">
        <v>2507</v>
      </c>
      <c r="K9" s="775" t="s">
        <v>2434</v>
      </c>
      <c r="L9" s="774" t="s">
        <v>2435</v>
      </c>
      <c r="M9" s="774" t="s">
        <v>2432</v>
      </c>
    </row>
    <row r="10" spans="1:53" ht="15.75" customHeight="1">
      <c r="G10" s="749" t="s">
        <v>2373</v>
      </c>
      <c r="H10" s="428" t="s">
        <v>2450</v>
      </c>
      <c r="I10" s="428">
        <v>0</v>
      </c>
      <c r="J10" s="435" t="s">
        <v>2079</v>
      </c>
      <c r="K10" s="475">
        <v>0</v>
      </c>
      <c r="L10" s="461" t="s">
        <v>2080</v>
      </c>
      <c r="M10" s="457">
        <v>110</v>
      </c>
      <c r="P10" s="335"/>
    </row>
    <row r="11" spans="1:53" ht="15.75" customHeight="1">
      <c r="G11" s="749" t="s">
        <v>2373</v>
      </c>
      <c r="H11" s="428" t="s">
        <v>2451</v>
      </c>
      <c r="I11" s="428">
        <v>9.0000000000000011E-2</v>
      </c>
      <c r="J11" s="435" t="s">
        <v>2079</v>
      </c>
      <c r="K11" s="473">
        <v>0.108</v>
      </c>
      <c r="L11" s="461" t="s">
        <v>2080</v>
      </c>
      <c r="M11" s="457">
        <v>437</v>
      </c>
      <c r="P11" s="335"/>
    </row>
    <row r="12" spans="1:53" ht="15.75" customHeight="1">
      <c r="G12" s="749" t="s">
        <v>2373</v>
      </c>
      <c r="H12" s="428" t="s">
        <v>2452</v>
      </c>
      <c r="I12" s="428">
        <v>0.1</v>
      </c>
      <c r="J12" s="435" t="s">
        <v>2079</v>
      </c>
      <c r="K12" s="472">
        <v>0.12</v>
      </c>
      <c r="L12" s="461" t="s">
        <v>2080</v>
      </c>
      <c r="M12" s="457">
        <v>111</v>
      </c>
      <c r="P12" s="335"/>
    </row>
    <row r="13" spans="1:53" ht="15.75" customHeight="1">
      <c r="G13" s="749" t="s">
        <v>2373</v>
      </c>
      <c r="H13" s="428" t="s">
        <v>2453</v>
      </c>
      <c r="I13" s="428">
        <v>0.125</v>
      </c>
      <c r="J13" s="435" t="s">
        <v>2079</v>
      </c>
      <c r="K13" s="472">
        <v>0.15</v>
      </c>
      <c r="L13" s="461" t="s">
        <v>2080</v>
      </c>
      <c r="M13" s="457">
        <v>432</v>
      </c>
      <c r="P13" s="335"/>
    </row>
    <row r="14" spans="1:53" ht="15.75" customHeight="1">
      <c r="G14" s="749" t="s">
        <v>2373</v>
      </c>
      <c r="H14" s="428" t="s">
        <v>2454</v>
      </c>
      <c r="I14" s="428">
        <v>0.15</v>
      </c>
      <c r="J14" s="435" t="s">
        <v>2079</v>
      </c>
      <c r="K14" s="472">
        <v>0.18</v>
      </c>
      <c r="L14" s="461" t="s">
        <v>2080</v>
      </c>
      <c r="M14" s="457">
        <v>370</v>
      </c>
      <c r="P14" s="335"/>
    </row>
    <row r="15" spans="1:53" ht="15.75" customHeight="1">
      <c r="G15" s="749" t="s">
        <v>2373</v>
      </c>
      <c r="H15" s="428" t="s">
        <v>2455</v>
      </c>
      <c r="I15" s="428">
        <v>0.2</v>
      </c>
      <c r="J15" s="435" t="s">
        <v>2079</v>
      </c>
      <c r="K15" s="472">
        <v>0.24</v>
      </c>
      <c r="L15" s="461" t="s">
        <v>2080</v>
      </c>
      <c r="M15" s="457">
        <v>112</v>
      </c>
      <c r="P15" s="335"/>
    </row>
    <row r="16" spans="1:53" ht="15.75" customHeight="1">
      <c r="G16" s="749" t="s">
        <v>2373</v>
      </c>
      <c r="H16" s="428" t="s">
        <v>2456</v>
      </c>
      <c r="I16" s="428">
        <v>0.25</v>
      </c>
      <c r="J16" s="435" t="s">
        <v>2079</v>
      </c>
      <c r="K16" s="472">
        <v>0.3</v>
      </c>
      <c r="L16" s="461" t="s">
        <v>2080</v>
      </c>
      <c r="M16" s="457">
        <v>332</v>
      </c>
      <c r="P16" s="335"/>
    </row>
    <row r="17" spans="7:16" ht="15.75" customHeight="1">
      <c r="G17" s="749" t="s">
        <v>2373</v>
      </c>
      <c r="H17" s="437" t="s">
        <v>2472</v>
      </c>
      <c r="I17" s="437">
        <v>0.41666666666666669</v>
      </c>
      <c r="J17" s="435" t="s">
        <v>2079</v>
      </c>
      <c r="K17" s="472">
        <v>0.5</v>
      </c>
      <c r="L17" s="461" t="s">
        <v>2080</v>
      </c>
      <c r="M17" s="457">
        <v>295</v>
      </c>
      <c r="P17" s="335"/>
    </row>
    <row r="18" spans="7:16" ht="15.75" customHeight="1">
      <c r="G18" s="749" t="s">
        <v>2373</v>
      </c>
      <c r="H18" s="428" t="s">
        <v>2457</v>
      </c>
      <c r="I18" s="428">
        <v>0.5</v>
      </c>
      <c r="J18" s="435" t="s">
        <v>2079</v>
      </c>
      <c r="K18" s="472">
        <v>0.6</v>
      </c>
      <c r="L18" s="461" t="s">
        <v>2080</v>
      </c>
      <c r="M18" s="457">
        <v>113</v>
      </c>
      <c r="P18" s="335"/>
    </row>
    <row r="19" spans="7:16" ht="15.75" customHeight="1">
      <c r="G19" s="749" t="s">
        <v>2373</v>
      </c>
      <c r="H19" s="428" t="s">
        <v>2458</v>
      </c>
      <c r="I19" s="428">
        <v>0.65</v>
      </c>
      <c r="J19" s="435" t="s">
        <v>2079</v>
      </c>
      <c r="K19" s="472">
        <v>0.77999999999999992</v>
      </c>
      <c r="L19" s="461" t="s">
        <v>2080</v>
      </c>
      <c r="M19" s="457">
        <v>503</v>
      </c>
      <c r="P19" s="335"/>
    </row>
    <row r="20" spans="7:16" ht="15.75" customHeight="1">
      <c r="G20" s="749" t="s">
        <v>2373</v>
      </c>
      <c r="H20" s="428" t="s">
        <v>2459</v>
      </c>
      <c r="I20" s="428">
        <v>0.75</v>
      </c>
      <c r="J20" s="435" t="s">
        <v>2079</v>
      </c>
      <c r="K20" s="472">
        <v>0.89999999999999991</v>
      </c>
      <c r="L20" s="461" t="s">
        <v>2080</v>
      </c>
      <c r="M20" s="457">
        <v>280</v>
      </c>
      <c r="P20" s="335"/>
    </row>
    <row r="21" spans="7:16" ht="15.75" customHeight="1">
      <c r="G21" s="749" t="s">
        <v>2373</v>
      </c>
      <c r="H21" s="428" t="s">
        <v>2460</v>
      </c>
      <c r="I21" s="428">
        <v>1</v>
      </c>
      <c r="J21" s="435" t="s">
        <v>2079</v>
      </c>
      <c r="K21" s="472">
        <v>1.2</v>
      </c>
      <c r="L21" s="461" t="s">
        <v>2080</v>
      </c>
      <c r="M21" s="457">
        <v>114</v>
      </c>
      <c r="P21" s="335"/>
    </row>
    <row r="22" spans="7:16" ht="15.75" customHeight="1">
      <c r="G22" s="749" t="s">
        <v>2373</v>
      </c>
      <c r="H22" s="428" t="s">
        <v>2461</v>
      </c>
      <c r="I22" s="428">
        <v>1.2</v>
      </c>
      <c r="J22" s="435" t="s">
        <v>2079</v>
      </c>
      <c r="K22" s="472">
        <v>1.44</v>
      </c>
      <c r="L22" s="461" t="s">
        <v>2080</v>
      </c>
      <c r="M22" s="457">
        <v>443</v>
      </c>
      <c r="P22" s="335"/>
    </row>
    <row r="23" spans="7:16" ht="15.75" customHeight="1">
      <c r="G23" s="749" t="s">
        <v>2373</v>
      </c>
      <c r="H23" s="428" t="s">
        <v>2462</v>
      </c>
      <c r="I23" s="428">
        <v>1.25</v>
      </c>
      <c r="J23" s="435" t="s">
        <v>2079</v>
      </c>
      <c r="K23" s="472">
        <v>1.5</v>
      </c>
      <c r="L23" s="461" t="s">
        <v>2080</v>
      </c>
      <c r="M23" s="457">
        <v>115</v>
      </c>
      <c r="P23" s="335"/>
    </row>
    <row r="24" spans="7:16" ht="15.75" customHeight="1">
      <c r="G24" s="749" t="s">
        <v>2373</v>
      </c>
      <c r="H24" s="428" t="s">
        <v>2463</v>
      </c>
      <c r="I24" s="428">
        <v>1.5</v>
      </c>
      <c r="J24" s="435" t="s">
        <v>2079</v>
      </c>
      <c r="K24" s="472">
        <v>1.7999999999999998</v>
      </c>
      <c r="L24" s="461" t="s">
        <v>2080</v>
      </c>
      <c r="M24" s="457">
        <v>116</v>
      </c>
      <c r="P24" s="335"/>
    </row>
    <row r="25" spans="7:16" ht="15.75" customHeight="1">
      <c r="G25" s="749" t="s">
        <v>2373</v>
      </c>
      <c r="H25" s="428" t="s">
        <v>2464</v>
      </c>
      <c r="I25" s="428">
        <v>1.7500000000000002</v>
      </c>
      <c r="J25" s="435" t="s">
        <v>2079</v>
      </c>
      <c r="K25" s="472">
        <v>2.1</v>
      </c>
      <c r="L25" s="461" t="s">
        <v>2080</v>
      </c>
      <c r="M25" s="457">
        <v>117</v>
      </c>
      <c r="P25" s="335"/>
    </row>
    <row r="26" spans="7:16" ht="15.75" customHeight="1">
      <c r="G26" s="749" t="s">
        <v>2373</v>
      </c>
      <c r="H26" s="428" t="s">
        <v>2465</v>
      </c>
      <c r="I26" s="428">
        <v>1.875</v>
      </c>
      <c r="J26" s="435" t="s">
        <v>2079</v>
      </c>
      <c r="K26" s="472">
        <v>2.25</v>
      </c>
      <c r="L26" s="461" t="s">
        <v>2080</v>
      </c>
      <c r="M26" s="457">
        <v>416</v>
      </c>
      <c r="P26" s="335"/>
    </row>
    <row r="27" spans="7:16" ht="15.75" customHeight="1">
      <c r="G27" s="749" t="s">
        <v>2373</v>
      </c>
      <c r="H27" s="428" t="s">
        <v>2466</v>
      </c>
      <c r="I27" s="428">
        <v>2</v>
      </c>
      <c r="J27" s="435" t="s">
        <v>2079</v>
      </c>
      <c r="K27" s="472">
        <v>2.4</v>
      </c>
      <c r="L27" s="461" t="s">
        <v>2080</v>
      </c>
      <c r="M27" s="457">
        <v>118</v>
      </c>
      <c r="P27" s="335"/>
    </row>
    <row r="28" spans="7:16" ht="15.75" customHeight="1">
      <c r="G28" s="749" t="s">
        <v>2373</v>
      </c>
      <c r="H28" s="428" t="s">
        <v>2467</v>
      </c>
      <c r="I28" s="428">
        <v>2.25</v>
      </c>
      <c r="J28" s="435" t="s">
        <v>2079</v>
      </c>
      <c r="K28" s="472">
        <v>2.7</v>
      </c>
      <c r="L28" s="461" t="s">
        <v>2080</v>
      </c>
      <c r="M28" s="457">
        <v>393</v>
      </c>
      <c r="P28" s="335"/>
    </row>
    <row r="29" spans="7:16" ht="15.75" customHeight="1">
      <c r="G29" s="749" t="s">
        <v>2373</v>
      </c>
      <c r="H29" s="428" t="s">
        <v>1562</v>
      </c>
      <c r="I29" s="428">
        <v>2.5</v>
      </c>
      <c r="J29" s="435" t="s">
        <v>2079</v>
      </c>
      <c r="K29" s="472">
        <v>3</v>
      </c>
      <c r="L29" s="461" t="s">
        <v>2080</v>
      </c>
      <c r="M29" s="457">
        <v>119</v>
      </c>
      <c r="P29" s="335"/>
    </row>
    <row r="30" spans="7:16" ht="15.75" customHeight="1">
      <c r="G30" s="749" t="s">
        <v>2373</v>
      </c>
      <c r="H30" s="428" t="s">
        <v>2468</v>
      </c>
      <c r="I30" s="428">
        <v>2.7500000000000004</v>
      </c>
      <c r="J30" s="435" t="s">
        <v>2079</v>
      </c>
      <c r="K30" s="472">
        <v>3.3000000000000003</v>
      </c>
      <c r="L30" s="461" t="s">
        <v>2080</v>
      </c>
      <c r="M30" s="457">
        <v>351</v>
      </c>
      <c r="P30" s="335"/>
    </row>
    <row r="31" spans="7:16" ht="15.75" customHeight="1">
      <c r="G31" s="749" t="s">
        <v>2373</v>
      </c>
      <c r="H31" s="428" t="s">
        <v>2469</v>
      </c>
      <c r="I31" s="428">
        <v>3</v>
      </c>
      <c r="J31" s="435" t="s">
        <v>2079</v>
      </c>
      <c r="K31" s="472">
        <v>3.5999999999999996</v>
      </c>
      <c r="L31" s="461" t="s">
        <v>2080</v>
      </c>
      <c r="M31" s="457">
        <v>120</v>
      </c>
      <c r="P31" s="335"/>
    </row>
    <row r="32" spans="7:16" ht="15.75" customHeight="1">
      <c r="G32" s="749" t="s">
        <v>2373</v>
      </c>
      <c r="H32" s="428" t="s">
        <v>2470</v>
      </c>
      <c r="I32" s="428">
        <v>3.25</v>
      </c>
      <c r="J32" s="435" t="s">
        <v>2079</v>
      </c>
      <c r="K32" s="472">
        <v>3.9</v>
      </c>
      <c r="L32" s="461" t="s">
        <v>2080</v>
      </c>
      <c r="M32" s="457">
        <v>449</v>
      </c>
      <c r="P32" s="335"/>
    </row>
    <row r="33" spans="7:16" ht="15.75" customHeight="1">
      <c r="G33" s="749" t="s">
        <v>2373</v>
      </c>
      <c r="H33" s="428" t="s">
        <v>2471</v>
      </c>
      <c r="I33" s="428">
        <v>3.5000000000000004</v>
      </c>
      <c r="J33" s="435" t="s">
        <v>2079</v>
      </c>
      <c r="K33" s="472">
        <v>4.2</v>
      </c>
      <c r="L33" s="461" t="s">
        <v>2080</v>
      </c>
      <c r="M33" s="457">
        <v>10</v>
      </c>
      <c r="P33" s="335"/>
    </row>
  </sheetData>
  <mergeCells count="7">
    <mergeCell ref="L7:P7"/>
    <mergeCell ref="D6:E6"/>
    <mergeCell ref="A1:E1"/>
    <mergeCell ref="B2:E2"/>
    <mergeCell ref="C3:E3"/>
    <mergeCell ref="D4:E4"/>
    <mergeCell ref="D5:E5"/>
  </mergeCells>
  <dataValidations count="1">
    <dataValidation type="list" allowBlank="1" showInputMessage="1" showErrorMessage="1" sqref="U6:V6">
      <formula1>$H$10:$H$33</formula1>
    </dataValidation>
  </dataValidation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30"/>
  <sheetViews>
    <sheetView topLeftCell="G1" zoomScaleNormal="100" workbookViewId="0">
      <pane ySplit="1" topLeftCell="A3" activePane="bottomLeft" state="frozen"/>
      <selection activeCell="A14" sqref="A14:B14"/>
      <selection pane="bottomLeft" activeCell="K6" sqref="K6"/>
    </sheetView>
  </sheetViews>
  <sheetFormatPr baseColWidth="10" defaultRowHeight="12.75"/>
  <cols>
    <col min="1" max="1" width="3.28515625" style="335" customWidth="1"/>
    <col min="2" max="2" width="4.28515625" style="335" customWidth="1"/>
    <col min="3" max="3" width="4.7109375" style="331" customWidth="1"/>
    <col min="4" max="4" width="5.7109375" style="331" customWidth="1"/>
    <col min="5" max="5" width="29.85546875" style="331" customWidth="1"/>
    <col min="6" max="6" width="1.42578125" style="374" customWidth="1"/>
    <col min="7" max="7" width="9.140625" style="374" customWidth="1"/>
    <col min="8" max="8" width="6.28515625" style="375" customWidth="1"/>
    <col min="9" max="9" width="8.7109375" style="598" customWidth="1"/>
    <col min="10" max="10" width="10.5703125" style="598" customWidth="1"/>
    <col min="11" max="11" width="7.7109375" style="767" customWidth="1"/>
    <col min="12" max="12" width="9.140625" style="767" customWidth="1"/>
    <col min="13" max="16" width="6.28515625" style="767" customWidth="1"/>
    <col min="17" max="17" width="1.42578125" style="598" customWidth="1"/>
    <col min="18" max="19" width="1.28515625" style="601" customWidth="1"/>
    <col min="20" max="21" width="1.42578125" style="375" customWidth="1"/>
    <col min="22" max="22" width="8.5703125" style="801" customWidth="1"/>
    <col min="23" max="23" width="1.28515625" style="375" customWidth="1"/>
    <col min="24" max="26" width="1.42578125" style="375" customWidth="1"/>
    <col min="27" max="27" width="45" style="541" customWidth="1"/>
    <col min="28" max="28" width="8.85546875" style="561" customWidth="1"/>
    <col min="29" max="16384" width="11.42578125" style="335"/>
  </cols>
  <sheetData>
    <row r="1" spans="1:29" s="561" customFormat="1" ht="70.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73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73" t="s">
        <v>2431</v>
      </c>
      <c r="Q1" s="618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799" t="s">
        <v>2515</v>
      </c>
    </row>
    <row r="2" spans="1:29" s="561" customFormat="1" ht="17.25" customHeight="1">
      <c r="A2" s="848" t="s">
        <v>1770</v>
      </c>
      <c r="B2" s="849"/>
      <c r="C2" s="849"/>
      <c r="D2" s="849"/>
      <c r="E2" s="850"/>
      <c r="F2" s="378"/>
      <c r="G2" s="378"/>
      <c r="H2" s="336"/>
      <c r="I2" s="588"/>
      <c r="J2" s="588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336"/>
      <c r="V2" s="336"/>
      <c r="W2" s="336"/>
      <c r="X2" s="336"/>
      <c r="Y2" s="336"/>
      <c r="Z2" s="336"/>
      <c r="AA2" s="336"/>
    </row>
    <row r="3" spans="1:29" ht="20.25" customHeight="1">
      <c r="C3" s="886" t="s">
        <v>1768</v>
      </c>
      <c r="D3" s="887"/>
      <c r="E3" s="888"/>
      <c r="F3" s="339"/>
      <c r="G3" s="339"/>
      <c r="H3" s="339"/>
      <c r="I3" s="589"/>
      <c r="J3" s="589"/>
      <c r="K3" s="757"/>
      <c r="L3" s="757"/>
      <c r="M3" s="757"/>
      <c r="N3" s="757"/>
      <c r="O3" s="757"/>
      <c r="P3" s="757"/>
      <c r="Q3" s="589"/>
      <c r="R3" s="589"/>
      <c r="S3" s="589"/>
      <c r="T3" s="339"/>
      <c r="U3" s="339"/>
      <c r="V3" s="353"/>
      <c r="W3" s="339"/>
      <c r="X3" s="339"/>
      <c r="Y3" s="339"/>
      <c r="Z3" s="339"/>
      <c r="AA3" s="580"/>
    </row>
    <row r="4" spans="1:29" s="357" customFormat="1" ht="15.75" customHeight="1">
      <c r="D4" s="863" t="s">
        <v>1765</v>
      </c>
      <c r="E4" s="865"/>
      <c r="F4" s="355"/>
      <c r="G4" s="355"/>
      <c r="H4" s="355"/>
      <c r="I4" s="594"/>
      <c r="J4" s="594"/>
      <c r="K4" s="757"/>
      <c r="L4" s="757"/>
      <c r="M4" s="757"/>
      <c r="N4" s="757"/>
      <c r="O4" s="757"/>
      <c r="P4" s="757"/>
      <c r="Q4" s="594"/>
      <c r="R4" s="594"/>
      <c r="S4" s="594"/>
      <c r="T4" s="355"/>
      <c r="U4" s="355"/>
      <c r="V4" s="353"/>
      <c r="W4" s="355"/>
      <c r="X4" s="355"/>
      <c r="Y4" s="355"/>
      <c r="Z4" s="355"/>
      <c r="AA4" s="580"/>
      <c r="AB4" s="562"/>
    </row>
    <row r="5" spans="1:29" s="357" customFormat="1" ht="13.5" customHeight="1">
      <c r="D5" s="335"/>
      <c r="E5" s="318" t="s">
        <v>1865</v>
      </c>
      <c r="F5" s="355"/>
      <c r="G5" s="355"/>
      <c r="H5" s="355"/>
      <c r="I5" s="594"/>
      <c r="J5" s="594"/>
      <c r="K5" s="757"/>
      <c r="L5" s="757"/>
      <c r="M5" s="757"/>
      <c r="N5" s="757"/>
      <c r="O5" s="757"/>
      <c r="P5" s="757"/>
      <c r="Q5" s="594"/>
      <c r="R5" s="594"/>
      <c r="S5" s="594"/>
      <c r="T5" s="355"/>
      <c r="U5" s="355"/>
      <c r="V5" s="353"/>
      <c r="W5" s="355"/>
      <c r="X5" s="355"/>
      <c r="Y5" s="355"/>
      <c r="Z5" s="355"/>
      <c r="AA5" s="580"/>
      <c r="AB5" s="562"/>
    </row>
    <row r="6" spans="1:29" s="357" customFormat="1" ht="21" customHeight="1">
      <c r="D6" s="335"/>
      <c r="E6" s="778" t="s">
        <v>1868</v>
      </c>
      <c r="F6" s="360" t="s">
        <v>1214</v>
      </c>
      <c r="G6" s="360" t="s">
        <v>1085</v>
      </c>
      <c r="H6" s="366" t="s">
        <v>2300</v>
      </c>
      <c r="I6" s="590" t="s">
        <v>2308</v>
      </c>
      <c r="J6" s="590"/>
      <c r="K6" s="758"/>
      <c r="L6" s="758"/>
      <c r="M6" s="758"/>
      <c r="N6" s="758"/>
      <c r="O6" s="758"/>
      <c r="P6" s="758"/>
      <c r="Q6" s="590"/>
      <c r="R6" s="600"/>
      <c r="S6" s="600"/>
      <c r="T6" s="360"/>
      <c r="U6" s="360"/>
      <c r="V6" s="800">
        <v>20</v>
      </c>
      <c r="W6" s="360"/>
      <c r="X6" s="360"/>
      <c r="Y6" s="360"/>
      <c r="Z6" s="360"/>
      <c r="AA6" s="581" t="s">
        <v>1799</v>
      </c>
      <c r="AB6" s="562"/>
      <c r="AC6" s="835" t="s">
        <v>2520</v>
      </c>
    </row>
    <row r="7" spans="1:29" s="357" customFormat="1" ht="21" customHeight="1">
      <c r="D7" s="335"/>
      <c r="E7" s="778" t="s">
        <v>1869</v>
      </c>
      <c r="F7" s="360" t="s">
        <v>1214</v>
      </c>
      <c r="G7" s="360" t="s">
        <v>1793</v>
      </c>
      <c r="H7" s="366" t="s">
        <v>2300</v>
      </c>
      <c r="I7" s="590" t="s">
        <v>2308</v>
      </c>
      <c r="J7" s="590"/>
      <c r="K7" s="758"/>
      <c r="L7" s="758"/>
      <c r="M7" s="758"/>
      <c r="N7" s="758"/>
      <c r="O7" s="758"/>
      <c r="P7" s="758"/>
      <c r="Q7" s="590"/>
      <c r="R7" s="600"/>
      <c r="S7" s="600"/>
      <c r="T7" s="360"/>
      <c r="U7" s="360"/>
      <c r="V7" s="800">
        <v>300</v>
      </c>
      <c r="W7" s="360"/>
      <c r="X7" s="360"/>
      <c r="Y7" s="360"/>
      <c r="Z7" s="360"/>
      <c r="AA7" s="581" t="s">
        <v>1800</v>
      </c>
      <c r="AB7" s="562"/>
      <c r="AC7" s="835" t="s">
        <v>2520</v>
      </c>
    </row>
    <row r="8" spans="1:29" s="357" customFormat="1" ht="13.5" customHeight="1">
      <c r="D8" s="335"/>
      <c r="E8" s="318" t="s">
        <v>1866</v>
      </c>
      <c r="F8" s="355"/>
      <c r="G8" s="355"/>
      <c r="H8" s="355"/>
      <c r="I8" s="594"/>
      <c r="J8" s="594"/>
      <c r="K8" s="757"/>
      <c r="L8" s="757"/>
      <c r="M8" s="757"/>
      <c r="N8" s="757"/>
      <c r="O8" s="757"/>
      <c r="P8" s="757"/>
      <c r="Q8" s="594"/>
      <c r="R8" s="594"/>
      <c r="S8" s="594"/>
      <c r="T8" s="355"/>
      <c r="U8" s="355"/>
      <c r="V8" s="353"/>
      <c r="W8" s="355"/>
      <c r="X8" s="355"/>
      <c r="Y8" s="355"/>
      <c r="Z8" s="355"/>
      <c r="AA8" s="580"/>
      <c r="AB8" s="562"/>
    </row>
    <row r="9" spans="1:29" s="357" customFormat="1" ht="44.25" customHeight="1">
      <c r="D9" s="335"/>
      <c r="E9" s="778" t="s">
        <v>1868</v>
      </c>
      <c r="F9" s="360" t="s">
        <v>279</v>
      </c>
      <c r="G9" s="360" t="s">
        <v>1085</v>
      </c>
      <c r="H9" s="366" t="s">
        <v>2300</v>
      </c>
      <c r="I9" s="590" t="s">
        <v>2308</v>
      </c>
      <c r="J9" s="590"/>
      <c r="K9" s="758"/>
      <c r="L9" s="758"/>
      <c r="M9" s="758"/>
      <c r="N9" s="758"/>
      <c r="O9" s="758"/>
      <c r="P9" s="758"/>
      <c r="Q9" s="590"/>
      <c r="R9" s="600"/>
      <c r="S9" s="600"/>
      <c r="T9" s="360"/>
      <c r="U9" s="360"/>
      <c r="V9" s="802">
        <f>V6</f>
        <v>20</v>
      </c>
      <c r="W9" s="360"/>
      <c r="X9" s="360"/>
      <c r="Y9" s="360"/>
      <c r="Z9" s="360"/>
      <c r="AA9" s="584" t="s">
        <v>1991</v>
      </c>
      <c r="AB9" s="562"/>
    </row>
    <row r="10" spans="1:29" s="357" customFormat="1" ht="28.5" customHeight="1">
      <c r="D10" s="335"/>
      <c r="E10" s="778" t="s">
        <v>1870</v>
      </c>
      <c r="F10" s="360" t="s">
        <v>279</v>
      </c>
      <c r="G10" s="360" t="s">
        <v>1801</v>
      </c>
      <c r="H10" s="366" t="s">
        <v>2300</v>
      </c>
      <c r="I10" s="590" t="s">
        <v>1961</v>
      </c>
      <c r="J10" s="590" t="s">
        <v>514</v>
      </c>
      <c r="K10" s="758" t="s">
        <v>2371</v>
      </c>
      <c r="L10" s="803">
        <f>VLOOKUP(V10,H$23:M$30,2,FALSE)</f>
        <v>0.5</v>
      </c>
      <c r="M10" s="803" t="str">
        <f>VLOOKUP(V10,H$23:M$30,3,FALSE)</f>
        <v>‰</v>
      </c>
      <c r="N10" s="803">
        <f>VLOOKUP(V10,H$23:M$30,4,FALSE)</f>
        <v>0.05</v>
      </c>
      <c r="O10" s="803" t="str">
        <f>VLOOKUP(V10,H$23:M$30,5,FALSE)</f>
        <v>%</v>
      </c>
      <c r="P10" s="803">
        <f>VLOOKUP(V10,H$23:M$30,6,FALSE)</f>
        <v>309</v>
      </c>
      <c r="Q10" s="590"/>
      <c r="R10" s="600"/>
      <c r="S10" s="600"/>
      <c r="T10" s="360"/>
      <c r="U10" s="360"/>
      <c r="V10" s="800" t="s">
        <v>2442</v>
      </c>
      <c r="W10" s="360"/>
      <c r="X10" s="360"/>
      <c r="Y10" s="360"/>
      <c r="Z10" s="360"/>
      <c r="AA10" s="581" t="s">
        <v>1802</v>
      </c>
      <c r="AB10" s="562"/>
      <c r="AC10" s="835" t="s">
        <v>2520</v>
      </c>
    </row>
    <row r="11" spans="1:29" s="357" customFormat="1" ht="44.25" customHeight="1">
      <c r="D11" s="335"/>
      <c r="E11" s="778" t="s">
        <v>1871</v>
      </c>
      <c r="F11" s="360" t="s">
        <v>279</v>
      </c>
      <c r="G11" s="360" t="s">
        <v>1793</v>
      </c>
      <c r="H11" s="366" t="s">
        <v>2300</v>
      </c>
      <c r="I11" s="590" t="s">
        <v>2308</v>
      </c>
      <c r="J11" s="590"/>
      <c r="K11" s="758"/>
      <c r="L11" s="758"/>
      <c r="M11" s="758"/>
      <c r="N11" s="758"/>
      <c r="O11" s="758"/>
      <c r="P11" s="758"/>
      <c r="Q11" s="590"/>
      <c r="R11" s="600"/>
      <c r="S11" s="600"/>
      <c r="T11" s="360"/>
      <c r="U11" s="360"/>
      <c r="V11" s="802">
        <f>V7</f>
        <v>300</v>
      </c>
      <c r="W11" s="360"/>
      <c r="X11" s="360"/>
      <c r="Y11" s="360"/>
      <c r="Z11" s="360"/>
      <c r="AA11" s="584" t="s">
        <v>1992</v>
      </c>
      <c r="AB11" s="562"/>
    </row>
    <row r="12" spans="1:29" s="357" customFormat="1" ht="18" customHeight="1">
      <c r="D12" s="335"/>
      <c r="E12" s="318" t="s">
        <v>1867</v>
      </c>
      <c r="F12" s="355"/>
      <c r="G12" s="355"/>
      <c r="H12" s="355"/>
      <c r="I12" s="594"/>
      <c r="J12" s="594"/>
      <c r="K12" s="757"/>
      <c r="L12" s="757"/>
      <c r="M12" s="757"/>
      <c r="N12" s="757"/>
      <c r="O12" s="757"/>
      <c r="P12" s="757"/>
      <c r="Q12" s="594"/>
      <c r="R12" s="594"/>
      <c r="S12" s="594"/>
      <c r="T12" s="355"/>
      <c r="U12" s="355"/>
      <c r="V12" s="353"/>
      <c r="W12" s="355"/>
      <c r="X12" s="355"/>
      <c r="Y12" s="355"/>
      <c r="Z12" s="355"/>
      <c r="AA12" s="580"/>
      <c r="AB12" s="562"/>
    </row>
    <row r="13" spans="1:29" s="357" customFormat="1" ht="44.25" customHeight="1">
      <c r="D13" s="335"/>
      <c r="E13" s="778" t="s">
        <v>1868</v>
      </c>
      <c r="F13" s="360" t="s">
        <v>279</v>
      </c>
      <c r="G13" s="360" t="s">
        <v>1085</v>
      </c>
      <c r="H13" s="366" t="s">
        <v>2300</v>
      </c>
      <c r="I13" s="590" t="s">
        <v>2308</v>
      </c>
      <c r="J13" s="590"/>
      <c r="K13" s="758"/>
      <c r="L13" s="758"/>
      <c r="M13" s="758"/>
      <c r="N13" s="758"/>
      <c r="O13" s="758"/>
      <c r="P13" s="758"/>
      <c r="Q13" s="590"/>
      <c r="R13" s="600"/>
      <c r="S13" s="600"/>
      <c r="T13" s="360"/>
      <c r="U13" s="360"/>
      <c r="V13" s="802">
        <f>V6</f>
        <v>20</v>
      </c>
      <c r="W13" s="360"/>
      <c r="X13" s="360"/>
      <c r="Y13" s="360"/>
      <c r="Z13" s="360"/>
      <c r="AA13" s="584" t="s">
        <v>1991</v>
      </c>
      <c r="AB13" s="562"/>
    </row>
    <row r="14" spans="1:29" s="357" customFormat="1" ht="44.25" customHeight="1">
      <c r="D14" s="335"/>
      <c r="E14" s="778" t="s">
        <v>1870</v>
      </c>
      <c r="F14" s="360" t="s">
        <v>279</v>
      </c>
      <c r="G14" s="360" t="s">
        <v>1801</v>
      </c>
      <c r="H14" s="366" t="s">
        <v>2300</v>
      </c>
      <c r="I14" s="590" t="s">
        <v>1961</v>
      </c>
      <c r="J14" s="590" t="s">
        <v>514</v>
      </c>
      <c r="K14" s="758" t="s">
        <v>2371</v>
      </c>
      <c r="L14" s="807">
        <f>L10</f>
        <v>0.5</v>
      </c>
      <c r="M14" s="807" t="str">
        <f t="shared" ref="M14:P14" si="0">M10</f>
        <v>‰</v>
      </c>
      <c r="N14" s="807">
        <f t="shared" si="0"/>
        <v>0.05</v>
      </c>
      <c r="O14" s="807" t="str">
        <f t="shared" si="0"/>
        <v>%</v>
      </c>
      <c r="P14" s="807">
        <f t="shared" si="0"/>
        <v>309</v>
      </c>
      <c r="Q14" s="590"/>
      <c r="R14" s="600"/>
      <c r="S14" s="600"/>
      <c r="T14" s="360"/>
      <c r="U14" s="360"/>
      <c r="V14" s="802" t="str">
        <f>V10</f>
        <v>0,5‰</v>
      </c>
      <c r="W14" s="360"/>
      <c r="X14" s="360"/>
      <c r="Y14" s="360"/>
      <c r="Z14" s="360"/>
      <c r="AA14" s="584" t="s">
        <v>1993</v>
      </c>
      <c r="AB14" s="562"/>
    </row>
    <row r="15" spans="1:29" s="357" customFormat="1" ht="44.25" customHeight="1">
      <c r="D15" s="335"/>
      <c r="E15" s="778" t="s">
        <v>1869</v>
      </c>
      <c r="F15" s="360" t="s">
        <v>279</v>
      </c>
      <c r="G15" s="360" t="s">
        <v>1169</v>
      </c>
      <c r="H15" s="366" t="s">
        <v>2300</v>
      </c>
      <c r="I15" s="590" t="s">
        <v>2308</v>
      </c>
      <c r="J15" s="590"/>
      <c r="K15" s="758"/>
      <c r="L15" s="758"/>
      <c r="M15" s="758"/>
      <c r="N15" s="758"/>
      <c r="O15" s="758"/>
      <c r="P15" s="758"/>
      <c r="Q15" s="590"/>
      <c r="R15" s="600"/>
      <c r="S15" s="600"/>
      <c r="T15" s="360"/>
      <c r="U15" s="360"/>
      <c r="V15" s="802">
        <f>V7</f>
        <v>300</v>
      </c>
      <c r="W15" s="360"/>
      <c r="X15" s="360"/>
      <c r="Y15" s="360"/>
      <c r="Z15" s="360"/>
      <c r="AA15" s="584" t="s">
        <v>1992</v>
      </c>
      <c r="AB15" s="562"/>
    </row>
    <row r="22" spans="7:13" ht="108">
      <c r="G22" s="804" t="s">
        <v>2377</v>
      </c>
      <c r="H22" s="804" t="s">
        <v>2436</v>
      </c>
      <c r="I22" s="804" t="s">
        <v>2437</v>
      </c>
      <c r="J22" s="804" t="s">
        <v>2507</v>
      </c>
      <c r="K22" s="805" t="s">
        <v>2434</v>
      </c>
      <c r="L22" s="804" t="s">
        <v>2435</v>
      </c>
      <c r="M22" s="804" t="s">
        <v>2432</v>
      </c>
    </row>
    <row r="23" spans="7:13">
      <c r="G23" s="748" t="s">
        <v>2371</v>
      </c>
      <c r="H23" s="431" t="s">
        <v>2439</v>
      </c>
      <c r="I23" s="431">
        <v>0</v>
      </c>
      <c r="J23" s="432" t="s">
        <v>1961</v>
      </c>
      <c r="K23" s="474">
        <v>0</v>
      </c>
      <c r="L23" s="454" t="s">
        <v>2078</v>
      </c>
      <c r="M23" s="456">
        <v>331</v>
      </c>
    </row>
    <row r="24" spans="7:13">
      <c r="G24" s="748" t="s">
        <v>2371</v>
      </c>
      <c r="H24" s="431" t="s">
        <v>2440</v>
      </c>
      <c r="I24" s="431">
        <v>0.2</v>
      </c>
      <c r="J24" s="432" t="s">
        <v>1961</v>
      </c>
      <c r="K24" s="469">
        <v>0.02</v>
      </c>
      <c r="L24" s="454" t="s">
        <v>2078</v>
      </c>
      <c r="M24" s="456">
        <v>336</v>
      </c>
    </row>
    <row r="25" spans="7:13">
      <c r="G25" s="748" t="s">
        <v>2371</v>
      </c>
      <c r="H25" s="806" t="s">
        <v>2448</v>
      </c>
      <c r="I25" s="806">
        <v>0.25</v>
      </c>
      <c r="J25" s="432" t="s">
        <v>1961</v>
      </c>
      <c r="K25" s="470">
        <v>2.5000000000000001E-2</v>
      </c>
      <c r="L25" s="454" t="s">
        <v>2078</v>
      </c>
      <c r="M25" s="456">
        <v>478</v>
      </c>
    </row>
    <row r="26" spans="7:13">
      <c r="G26" s="748" t="s">
        <v>2371</v>
      </c>
      <c r="H26" s="806" t="s">
        <v>2448</v>
      </c>
      <c r="I26" s="806">
        <v>0.25</v>
      </c>
      <c r="J26" s="432" t="s">
        <v>1961</v>
      </c>
      <c r="K26" s="470">
        <v>2.5000000000000001E-2</v>
      </c>
      <c r="L26" s="454" t="s">
        <v>2078</v>
      </c>
      <c r="M26" s="456">
        <v>478</v>
      </c>
    </row>
    <row r="27" spans="7:13">
      <c r="G27" s="748" t="s">
        <v>2371</v>
      </c>
      <c r="H27" s="431" t="s">
        <v>2442</v>
      </c>
      <c r="I27" s="431">
        <v>0.5</v>
      </c>
      <c r="J27" s="432" t="s">
        <v>1961</v>
      </c>
      <c r="K27" s="469">
        <v>0.05</v>
      </c>
      <c r="L27" s="454" t="s">
        <v>2078</v>
      </c>
      <c r="M27" s="456">
        <v>309</v>
      </c>
    </row>
    <row r="28" spans="7:13">
      <c r="G28" s="748" t="s">
        <v>2371</v>
      </c>
      <c r="H28" s="431" t="s">
        <v>2443</v>
      </c>
      <c r="I28" s="431">
        <v>0.75</v>
      </c>
      <c r="J28" s="432" t="s">
        <v>1961</v>
      </c>
      <c r="K28" s="470">
        <v>7.4999999999999997E-2</v>
      </c>
      <c r="L28" s="454" t="s">
        <v>2078</v>
      </c>
      <c r="M28" s="456">
        <v>414</v>
      </c>
    </row>
    <row r="29" spans="7:13">
      <c r="G29" s="748" t="s">
        <v>2371</v>
      </c>
      <c r="H29" s="431" t="s">
        <v>2444</v>
      </c>
      <c r="I29" s="431">
        <v>1</v>
      </c>
      <c r="J29" s="432" t="s">
        <v>1961</v>
      </c>
      <c r="K29" s="469">
        <v>0.1</v>
      </c>
      <c r="L29" s="454" t="s">
        <v>2078</v>
      </c>
      <c r="M29" s="456">
        <v>5</v>
      </c>
    </row>
    <row r="30" spans="7:13">
      <c r="G30" s="748" t="s">
        <v>2371</v>
      </c>
      <c r="H30" s="431" t="s">
        <v>1229</v>
      </c>
      <c r="I30" s="431">
        <v>2</v>
      </c>
      <c r="J30" s="432" t="s">
        <v>1961</v>
      </c>
      <c r="K30" s="469">
        <v>0.2</v>
      </c>
      <c r="L30" s="454" t="s">
        <v>2078</v>
      </c>
      <c r="M30" s="456">
        <v>410</v>
      </c>
    </row>
  </sheetData>
  <autoFilter ref="A1:AB15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A2:E2"/>
    <mergeCell ref="C3:E3"/>
    <mergeCell ref="D4:E4"/>
    <mergeCell ref="A1:E1"/>
  </mergeCells>
  <dataValidations count="1">
    <dataValidation type="list" allowBlank="1" showInputMessage="1" showErrorMessage="1" sqref="V10">
      <formula1>$H$23:$H$30</formula1>
    </dataValidation>
  </dataValidation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74"/>
  <sheetViews>
    <sheetView topLeftCell="D1" zoomScaleNormal="100" workbookViewId="0">
      <pane ySplit="1" topLeftCell="A5" activePane="bottomLeft" state="frozen"/>
      <selection activeCell="A14" sqref="A14:B14"/>
      <selection pane="bottomLeft" activeCell="E14" sqref="E14"/>
    </sheetView>
  </sheetViews>
  <sheetFormatPr baseColWidth="10" defaultRowHeight="12.75"/>
  <cols>
    <col min="1" max="1" width="3.28515625" style="335" customWidth="1"/>
    <col min="2" max="2" width="4.28515625" style="335" customWidth="1"/>
    <col min="3" max="3" width="4.7109375" style="331" customWidth="1"/>
    <col min="4" max="4" width="4.28515625" style="331" customWidth="1"/>
    <col min="5" max="5" width="29.85546875" style="331" customWidth="1"/>
    <col min="6" max="6" width="1.42578125" style="374" customWidth="1"/>
    <col min="7" max="7" width="8.7109375" style="374" customWidth="1"/>
    <col min="8" max="8" width="9" style="375" customWidth="1"/>
    <col min="9" max="9" width="8.7109375" style="598" customWidth="1"/>
    <col min="10" max="10" width="8.140625" style="598" customWidth="1"/>
    <col min="11" max="11" width="6.140625" style="767" customWidth="1"/>
    <col min="12" max="15" width="7" style="828" customWidth="1"/>
    <col min="16" max="16" width="6.140625" style="828" customWidth="1"/>
    <col min="17" max="17" width="1.42578125" style="692" customWidth="1"/>
    <col min="18" max="19" width="1.28515625" style="693" customWidth="1"/>
    <col min="20" max="21" width="1.42578125" style="374" customWidth="1"/>
    <col min="22" max="22" width="8.42578125" style="374" customWidth="1"/>
    <col min="23" max="26" width="1.42578125" style="375" customWidth="1"/>
    <col min="27" max="27" width="45" style="541" customWidth="1"/>
    <col min="28" max="28" width="8.85546875" style="416" customWidth="1"/>
    <col min="29" max="29" width="11.42578125" style="832"/>
    <col min="30" max="16384" width="11.42578125" style="335"/>
  </cols>
  <sheetData>
    <row r="1" spans="1:29" ht="59.2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73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73" t="s">
        <v>2431</v>
      </c>
      <c r="Q1" s="618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29" ht="19.5" customHeight="1">
      <c r="A2" s="885" t="s">
        <v>1770</v>
      </c>
      <c r="B2" s="885"/>
      <c r="C2" s="885"/>
      <c r="D2" s="885"/>
      <c r="E2" s="885"/>
      <c r="F2" s="378"/>
      <c r="G2" s="378"/>
      <c r="H2" s="336"/>
      <c r="I2" s="588"/>
      <c r="J2" s="588"/>
      <c r="K2" s="759"/>
      <c r="L2" s="823"/>
      <c r="M2" s="823"/>
      <c r="N2" s="823"/>
      <c r="O2" s="823"/>
      <c r="P2" s="823"/>
      <c r="Q2" s="823"/>
      <c r="R2" s="823"/>
      <c r="S2" s="823"/>
      <c r="T2" s="823"/>
      <c r="U2" s="336"/>
      <c r="V2" s="378"/>
      <c r="W2" s="336"/>
      <c r="X2" s="336"/>
      <c r="Y2" s="336"/>
      <c r="Z2" s="336"/>
      <c r="AA2" s="336"/>
    </row>
    <row r="3" spans="1:29" ht="18.75" customHeight="1">
      <c r="B3" s="872" t="s">
        <v>1761</v>
      </c>
      <c r="C3" s="873"/>
      <c r="D3" s="873"/>
      <c r="E3" s="874"/>
      <c r="F3" s="339"/>
      <c r="G3" s="339"/>
      <c r="H3" s="339"/>
      <c r="I3" s="589"/>
      <c r="J3" s="589"/>
      <c r="K3" s="757"/>
      <c r="L3" s="824"/>
      <c r="M3" s="824"/>
      <c r="N3" s="824"/>
      <c r="O3" s="824"/>
      <c r="P3" s="824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</row>
    <row r="4" spans="1:29" ht="20.25" customHeight="1">
      <c r="C4" s="886" t="s">
        <v>1762</v>
      </c>
      <c r="D4" s="887"/>
      <c r="E4" s="888"/>
      <c r="F4" s="339"/>
      <c r="G4" s="339"/>
      <c r="H4" s="339"/>
      <c r="I4" s="589"/>
      <c r="J4" s="589"/>
      <c r="K4" s="757"/>
      <c r="L4" s="824"/>
      <c r="M4" s="824"/>
      <c r="N4" s="824"/>
      <c r="O4" s="824"/>
      <c r="P4" s="824"/>
      <c r="Q4" s="589"/>
      <c r="R4" s="589"/>
      <c r="S4" s="589"/>
      <c r="T4" s="339"/>
      <c r="U4" s="339"/>
      <c r="V4" s="339"/>
      <c r="W4" s="339"/>
      <c r="X4" s="339"/>
      <c r="Y4" s="339"/>
      <c r="Z4" s="339"/>
      <c r="AA4" s="580"/>
    </row>
    <row r="5" spans="1:29" s="357" customFormat="1" ht="15.75" customHeight="1">
      <c r="A5" s="768"/>
      <c r="D5" s="863" t="s">
        <v>1764</v>
      </c>
      <c r="E5" s="865"/>
      <c r="F5" s="355"/>
      <c r="G5" s="355"/>
      <c r="H5" s="355"/>
      <c r="I5" s="594"/>
      <c r="J5" s="594"/>
      <c r="K5" s="757"/>
      <c r="L5" s="824"/>
      <c r="M5" s="824"/>
      <c r="N5" s="824"/>
      <c r="O5" s="824"/>
      <c r="P5" s="824"/>
      <c r="Q5" s="589"/>
      <c r="R5" s="589"/>
      <c r="S5" s="589"/>
      <c r="T5" s="339"/>
      <c r="U5" s="339"/>
      <c r="V5" s="339"/>
      <c r="W5" s="355"/>
      <c r="X5" s="355"/>
      <c r="Y5" s="355"/>
      <c r="Z5" s="355"/>
      <c r="AA5" s="580"/>
      <c r="AB5" s="416"/>
      <c r="AC5" s="832"/>
    </row>
    <row r="6" spans="1:29" s="357" customFormat="1" ht="75.75" customHeight="1">
      <c r="A6" s="768"/>
      <c r="D6" s="851" t="s">
        <v>2396</v>
      </c>
      <c r="E6" s="852"/>
      <c r="F6" s="852"/>
      <c r="G6" s="852"/>
      <c r="H6" s="852"/>
      <c r="I6" s="852"/>
      <c r="J6" s="852"/>
      <c r="K6" s="852"/>
      <c r="L6" s="852"/>
      <c r="M6" s="852"/>
      <c r="N6" s="852"/>
      <c r="O6" s="852"/>
      <c r="P6" s="852"/>
      <c r="Q6" s="852"/>
      <c r="R6" s="852"/>
      <c r="S6" s="852"/>
      <c r="T6" s="852"/>
      <c r="U6" s="852"/>
      <c r="V6" s="852"/>
      <c r="W6" s="852"/>
      <c r="X6" s="852"/>
      <c r="Y6" s="852"/>
      <c r="Z6" s="852"/>
      <c r="AA6" s="853"/>
      <c r="AB6" s="416"/>
      <c r="AC6" s="832"/>
    </row>
    <row r="7" spans="1:29" s="357" customFormat="1" ht="30" customHeight="1">
      <c r="D7" s="810"/>
      <c r="E7" s="811"/>
      <c r="F7" s="811"/>
      <c r="G7" s="811"/>
      <c r="H7" s="811"/>
      <c r="I7" s="811"/>
      <c r="J7" s="1025" t="s">
        <v>2519</v>
      </c>
      <c r="K7" s="1025"/>
      <c r="L7" s="1025"/>
      <c r="M7" s="1025"/>
      <c r="N7" s="1025"/>
      <c r="O7" s="1025"/>
      <c r="P7" s="1025"/>
      <c r="Q7" s="811"/>
      <c r="R7" s="811"/>
      <c r="S7" s="811"/>
      <c r="T7" s="811"/>
      <c r="U7" s="811"/>
      <c r="V7" s="1024" t="s">
        <v>2398</v>
      </c>
      <c r="W7" s="1024"/>
      <c r="X7" s="1024"/>
      <c r="Y7" s="1024"/>
      <c r="Z7" s="1024"/>
      <c r="AA7" s="830" t="s">
        <v>2517</v>
      </c>
      <c r="AB7" s="416"/>
    </row>
    <row r="8" spans="1:29" s="357" customFormat="1" ht="13.5" customHeight="1">
      <c r="A8" s="768"/>
      <c r="D8" s="335"/>
      <c r="E8" s="318" t="s">
        <v>1862</v>
      </c>
      <c r="F8" s="355"/>
      <c r="G8" s="355"/>
      <c r="H8" s="355"/>
      <c r="I8" s="594"/>
      <c r="J8" s="594"/>
      <c r="K8" s="757"/>
      <c r="L8" s="824"/>
      <c r="M8" s="824"/>
      <c r="N8" s="824"/>
      <c r="O8" s="824"/>
      <c r="P8" s="824"/>
      <c r="Q8" s="589"/>
      <c r="R8" s="589"/>
      <c r="S8" s="589"/>
      <c r="T8" s="339"/>
      <c r="U8" s="339"/>
      <c r="V8" s="339"/>
      <c r="W8" s="355"/>
      <c r="X8" s="355"/>
      <c r="Y8" s="355"/>
      <c r="Z8" s="355"/>
      <c r="AA8" s="580"/>
      <c r="AB8" s="416"/>
      <c r="AC8" s="832"/>
    </row>
    <row r="9" spans="1:29" s="357" customFormat="1" ht="27" customHeight="1">
      <c r="A9" s="768"/>
      <c r="D9" s="335"/>
      <c r="E9" s="778" t="s">
        <v>1868</v>
      </c>
      <c r="F9" s="360" t="s">
        <v>1214</v>
      </c>
      <c r="G9" s="360" t="s">
        <v>1605</v>
      </c>
      <c r="H9" s="366" t="s">
        <v>2300</v>
      </c>
      <c r="I9" s="590" t="s">
        <v>2308</v>
      </c>
      <c r="J9" s="590" t="s">
        <v>514</v>
      </c>
      <c r="K9" s="822" t="s">
        <v>2369</v>
      </c>
      <c r="L9" s="617" t="str">
        <f>VLOOKUP(V7,H$30:M$34,2,FALSE)</f>
        <v>(0_0_5)</v>
      </c>
      <c r="M9" s="617" t="str">
        <f>VLOOKUP(V7,H$30:M$34,3,FALSE)</f>
        <v>MNT(DT)</v>
      </c>
      <c r="N9" s="617" t="str">
        <f>VLOOKUP(V7,H$30:M$34,4,FALSE)</f>
        <v>(0_0_5)</v>
      </c>
      <c r="O9" s="617" t="str">
        <f>VLOOKUP(V7,H$30:M$34,5,FALSE)</f>
        <v>MNT(DT)</v>
      </c>
      <c r="P9" s="617">
        <f>VLOOKUP(V7,H$30:M$34,6,FALSE)</f>
        <v>339</v>
      </c>
      <c r="Q9" s="674"/>
      <c r="R9" s="600"/>
      <c r="S9" s="600"/>
      <c r="T9" s="779"/>
      <c r="U9" s="779"/>
      <c r="V9" s="809" t="str">
        <f>RIGHT(LEFT(V7,2),1)</f>
        <v>0</v>
      </c>
      <c r="W9" s="360"/>
      <c r="X9" s="360"/>
      <c r="Y9" s="360"/>
      <c r="Z9" s="360"/>
      <c r="AA9" s="430" t="s">
        <v>1967</v>
      </c>
      <c r="AB9" s="416"/>
      <c r="AC9" s="835" t="s">
        <v>2521</v>
      </c>
    </row>
    <row r="10" spans="1:29" s="357" customFormat="1" ht="13.5" customHeight="1">
      <c r="A10" s="768"/>
      <c r="D10" s="335"/>
      <c r="E10" s="778" t="s">
        <v>1872</v>
      </c>
      <c r="F10" s="360" t="s">
        <v>1214</v>
      </c>
      <c r="G10" s="360" t="s">
        <v>1793</v>
      </c>
      <c r="H10" s="366" t="s">
        <v>2300</v>
      </c>
      <c r="I10" s="590" t="s">
        <v>2308</v>
      </c>
      <c r="J10" s="590"/>
      <c r="K10" s="758"/>
      <c r="L10" s="825"/>
      <c r="M10" s="825"/>
      <c r="N10" s="825"/>
      <c r="O10" s="825"/>
      <c r="P10" s="825"/>
      <c r="Q10" s="674"/>
      <c r="R10" s="600"/>
      <c r="S10" s="600"/>
      <c r="T10" s="779"/>
      <c r="U10" s="779"/>
      <c r="V10" s="332">
        <v>100</v>
      </c>
      <c r="W10" s="360"/>
      <c r="X10" s="360"/>
      <c r="Y10" s="360"/>
      <c r="Z10" s="360"/>
      <c r="AA10" s="581" t="s">
        <v>1794</v>
      </c>
      <c r="AB10" s="416"/>
      <c r="AC10" s="835" t="s">
        <v>2520</v>
      </c>
    </row>
    <row r="11" spans="1:29" s="357" customFormat="1" ht="13.5" customHeight="1">
      <c r="A11" s="768"/>
      <c r="D11" s="335"/>
      <c r="E11" s="778" t="s">
        <v>1869</v>
      </c>
      <c r="F11" s="360" t="s">
        <v>1214</v>
      </c>
      <c r="G11" s="360" t="s">
        <v>1793</v>
      </c>
      <c r="H11" s="366" t="s">
        <v>2300</v>
      </c>
      <c r="I11" s="590" t="s">
        <v>2308</v>
      </c>
      <c r="J11" s="590"/>
      <c r="K11" s="758"/>
      <c r="L11" s="825"/>
      <c r="M11" s="825"/>
      <c r="N11" s="825"/>
      <c r="O11" s="825"/>
      <c r="P11" s="825"/>
      <c r="Q11" s="674"/>
      <c r="R11" s="600"/>
      <c r="S11" s="600"/>
      <c r="T11" s="779"/>
      <c r="U11" s="779"/>
      <c r="V11" s="332">
        <v>300</v>
      </c>
      <c r="W11" s="360"/>
      <c r="X11" s="360"/>
      <c r="Y11" s="360"/>
      <c r="Z11" s="360"/>
      <c r="AA11" s="581" t="s">
        <v>1795</v>
      </c>
      <c r="AB11" s="416"/>
      <c r="AC11" s="835" t="s">
        <v>2520</v>
      </c>
    </row>
    <row r="12" spans="1:29" s="357" customFormat="1" ht="13.5" customHeight="1">
      <c r="A12" s="768"/>
      <c r="D12" s="335"/>
      <c r="E12" s="318" t="s">
        <v>1863</v>
      </c>
      <c r="F12" s="355"/>
      <c r="G12" s="355"/>
      <c r="H12" s="355"/>
      <c r="I12" s="594"/>
      <c r="J12" s="594"/>
      <c r="K12" s="757"/>
      <c r="L12" s="824"/>
      <c r="M12" s="824"/>
      <c r="N12" s="824"/>
      <c r="O12" s="824"/>
      <c r="P12" s="824"/>
      <c r="Q12" s="824"/>
      <c r="R12" s="824"/>
      <c r="S12" s="824"/>
      <c r="T12" s="824"/>
      <c r="U12" s="339"/>
      <c r="V12" s="339"/>
      <c r="W12" s="355"/>
      <c r="X12" s="355"/>
      <c r="Y12" s="355"/>
      <c r="Z12" s="355"/>
      <c r="AA12" s="580"/>
      <c r="AB12" s="416"/>
      <c r="AC12" s="832"/>
    </row>
    <row r="13" spans="1:29" s="357" customFormat="1" ht="24.75" customHeight="1">
      <c r="A13" s="768"/>
      <c r="D13" s="335"/>
      <c r="E13" s="778" t="s">
        <v>1868</v>
      </c>
      <c r="F13" s="360" t="s">
        <v>1214</v>
      </c>
      <c r="G13" s="360" t="s">
        <v>1607</v>
      </c>
      <c r="H13" s="366" t="s">
        <v>2300</v>
      </c>
      <c r="I13" s="590" t="s">
        <v>2308</v>
      </c>
      <c r="J13" s="590" t="s">
        <v>514</v>
      </c>
      <c r="K13" s="758" t="s">
        <v>2369</v>
      </c>
      <c r="L13" s="826" t="str">
        <f>L9</f>
        <v>(0_0_5)</v>
      </c>
      <c r="M13" s="826" t="str">
        <f t="shared" ref="M13:P13" si="0">M9</f>
        <v>MNT(DT)</v>
      </c>
      <c r="N13" s="826" t="str">
        <f t="shared" si="0"/>
        <v>(0_0_5)</v>
      </c>
      <c r="O13" s="826" t="str">
        <f t="shared" si="0"/>
        <v>MNT(DT)</v>
      </c>
      <c r="P13" s="826">
        <f t="shared" si="0"/>
        <v>339</v>
      </c>
      <c r="Q13" s="674"/>
      <c r="R13" s="600"/>
      <c r="S13" s="600"/>
      <c r="T13" s="779"/>
      <c r="U13" s="779"/>
      <c r="V13" s="809" t="str">
        <f>RIGHT(LEFT(V7,4),1)</f>
        <v>0</v>
      </c>
      <c r="W13" s="360"/>
      <c r="X13" s="360"/>
      <c r="Y13" s="360"/>
      <c r="Z13" s="360"/>
      <c r="AA13" s="430" t="s">
        <v>1967</v>
      </c>
      <c r="AB13" s="416"/>
      <c r="AC13" s="832"/>
    </row>
    <row r="14" spans="1:29" s="357" customFormat="1" ht="39.75" customHeight="1">
      <c r="A14" s="768"/>
      <c r="D14" s="335"/>
      <c r="E14" s="778" t="s">
        <v>1872</v>
      </c>
      <c r="F14" s="360" t="s">
        <v>1214</v>
      </c>
      <c r="G14" s="360" t="s">
        <v>1793</v>
      </c>
      <c r="H14" s="366" t="s">
        <v>2300</v>
      </c>
      <c r="I14" s="590" t="s">
        <v>2308</v>
      </c>
      <c r="J14" s="590"/>
      <c r="K14" s="758"/>
      <c r="L14" s="825"/>
      <c r="M14" s="825"/>
      <c r="N14" s="825"/>
      <c r="O14" s="825"/>
      <c r="P14" s="825"/>
      <c r="Q14" s="674"/>
      <c r="R14" s="600"/>
      <c r="S14" s="600"/>
      <c r="T14" s="779"/>
      <c r="U14" s="779"/>
      <c r="V14" s="802">
        <f>V10</f>
        <v>100</v>
      </c>
      <c r="W14" s="360"/>
      <c r="X14" s="360"/>
      <c r="Y14" s="360"/>
      <c r="Z14" s="360"/>
      <c r="AA14" s="584" t="s">
        <v>1995</v>
      </c>
      <c r="AB14" s="416"/>
      <c r="AC14" s="832"/>
    </row>
    <row r="15" spans="1:29" s="357" customFormat="1" ht="39.75" customHeight="1">
      <c r="A15" s="768"/>
      <c r="D15" s="335"/>
      <c r="E15" s="778" t="s">
        <v>1869</v>
      </c>
      <c r="F15" s="360" t="s">
        <v>1214</v>
      </c>
      <c r="G15" s="360" t="s">
        <v>1793</v>
      </c>
      <c r="H15" s="366" t="s">
        <v>2300</v>
      </c>
      <c r="I15" s="590" t="s">
        <v>2308</v>
      </c>
      <c r="J15" s="590"/>
      <c r="K15" s="758"/>
      <c r="L15" s="825"/>
      <c r="M15" s="825"/>
      <c r="N15" s="825"/>
      <c r="O15" s="825"/>
      <c r="P15" s="825"/>
      <c r="Q15" s="674"/>
      <c r="R15" s="600"/>
      <c r="S15" s="600"/>
      <c r="T15" s="779"/>
      <c r="U15" s="779"/>
      <c r="V15" s="802">
        <f>V11</f>
        <v>300</v>
      </c>
      <c r="W15" s="360"/>
      <c r="X15" s="360"/>
      <c r="Y15" s="360"/>
      <c r="Z15" s="360"/>
      <c r="AA15" s="584" t="s">
        <v>1994</v>
      </c>
      <c r="AB15" s="416"/>
      <c r="AC15" s="832"/>
    </row>
    <row r="16" spans="1:29" s="357" customFormat="1" ht="13.5" customHeight="1">
      <c r="A16" s="768"/>
      <c r="D16" s="335"/>
      <c r="E16" s="318" t="s">
        <v>1864</v>
      </c>
      <c r="F16" s="355"/>
      <c r="G16" s="355"/>
      <c r="H16" s="355"/>
      <c r="I16" s="594"/>
      <c r="J16" s="594"/>
      <c r="K16" s="757"/>
      <c r="L16" s="824"/>
      <c r="M16" s="824"/>
      <c r="N16" s="824"/>
      <c r="O16" s="824"/>
      <c r="P16" s="824"/>
      <c r="Q16" s="589"/>
      <c r="R16" s="589"/>
      <c r="S16" s="589"/>
      <c r="T16" s="339"/>
      <c r="U16" s="339"/>
      <c r="V16" s="339"/>
      <c r="W16" s="355"/>
      <c r="X16" s="355"/>
      <c r="Y16" s="355"/>
      <c r="Z16" s="355"/>
      <c r="AA16" s="580"/>
      <c r="AB16" s="416"/>
      <c r="AC16" s="832"/>
    </row>
    <row r="17" spans="1:29" s="357" customFormat="1" ht="22.5" customHeight="1">
      <c r="A17" s="768"/>
      <c r="D17" s="335"/>
      <c r="E17" s="778" t="s">
        <v>1868</v>
      </c>
      <c r="F17" s="360" t="s">
        <v>279</v>
      </c>
      <c r="G17" s="360" t="s">
        <v>1607</v>
      </c>
      <c r="H17" s="366" t="s">
        <v>2300</v>
      </c>
      <c r="I17" s="590" t="s">
        <v>2308</v>
      </c>
      <c r="J17" s="590" t="s">
        <v>514</v>
      </c>
      <c r="K17" s="758" t="s">
        <v>2369</v>
      </c>
      <c r="L17" s="826" t="str">
        <f>L9</f>
        <v>(0_0_5)</v>
      </c>
      <c r="M17" s="826" t="str">
        <f t="shared" ref="M17:P17" si="1">M9</f>
        <v>MNT(DT)</v>
      </c>
      <c r="N17" s="826" t="str">
        <f t="shared" si="1"/>
        <v>(0_0_5)</v>
      </c>
      <c r="O17" s="826" t="str">
        <f t="shared" si="1"/>
        <v>MNT(DT)</v>
      </c>
      <c r="P17" s="826">
        <f t="shared" si="1"/>
        <v>339</v>
      </c>
      <c r="Q17" s="674"/>
      <c r="R17" s="600"/>
      <c r="S17" s="600"/>
      <c r="T17" s="779"/>
      <c r="U17" s="779"/>
      <c r="V17" s="809" t="str">
        <f>LEFT(RIGHT(V7,2),1)</f>
        <v>5</v>
      </c>
      <c r="W17" s="360"/>
      <c r="X17" s="360"/>
      <c r="Y17" s="360"/>
      <c r="Z17" s="360"/>
      <c r="AA17" s="430" t="s">
        <v>1967</v>
      </c>
      <c r="AB17" s="416"/>
      <c r="AC17" s="832"/>
    </row>
    <row r="18" spans="1:29" s="357" customFormat="1" ht="20.25" customHeight="1">
      <c r="A18" s="768"/>
      <c r="D18" s="335"/>
      <c r="E18" s="778" t="s">
        <v>1870</v>
      </c>
      <c r="F18" s="360" t="s">
        <v>279</v>
      </c>
      <c r="G18" s="360" t="s">
        <v>1960</v>
      </c>
      <c r="H18" s="366" t="s">
        <v>2300</v>
      </c>
      <c r="I18" s="590" t="s">
        <v>1961</v>
      </c>
      <c r="J18" s="590" t="s">
        <v>514</v>
      </c>
      <c r="K18" s="758" t="s">
        <v>2370</v>
      </c>
      <c r="L18" s="827">
        <f>VLOOKUP(V18,H$65:M$74,2,FALSE)</f>
        <v>1</v>
      </c>
      <c r="M18" s="827" t="str">
        <f>VLOOKUP(V18,H$65:M$74,3,FALSE)</f>
        <v>‰</v>
      </c>
      <c r="N18" s="827">
        <f>VLOOKUP(V18,H$65:M$74,4,FALSE)</f>
        <v>0.1</v>
      </c>
      <c r="O18" s="827" t="str">
        <f>VLOOKUP(V18,H$65:M$74,5,FALSE)</f>
        <v>%</v>
      </c>
      <c r="P18" s="827">
        <f>VLOOKUP(V18,H$65:M$74,6,FALSE)</f>
        <v>101</v>
      </c>
      <c r="Q18" s="674"/>
      <c r="R18" s="600"/>
      <c r="S18" s="600"/>
      <c r="T18" s="779"/>
      <c r="U18" s="779"/>
      <c r="V18" s="831" t="s">
        <v>2444</v>
      </c>
      <c r="W18" s="360"/>
      <c r="X18" s="360"/>
      <c r="Y18" s="360"/>
      <c r="Z18" s="360"/>
      <c r="AA18" s="581" t="s">
        <v>1797</v>
      </c>
      <c r="AB18" s="416"/>
      <c r="AC18" s="835" t="s">
        <v>2520</v>
      </c>
    </row>
    <row r="19" spans="1:29" s="357" customFormat="1" ht="39" customHeight="1">
      <c r="A19" s="768"/>
      <c r="D19" s="335"/>
      <c r="E19" s="778" t="s">
        <v>1872</v>
      </c>
      <c r="F19" s="360" t="s">
        <v>279</v>
      </c>
      <c r="G19" s="360" t="s">
        <v>1793</v>
      </c>
      <c r="H19" s="366" t="s">
        <v>2300</v>
      </c>
      <c r="I19" s="590" t="s">
        <v>2308</v>
      </c>
      <c r="J19" s="590"/>
      <c r="K19" s="758"/>
      <c r="L19" s="825"/>
      <c r="M19" s="825"/>
      <c r="N19" s="825"/>
      <c r="O19" s="825"/>
      <c r="P19" s="825"/>
      <c r="Q19" s="674"/>
      <c r="R19" s="600"/>
      <c r="S19" s="600"/>
      <c r="T19" s="779"/>
      <c r="U19" s="779"/>
      <c r="V19" s="802">
        <f>V10</f>
        <v>100</v>
      </c>
      <c r="W19" s="360"/>
      <c r="X19" s="360"/>
      <c r="Y19" s="360"/>
      <c r="Z19" s="360"/>
      <c r="AA19" s="584" t="s">
        <v>1995</v>
      </c>
      <c r="AB19" s="416"/>
      <c r="AC19" s="832"/>
    </row>
    <row r="20" spans="1:29" s="357" customFormat="1" ht="39" customHeight="1">
      <c r="A20" s="768"/>
      <c r="D20" s="335"/>
      <c r="E20" s="778" t="s">
        <v>1869</v>
      </c>
      <c r="F20" s="360" t="s">
        <v>279</v>
      </c>
      <c r="G20" s="360" t="s">
        <v>1796</v>
      </c>
      <c r="H20" s="366" t="s">
        <v>2300</v>
      </c>
      <c r="I20" s="590" t="s">
        <v>2308</v>
      </c>
      <c r="J20" s="590"/>
      <c r="K20" s="758"/>
      <c r="L20" s="825"/>
      <c r="M20" s="825"/>
      <c r="N20" s="825"/>
      <c r="O20" s="825"/>
      <c r="P20" s="825"/>
      <c r="Q20" s="674"/>
      <c r="R20" s="600"/>
      <c r="S20" s="600"/>
      <c r="T20" s="779"/>
      <c r="U20" s="779"/>
      <c r="V20" s="802">
        <f>V11</f>
        <v>300</v>
      </c>
      <c r="W20" s="360"/>
      <c r="X20" s="360"/>
      <c r="Y20" s="360"/>
      <c r="Z20" s="360"/>
      <c r="AA20" s="584" t="s">
        <v>1994</v>
      </c>
      <c r="AB20" s="416"/>
      <c r="AC20" s="832"/>
    </row>
    <row r="29" spans="1:29" ht="108">
      <c r="G29" s="804" t="s">
        <v>2377</v>
      </c>
      <c r="H29" s="804" t="s">
        <v>2436</v>
      </c>
      <c r="I29" s="804" t="s">
        <v>2437</v>
      </c>
      <c r="J29" s="804" t="s">
        <v>2507</v>
      </c>
      <c r="K29" s="805" t="s">
        <v>2434</v>
      </c>
      <c r="L29" s="804" t="s">
        <v>2435</v>
      </c>
      <c r="M29" s="804" t="s">
        <v>2432</v>
      </c>
    </row>
    <row r="30" spans="1:29" s="813" customFormat="1" ht="22.5">
      <c r="C30" s="814"/>
      <c r="D30" s="814"/>
      <c r="E30" s="814"/>
      <c r="F30" s="692"/>
      <c r="G30" s="815" t="s">
        <v>2369</v>
      </c>
      <c r="H30" s="815" t="s">
        <v>2397</v>
      </c>
      <c r="I30" s="815" t="s">
        <v>2397</v>
      </c>
      <c r="J30" s="816" t="s">
        <v>1969</v>
      </c>
      <c r="K30" s="817" t="s">
        <v>2397</v>
      </c>
      <c r="L30" s="818" t="s">
        <v>1969</v>
      </c>
      <c r="M30" s="819">
        <v>245</v>
      </c>
      <c r="N30" s="829"/>
      <c r="O30" s="829"/>
      <c r="P30" s="829"/>
      <c r="Q30" s="692"/>
      <c r="R30" s="692"/>
      <c r="S30" s="692"/>
      <c r="T30" s="692"/>
      <c r="U30" s="692"/>
      <c r="V30" s="692"/>
      <c r="W30" s="598"/>
      <c r="X30" s="598"/>
      <c r="Y30" s="598"/>
      <c r="Z30" s="598"/>
      <c r="AA30" s="820"/>
      <c r="AB30" s="833"/>
      <c r="AC30" s="834"/>
    </row>
    <row r="31" spans="1:29" s="813" customFormat="1" ht="22.5">
      <c r="C31" s="814"/>
      <c r="D31" s="814"/>
      <c r="E31" s="814"/>
      <c r="F31" s="692"/>
      <c r="G31" s="815" t="s">
        <v>2369</v>
      </c>
      <c r="H31" s="815" t="s">
        <v>2398</v>
      </c>
      <c r="I31" s="815" t="s">
        <v>2398</v>
      </c>
      <c r="J31" s="816" t="s">
        <v>1969</v>
      </c>
      <c r="K31" s="817" t="s">
        <v>2398</v>
      </c>
      <c r="L31" s="818" t="s">
        <v>1969</v>
      </c>
      <c r="M31" s="819">
        <v>339</v>
      </c>
      <c r="N31" s="829"/>
      <c r="O31" s="829"/>
      <c r="P31" s="829"/>
      <c r="Q31" s="692"/>
      <c r="R31" s="692"/>
      <c r="S31" s="692"/>
      <c r="T31" s="692"/>
      <c r="U31" s="692"/>
      <c r="V31" s="692"/>
      <c r="W31" s="598"/>
      <c r="X31" s="598"/>
      <c r="Y31" s="598"/>
      <c r="Z31" s="598"/>
      <c r="AA31" s="820"/>
      <c r="AB31" s="833"/>
      <c r="AC31" s="834"/>
    </row>
    <row r="32" spans="1:29" s="813" customFormat="1" ht="22.5">
      <c r="C32" s="814"/>
      <c r="D32" s="814"/>
      <c r="E32" s="814"/>
      <c r="F32" s="692"/>
      <c r="G32" s="815" t="s">
        <v>2369</v>
      </c>
      <c r="H32" s="815" t="s">
        <v>2399</v>
      </c>
      <c r="I32" s="815" t="s">
        <v>2399</v>
      </c>
      <c r="J32" s="816" t="s">
        <v>1969</v>
      </c>
      <c r="K32" s="817" t="s">
        <v>2399</v>
      </c>
      <c r="L32" s="818" t="s">
        <v>1969</v>
      </c>
      <c r="M32" s="819">
        <v>337</v>
      </c>
      <c r="N32" s="829"/>
      <c r="O32" s="829"/>
      <c r="P32" s="829"/>
      <c r="Q32" s="692"/>
      <c r="R32" s="692"/>
      <c r="S32" s="692"/>
      <c r="T32" s="692"/>
      <c r="U32" s="692"/>
      <c r="V32" s="692"/>
      <c r="W32" s="598"/>
      <c r="X32" s="598"/>
      <c r="Y32" s="598"/>
      <c r="Z32" s="598"/>
      <c r="AA32" s="820"/>
      <c r="AB32" s="833"/>
      <c r="AC32" s="834"/>
    </row>
    <row r="33" spans="3:29" s="813" customFormat="1" ht="22.5">
      <c r="C33" s="814"/>
      <c r="D33" s="814"/>
      <c r="E33" s="814"/>
      <c r="F33" s="692"/>
      <c r="G33" s="815" t="s">
        <v>2369</v>
      </c>
      <c r="H33" s="815" t="s">
        <v>2400</v>
      </c>
      <c r="I33" s="815" t="s">
        <v>2400</v>
      </c>
      <c r="J33" s="816" t="s">
        <v>1969</v>
      </c>
      <c r="K33" s="817" t="s">
        <v>2400</v>
      </c>
      <c r="L33" s="818" t="s">
        <v>1969</v>
      </c>
      <c r="M33" s="819">
        <v>466</v>
      </c>
      <c r="N33" s="829"/>
      <c r="O33" s="829"/>
      <c r="P33" s="829"/>
      <c r="Q33" s="692"/>
      <c r="R33" s="692"/>
      <c r="S33" s="692"/>
      <c r="T33" s="692"/>
      <c r="U33" s="692"/>
      <c r="V33" s="692"/>
      <c r="W33" s="598"/>
      <c r="X33" s="598"/>
      <c r="Y33" s="598"/>
      <c r="Z33" s="598"/>
      <c r="AA33" s="820"/>
      <c r="AB33" s="833"/>
      <c r="AC33" s="834"/>
    </row>
    <row r="34" spans="3:29" s="813" customFormat="1" ht="22.5">
      <c r="C34" s="814"/>
      <c r="D34" s="814"/>
      <c r="E34" s="814"/>
      <c r="F34" s="692"/>
      <c r="G34" s="815" t="s">
        <v>2369</v>
      </c>
      <c r="H34" s="815" t="s">
        <v>2401</v>
      </c>
      <c r="I34" s="815" t="s">
        <v>2401</v>
      </c>
      <c r="J34" s="816" t="s">
        <v>1969</v>
      </c>
      <c r="K34" s="817" t="s">
        <v>2401</v>
      </c>
      <c r="L34" s="818" t="s">
        <v>1969</v>
      </c>
      <c r="M34" s="819">
        <v>246</v>
      </c>
      <c r="N34" s="829"/>
      <c r="O34" s="829"/>
      <c r="P34" s="829"/>
      <c r="Q34" s="692"/>
      <c r="R34" s="692"/>
      <c r="S34" s="692"/>
      <c r="T34" s="692"/>
      <c r="U34" s="692"/>
      <c r="V34" s="692"/>
      <c r="W34" s="598"/>
      <c r="X34" s="598"/>
      <c r="Y34" s="598"/>
      <c r="Z34" s="598"/>
      <c r="AA34" s="820"/>
      <c r="AB34" s="833"/>
      <c r="AC34" s="834"/>
    </row>
    <row r="35" spans="3:29" s="813" customFormat="1" ht="33.75">
      <c r="C35" s="814"/>
      <c r="D35" s="814"/>
      <c r="E35" s="814"/>
      <c r="F35" s="692"/>
      <c r="G35" s="815" t="s">
        <v>2369</v>
      </c>
      <c r="H35" s="815" t="s">
        <v>2402</v>
      </c>
      <c r="I35" s="815" t="s">
        <v>2402</v>
      </c>
      <c r="J35" s="816" t="s">
        <v>1969</v>
      </c>
      <c r="K35" s="817" t="s">
        <v>2402</v>
      </c>
      <c r="L35" s="818" t="s">
        <v>1969</v>
      </c>
      <c r="M35" s="819">
        <v>509</v>
      </c>
      <c r="N35" s="829"/>
      <c r="O35" s="829"/>
      <c r="P35" s="829"/>
      <c r="Q35" s="692"/>
      <c r="R35" s="692"/>
      <c r="S35" s="692"/>
      <c r="T35" s="692"/>
      <c r="U35" s="692"/>
      <c r="V35" s="692"/>
      <c r="W35" s="598"/>
      <c r="X35" s="598"/>
      <c r="Y35" s="598"/>
      <c r="Z35" s="598"/>
      <c r="AA35" s="820"/>
      <c r="AB35" s="833"/>
      <c r="AC35" s="834"/>
    </row>
    <row r="36" spans="3:29" s="813" customFormat="1" ht="22.5">
      <c r="C36" s="814"/>
      <c r="D36" s="814"/>
      <c r="E36" s="814"/>
      <c r="F36" s="692"/>
      <c r="G36" s="815" t="s">
        <v>2369</v>
      </c>
      <c r="H36" s="821" t="s">
        <v>2403</v>
      </c>
      <c r="I36" s="821" t="s">
        <v>2403</v>
      </c>
      <c r="J36" s="816" t="s">
        <v>1969</v>
      </c>
      <c r="K36" s="817" t="s">
        <v>2403</v>
      </c>
      <c r="L36" s="818" t="s">
        <v>1969</v>
      </c>
      <c r="M36" s="819">
        <v>391</v>
      </c>
      <c r="N36" s="829"/>
      <c r="O36" s="829"/>
      <c r="P36" s="829"/>
      <c r="Q36" s="692"/>
      <c r="R36" s="692"/>
      <c r="S36" s="692"/>
      <c r="T36" s="692"/>
      <c r="U36" s="692"/>
      <c r="V36" s="692"/>
      <c r="W36" s="598"/>
      <c r="X36" s="598"/>
      <c r="Y36" s="598"/>
      <c r="Z36" s="598"/>
      <c r="AA36" s="820"/>
      <c r="AB36" s="833"/>
      <c r="AC36" s="834"/>
    </row>
    <row r="37" spans="3:29" s="813" customFormat="1" ht="22.5">
      <c r="C37" s="814"/>
      <c r="D37" s="814"/>
      <c r="E37" s="814"/>
      <c r="F37" s="692"/>
      <c r="G37" s="815" t="s">
        <v>2369</v>
      </c>
      <c r="H37" s="821" t="s">
        <v>2404</v>
      </c>
      <c r="I37" s="821" t="s">
        <v>2404</v>
      </c>
      <c r="J37" s="816" t="s">
        <v>1969</v>
      </c>
      <c r="K37" s="817" t="s">
        <v>2404</v>
      </c>
      <c r="L37" s="818" t="s">
        <v>1969</v>
      </c>
      <c r="M37" s="819">
        <v>349</v>
      </c>
      <c r="N37" s="829"/>
      <c r="O37" s="829"/>
      <c r="P37" s="829"/>
      <c r="Q37" s="692"/>
      <c r="R37" s="692"/>
      <c r="S37" s="692"/>
      <c r="T37" s="692"/>
      <c r="U37" s="692"/>
      <c r="V37" s="692"/>
      <c r="W37" s="598"/>
      <c r="X37" s="598"/>
      <c r="Y37" s="598"/>
      <c r="Z37" s="598"/>
      <c r="AA37" s="820"/>
      <c r="AB37" s="833"/>
      <c r="AC37" s="834"/>
    </row>
    <row r="38" spans="3:29" s="813" customFormat="1" ht="22.5">
      <c r="C38" s="814"/>
      <c r="D38" s="814"/>
      <c r="E38" s="814"/>
      <c r="F38" s="692"/>
      <c r="G38" s="815" t="s">
        <v>2369</v>
      </c>
      <c r="H38" s="821" t="s">
        <v>2405</v>
      </c>
      <c r="I38" s="821" t="s">
        <v>2405</v>
      </c>
      <c r="J38" s="816" t="s">
        <v>1969</v>
      </c>
      <c r="K38" s="817" t="s">
        <v>2405</v>
      </c>
      <c r="L38" s="818" t="s">
        <v>1969</v>
      </c>
      <c r="M38" s="819">
        <v>350</v>
      </c>
      <c r="N38" s="829"/>
      <c r="O38" s="829"/>
      <c r="P38" s="829"/>
      <c r="Q38" s="692"/>
      <c r="R38" s="692"/>
      <c r="S38" s="692"/>
      <c r="T38" s="692"/>
      <c r="U38" s="692"/>
      <c r="V38" s="692"/>
      <c r="W38" s="598"/>
      <c r="X38" s="598"/>
      <c r="Y38" s="598"/>
      <c r="Z38" s="598"/>
      <c r="AA38" s="820"/>
      <c r="AB38" s="833"/>
      <c r="AC38" s="834"/>
    </row>
    <row r="39" spans="3:29" s="813" customFormat="1" ht="22.5">
      <c r="C39" s="814"/>
      <c r="D39" s="814"/>
      <c r="E39" s="814"/>
      <c r="F39" s="692"/>
      <c r="G39" s="815" t="s">
        <v>2369</v>
      </c>
      <c r="H39" s="821" t="s">
        <v>2406</v>
      </c>
      <c r="I39" s="821" t="s">
        <v>2406</v>
      </c>
      <c r="J39" s="816" t="s">
        <v>1969</v>
      </c>
      <c r="K39" s="817" t="s">
        <v>2406</v>
      </c>
      <c r="L39" s="818" t="s">
        <v>1969</v>
      </c>
      <c r="M39" s="819">
        <v>428</v>
      </c>
      <c r="N39" s="829"/>
      <c r="O39" s="829"/>
      <c r="P39" s="829"/>
      <c r="Q39" s="692"/>
      <c r="R39" s="692"/>
      <c r="S39" s="692"/>
      <c r="T39" s="692"/>
      <c r="U39" s="692"/>
      <c r="V39" s="692"/>
      <c r="W39" s="598"/>
      <c r="X39" s="598"/>
      <c r="Y39" s="598"/>
      <c r="Z39" s="598"/>
      <c r="AA39" s="820"/>
      <c r="AB39" s="833"/>
      <c r="AC39" s="834"/>
    </row>
    <row r="40" spans="3:29" ht="25.5">
      <c r="G40" s="429" t="s">
        <v>2369</v>
      </c>
      <c r="H40" s="433" t="s">
        <v>2407</v>
      </c>
      <c r="I40" s="433" t="s">
        <v>2407</v>
      </c>
      <c r="J40" s="428" t="s">
        <v>1969</v>
      </c>
      <c r="K40" s="477" t="s">
        <v>2407</v>
      </c>
      <c r="L40" s="459" t="s">
        <v>1969</v>
      </c>
      <c r="M40" s="457">
        <v>294</v>
      </c>
    </row>
    <row r="41" spans="3:29" ht="25.5">
      <c r="G41" s="429" t="s">
        <v>2369</v>
      </c>
      <c r="H41" s="433" t="s">
        <v>2408</v>
      </c>
      <c r="I41" s="433" t="s">
        <v>2408</v>
      </c>
      <c r="J41" s="428" t="s">
        <v>1969</v>
      </c>
      <c r="K41" s="477" t="s">
        <v>2408</v>
      </c>
      <c r="L41" s="459" t="s">
        <v>1969</v>
      </c>
      <c r="M41" s="457">
        <v>457</v>
      </c>
    </row>
    <row r="42" spans="3:29" ht="25.5">
      <c r="G42" s="429" t="s">
        <v>2369</v>
      </c>
      <c r="H42" s="433" t="s">
        <v>2409</v>
      </c>
      <c r="I42" s="433" t="s">
        <v>2409</v>
      </c>
      <c r="J42" s="428" t="s">
        <v>1969</v>
      </c>
      <c r="K42" s="477" t="s">
        <v>2409</v>
      </c>
      <c r="L42" s="459" t="s">
        <v>1969</v>
      </c>
      <c r="M42" s="457">
        <v>462</v>
      </c>
    </row>
    <row r="43" spans="3:29" ht="25.5">
      <c r="G43" s="429" t="s">
        <v>2369</v>
      </c>
      <c r="H43" s="433" t="s">
        <v>2410</v>
      </c>
      <c r="I43" s="433" t="s">
        <v>2410</v>
      </c>
      <c r="J43" s="428" t="s">
        <v>1969</v>
      </c>
      <c r="K43" s="477" t="s">
        <v>2410</v>
      </c>
      <c r="L43" s="459" t="s">
        <v>1969</v>
      </c>
      <c r="M43" s="457">
        <v>247</v>
      </c>
    </row>
    <row r="44" spans="3:29" ht="38.25">
      <c r="G44" s="429" t="s">
        <v>2369</v>
      </c>
      <c r="H44" s="433" t="s">
        <v>2411</v>
      </c>
      <c r="I44" s="433" t="s">
        <v>2411</v>
      </c>
      <c r="J44" s="428" t="s">
        <v>1969</v>
      </c>
      <c r="K44" s="477" t="s">
        <v>2411</v>
      </c>
      <c r="L44" s="459" t="s">
        <v>1969</v>
      </c>
      <c r="M44" s="457">
        <v>500</v>
      </c>
    </row>
    <row r="45" spans="3:29" ht="25.5">
      <c r="G45" s="429" t="s">
        <v>2369</v>
      </c>
      <c r="H45" s="433" t="s">
        <v>2412</v>
      </c>
      <c r="I45" s="433" t="s">
        <v>2412</v>
      </c>
      <c r="J45" s="428" t="s">
        <v>1969</v>
      </c>
      <c r="K45" s="477" t="s">
        <v>2412</v>
      </c>
      <c r="L45" s="459" t="s">
        <v>1969</v>
      </c>
      <c r="M45" s="457">
        <v>248</v>
      </c>
    </row>
    <row r="46" spans="3:29" ht="25.5">
      <c r="G46" s="429" t="s">
        <v>2369</v>
      </c>
      <c r="H46" s="434" t="s">
        <v>2413</v>
      </c>
      <c r="I46" s="434" t="s">
        <v>2413</v>
      </c>
      <c r="J46" s="428" t="s">
        <v>1969</v>
      </c>
      <c r="K46" s="477" t="s">
        <v>2413</v>
      </c>
      <c r="L46" s="459" t="s">
        <v>1969</v>
      </c>
      <c r="M46" s="457">
        <v>390</v>
      </c>
    </row>
    <row r="47" spans="3:29" ht="25.5">
      <c r="G47" s="429" t="s">
        <v>2369</v>
      </c>
      <c r="H47" s="433" t="s">
        <v>2414</v>
      </c>
      <c r="I47" s="433" t="s">
        <v>2414</v>
      </c>
      <c r="J47" s="428" t="s">
        <v>1969</v>
      </c>
      <c r="K47" s="477" t="s">
        <v>2414</v>
      </c>
      <c r="L47" s="459" t="s">
        <v>1969</v>
      </c>
      <c r="M47" s="457">
        <v>458</v>
      </c>
    </row>
    <row r="48" spans="3:29" ht="25.5">
      <c r="G48" s="429" t="s">
        <v>2369</v>
      </c>
      <c r="H48" s="434" t="s">
        <v>2415</v>
      </c>
      <c r="I48" s="434" t="s">
        <v>2415</v>
      </c>
      <c r="J48" s="428" t="s">
        <v>1969</v>
      </c>
      <c r="K48" s="477" t="s">
        <v>2415</v>
      </c>
      <c r="L48" s="459" t="s">
        <v>1969</v>
      </c>
      <c r="M48" s="457">
        <v>412</v>
      </c>
    </row>
    <row r="49" spans="7:13" ht="38.25">
      <c r="G49" s="429" t="s">
        <v>2369</v>
      </c>
      <c r="H49" s="433" t="s">
        <v>2416</v>
      </c>
      <c r="I49" s="433" t="s">
        <v>2416</v>
      </c>
      <c r="J49" s="428" t="s">
        <v>1969</v>
      </c>
      <c r="K49" s="477" t="s">
        <v>2416</v>
      </c>
      <c r="L49" s="459" t="s">
        <v>1969</v>
      </c>
      <c r="M49" s="457">
        <v>460</v>
      </c>
    </row>
    <row r="50" spans="7:13" ht="25.5">
      <c r="G50" s="429" t="s">
        <v>2369</v>
      </c>
      <c r="H50" s="434" t="s">
        <v>2417</v>
      </c>
      <c r="I50" s="434" t="s">
        <v>2417</v>
      </c>
      <c r="J50" s="428" t="s">
        <v>1969</v>
      </c>
      <c r="K50" s="477" t="s">
        <v>2417</v>
      </c>
      <c r="L50" s="459" t="s">
        <v>1969</v>
      </c>
      <c r="M50" s="457">
        <v>530</v>
      </c>
    </row>
    <row r="51" spans="7:13" ht="38.25">
      <c r="G51" s="429" t="s">
        <v>2369</v>
      </c>
      <c r="H51" s="433" t="s">
        <v>2418</v>
      </c>
      <c r="I51" s="433" t="s">
        <v>2418</v>
      </c>
      <c r="J51" s="428" t="s">
        <v>1969</v>
      </c>
      <c r="K51" s="477" t="s">
        <v>2418</v>
      </c>
      <c r="L51" s="459" t="s">
        <v>1969</v>
      </c>
      <c r="M51" s="457">
        <v>465</v>
      </c>
    </row>
    <row r="52" spans="7:13" ht="25.5">
      <c r="G52" s="429" t="s">
        <v>2369</v>
      </c>
      <c r="H52" s="434" t="s">
        <v>2419</v>
      </c>
      <c r="I52" s="434" t="s">
        <v>2419</v>
      </c>
      <c r="J52" s="428" t="s">
        <v>1969</v>
      </c>
      <c r="K52" s="477" t="s">
        <v>2419</v>
      </c>
      <c r="L52" s="459" t="s">
        <v>1969</v>
      </c>
      <c r="M52" s="457">
        <v>359</v>
      </c>
    </row>
    <row r="53" spans="7:13" ht="25.5">
      <c r="G53" s="429" t="s">
        <v>2369</v>
      </c>
      <c r="H53" s="434" t="s">
        <v>2420</v>
      </c>
      <c r="I53" s="434" t="s">
        <v>2420</v>
      </c>
      <c r="J53" s="428" t="s">
        <v>1969</v>
      </c>
      <c r="K53" s="477" t="s">
        <v>2420</v>
      </c>
      <c r="L53" s="459" t="s">
        <v>1969</v>
      </c>
      <c r="M53" s="457">
        <v>413</v>
      </c>
    </row>
    <row r="54" spans="7:13" ht="25.5">
      <c r="G54" s="429" t="s">
        <v>2369</v>
      </c>
      <c r="H54" s="434" t="s">
        <v>2421</v>
      </c>
      <c r="I54" s="434" t="s">
        <v>2421</v>
      </c>
      <c r="J54" s="428" t="s">
        <v>1969</v>
      </c>
      <c r="K54" s="477" t="s">
        <v>2421</v>
      </c>
      <c r="L54" s="459" t="s">
        <v>1969</v>
      </c>
      <c r="M54" s="457">
        <v>388</v>
      </c>
    </row>
    <row r="55" spans="7:13" ht="25.5">
      <c r="G55" s="429" t="s">
        <v>2369</v>
      </c>
      <c r="H55" s="434" t="s">
        <v>2422</v>
      </c>
      <c r="I55" s="434" t="s">
        <v>2422</v>
      </c>
      <c r="J55" s="428" t="s">
        <v>1969</v>
      </c>
      <c r="K55" s="477" t="s">
        <v>2422</v>
      </c>
      <c r="L55" s="459" t="s">
        <v>1969</v>
      </c>
      <c r="M55" s="457">
        <v>384</v>
      </c>
    </row>
    <row r="56" spans="7:13" ht="25.5">
      <c r="G56" s="429" t="s">
        <v>2369</v>
      </c>
      <c r="H56" s="434" t="s">
        <v>2423</v>
      </c>
      <c r="I56" s="434" t="s">
        <v>2423</v>
      </c>
      <c r="J56" s="428" t="s">
        <v>1969</v>
      </c>
      <c r="K56" s="477" t="s">
        <v>2423</v>
      </c>
      <c r="L56" s="459" t="s">
        <v>1969</v>
      </c>
      <c r="M56" s="457">
        <v>385</v>
      </c>
    </row>
    <row r="57" spans="7:13" ht="25.5">
      <c r="G57" s="429" t="s">
        <v>2369</v>
      </c>
      <c r="H57" s="434" t="s">
        <v>2424</v>
      </c>
      <c r="I57" s="434" t="s">
        <v>2424</v>
      </c>
      <c r="J57" s="428" t="s">
        <v>1969</v>
      </c>
      <c r="K57" s="477" t="s">
        <v>2424</v>
      </c>
      <c r="L57" s="459" t="s">
        <v>1969</v>
      </c>
      <c r="M57" s="457">
        <v>392</v>
      </c>
    </row>
    <row r="58" spans="7:13" ht="25.5">
      <c r="G58" s="429" t="s">
        <v>2369</v>
      </c>
      <c r="H58" s="433" t="s">
        <v>2425</v>
      </c>
      <c r="I58" s="433" t="s">
        <v>2425</v>
      </c>
      <c r="J58" s="428" t="s">
        <v>1969</v>
      </c>
      <c r="K58" s="477" t="s">
        <v>2425</v>
      </c>
      <c r="L58" s="459" t="s">
        <v>1969</v>
      </c>
      <c r="M58" s="457">
        <v>249</v>
      </c>
    </row>
    <row r="59" spans="7:13" ht="25.5">
      <c r="G59" s="429" t="s">
        <v>2369</v>
      </c>
      <c r="H59" s="433" t="s">
        <v>2426</v>
      </c>
      <c r="I59" s="433" t="s">
        <v>2426</v>
      </c>
      <c r="J59" s="428" t="s">
        <v>1969</v>
      </c>
      <c r="K59" s="477" t="s">
        <v>2426</v>
      </c>
      <c r="L59" s="459" t="s">
        <v>1969</v>
      </c>
      <c r="M59" s="457">
        <v>250</v>
      </c>
    </row>
    <row r="60" spans="7:13" ht="25.5">
      <c r="G60" s="429" t="s">
        <v>2369</v>
      </c>
      <c r="H60" s="433" t="s">
        <v>2427</v>
      </c>
      <c r="I60" s="433" t="s">
        <v>2427</v>
      </c>
      <c r="J60" s="428" t="s">
        <v>1969</v>
      </c>
      <c r="K60" s="477" t="s">
        <v>2427</v>
      </c>
      <c r="L60" s="459" t="s">
        <v>1969</v>
      </c>
      <c r="M60" s="457">
        <v>2</v>
      </c>
    </row>
    <row r="61" spans="7:13" ht="38.25">
      <c r="G61" s="429" t="s">
        <v>2369</v>
      </c>
      <c r="H61" s="433" t="s">
        <v>2428</v>
      </c>
      <c r="I61" s="433" t="s">
        <v>2428</v>
      </c>
      <c r="J61" s="428" t="s">
        <v>1969</v>
      </c>
      <c r="K61" s="477" t="s">
        <v>2428</v>
      </c>
      <c r="L61" s="459" t="s">
        <v>1969</v>
      </c>
      <c r="M61" s="457">
        <v>538</v>
      </c>
    </row>
    <row r="62" spans="7:13" ht="38.25">
      <c r="G62" s="429" t="s">
        <v>2369</v>
      </c>
      <c r="H62" s="433" t="s">
        <v>2429</v>
      </c>
      <c r="I62" s="433" t="s">
        <v>2429</v>
      </c>
      <c r="J62" s="428" t="s">
        <v>1969</v>
      </c>
      <c r="K62" s="477" t="s">
        <v>2429</v>
      </c>
      <c r="L62" s="459" t="s">
        <v>1969</v>
      </c>
      <c r="M62" s="457">
        <v>539</v>
      </c>
    </row>
    <row r="63" spans="7:13" ht="38.25">
      <c r="G63" s="429" t="s">
        <v>2369</v>
      </c>
      <c r="H63" s="433" t="s">
        <v>2430</v>
      </c>
      <c r="I63" s="433" t="s">
        <v>2430</v>
      </c>
      <c r="J63" s="428" t="s">
        <v>1969</v>
      </c>
      <c r="K63" s="477" t="s">
        <v>2430</v>
      </c>
      <c r="L63" s="459" t="s">
        <v>1969</v>
      </c>
      <c r="M63" s="457">
        <v>540</v>
      </c>
    </row>
    <row r="65" spans="7:13">
      <c r="G65" s="748" t="s">
        <v>2370</v>
      </c>
      <c r="H65" s="431" t="s">
        <v>2439</v>
      </c>
      <c r="I65" s="431">
        <v>0</v>
      </c>
      <c r="J65" s="432" t="s">
        <v>1961</v>
      </c>
      <c r="K65" s="474">
        <v>0</v>
      </c>
      <c r="L65" s="454" t="s">
        <v>2078</v>
      </c>
      <c r="M65" s="456">
        <v>100</v>
      </c>
    </row>
    <row r="66" spans="7:13">
      <c r="G66" s="748" t="s">
        <v>2370</v>
      </c>
      <c r="H66" s="431" t="s">
        <v>2440</v>
      </c>
      <c r="I66" s="431">
        <v>0.2</v>
      </c>
      <c r="J66" s="432" t="s">
        <v>1961</v>
      </c>
      <c r="K66" s="469">
        <v>0.02</v>
      </c>
      <c r="L66" s="454" t="s">
        <v>2078</v>
      </c>
      <c r="M66" s="456">
        <v>334</v>
      </c>
    </row>
    <row r="67" spans="7:13">
      <c r="G67" s="748" t="s">
        <v>2370</v>
      </c>
      <c r="H67" s="431" t="s">
        <v>2441</v>
      </c>
      <c r="I67" s="431">
        <v>0.4</v>
      </c>
      <c r="J67" s="432" t="s">
        <v>1961</v>
      </c>
      <c r="K67" s="469">
        <v>0.04</v>
      </c>
      <c r="L67" s="454" t="s">
        <v>2078</v>
      </c>
      <c r="M67" s="456">
        <v>482</v>
      </c>
    </row>
    <row r="68" spans="7:13">
      <c r="G68" s="748" t="s">
        <v>2370</v>
      </c>
      <c r="H68" s="431" t="s">
        <v>2442</v>
      </c>
      <c r="I68" s="431">
        <v>0.5</v>
      </c>
      <c r="J68" s="432" t="s">
        <v>1961</v>
      </c>
      <c r="K68" s="469">
        <v>0.05</v>
      </c>
      <c r="L68" s="454" t="s">
        <v>2078</v>
      </c>
      <c r="M68" s="456">
        <v>389</v>
      </c>
    </row>
    <row r="69" spans="7:13">
      <c r="G69" s="748" t="s">
        <v>2370</v>
      </c>
      <c r="H69" s="431" t="s">
        <v>2443</v>
      </c>
      <c r="I69" s="431">
        <v>0.75</v>
      </c>
      <c r="J69" s="432" t="s">
        <v>1961</v>
      </c>
      <c r="K69" s="470">
        <v>7.4999999999999997E-2</v>
      </c>
      <c r="L69" s="454" t="s">
        <v>2078</v>
      </c>
      <c r="M69" s="456">
        <v>406</v>
      </c>
    </row>
    <row r="70" spans="7:13">
      <c r="G70" s="748" t="s">
        <v>2370</v>
      </c>
      <c r="H70" s="431" t="s">
        <v>2444</v>
      </c>
      <c r="I70" s="431">
        <v>1</v>
      </c>
      <c r="J70" s="432" t="s">
        <v>1961</v>
      </c>
      <c r="K70" s="469">
        <v>0.1</v>
      </c>
      <c r="L70" s="454" t="s">
        <v>2078</v>
      </c>
      <c r="M70" s="456">
        <v>101</v>
      </c>
    </row>
    <row r="71" spans="7:13">
      <c r="G71" s="748" t="s">
        <v>2370</v>
      </c>
      <c r="H71" s="431" t="s">
        <v>2446</v>
      </c>
      <c r="I71" s="431">
        <v>1.5</v>
      </c>
      <c r="J71" s="432" t="s">
        <v>1961</v>
      </c>
      <c r="K71" s="469">
        <v>0.15</v>
      </c>
      <c r="L71" s="454" t="s">
        <v>2078</v>
      </c>
      <c r="M71" s="456">
        <v>102</v>
      </c>
    </row>
    <row r="72" spans="7:13">
      <c r="G72" s="748" t="s">
        <v>2370</v>
      </c>
      <c r="H72" s="431" t="s">
        <v>1229</v>
      </c>
      <c r="I72" s="431">
        <v>2</v>
      </c>
      <c r="J72" s="432" t="s">
        <v>1961</v>
      </c>
      <c r="K72" s="469">
        <v>0.2</v>
      </c>
      <c r="L72" s="454" t="s">
        <v>2078</v>
      </c>
      <c r="M72" s="456">
        <v>103</v>
      </c>
    </row>
    <row r="73" spans="7:13">
      <c r="G73" s="748" t="s">
        <v>2370</v>
      </c>
      <c r="H73" s="431" t="s">
        <v>2447</v>
      </c>
      <c r="I73" s="431">
        <v>2.25</v>
      </c>
      <c r="J73" s="432" t="s">
        <v>1961</v>
      </c>
      <c r="K73" s="470">
        <v>0.22499999999999998</v>
      </c>
      <c r="L73" s="454" t="s">
        <v>2078</v>
      </c>
      <c r="M73" s="456">
        <v>459</v>
      </c>
    </row>
    <row r="74" spans="7:13">
      <c r="G74" s="748" t="s">
        <v>2370</v>
      </c>
      <c r="H74" s="431" t="s">
        <v>1960</v>
      </c>
      <c r="I74" s="431">
        <v>3</v>
      </c>
      <c r="J74" s="432" t="s">
        <v>1961</v>
      </c>
      <c r="K74" s="469">
        <v>0.3</v>
      </c>
      <c r="L74" s="454" t="s">
        <v>2078</v>
      </c>
      <c r="M74" s="456">
        <v>3</v>
      </c>
    </row>
  </sheetData>
  <autoFilter ref="A1:AB20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8">
    <mergeCell ref="B3:E3"/>
    <mergeCell ref="A2:E2"/>
    <mergeCell ref="A1:E1"/>
    <mergeCell ref="V7:Z7"/>
    <mergeCell ref="J7:P7"/>
    <mergeCell ref="C4:E4"/>
    <mergeCell ref="D5:E5"/>
    <mergeCell ref="D6:AA6"/>
  </mergeCells>
  <dataValidations count="2">
    <dataValidation type="list" allowBlank="1" showInputMessage="1" showErrorMessage="1" sqref="V7:Z7">
      <formula1>$H$30:$H$63</formula1>
    </dataValidation>
    <dataValidation type="list" allowBlank="1" showInputMessage="1" showErrorMessage="1" sqref="V18">
      <formula1>$H$65:$H$74</formula1>
    </dataValidation>
  </dataValidation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5"/>
  <sheetViews>
    <sheetView topLeftCell="Y1" zoomScaleNormal="100" workbookViewId="0">
      <pane ySplit="1" topLeftCell="A2" activePane="bottomLeft" state="frozen"/>
      <selection activeCell="A14" sqref="A14:B14"/>
      <selection pane="bottomLeft" activeCell="AA11" sqref="AA11:AW11"/>
    </sheetView>
  </sheetViews>
  <sheetFormatPr baseColWidth="10" defaultRowHeight="12.75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11.42578125" style="331" customWidth="1"/>
    <col min="6" max="6" width="1.42578125" style="374" customWidth="1"/>
    <col min="7" max="7" width="19.28515625" style="374" customWidth="1"/>
    <col min="8" max="8" width="6.28515625" style="375" customWidth="1"/>
    <col min="9" max="9" width="8.7109375" style="598" customWidth="1"/>
    <col min="10" max="10" width="10.5703125" style="598" customWidth="1"/>
    <col min="11" max="11" width="1.28515625" style="767" customWidth="1"/>
    <col min="12" max="16" width="1.5703125" style="767" customWidth="1"/>
    <col min="17" max="17" width="1.42578125" style="598" customWidth="1"/>
    <col min="18" max="19" width="1.28515625" style="601" customWidth="1"/>
    <col min="20" max="21" width="1.42578125" style="375" customWidth="1"/>
    <col min="22" max="23" width="9.140625" style="375" customWidth="1"/>
    <col min="24" max="26" width="1.42578125" style="375" customWidth="1"/>
    <col min="27" max="27" width="24.42578125" style="541" customWidth="1"/>
    <col min="28" max="28" width="7.42578125" style="335" customWidth="1"/>
    <col min="29" max="30" width="11.42578125" style="335"/>
    <col min="31" max="31" width="5.7109375" style="335" customWidth="1"/>
    <col min="32" max="32" width="11.42578125" style="335"/>
    <col min="33" max="33" width="2.42578125" style="335" customWidth="1"/>
    <col min="34" max="34" width="7" style="335" customWidth="1"/>
    <col min="35" max="35" width="11.42578125" style="335"/>
    <col min="36" max="36" width="37.140625" style="335" bestFit="1" customWidth="1"/>
    <col min="37" max="37" width="7.7109375" style="335" customWidth="1"/>
    <col min="38" max="44" width="1.42578125" style="335" customWidth="1"/>
    <col min="45" max="45" width="8.7109375" style="335" customWidth="1"/>
    <col min="46" max="46" width="11.42578125" style="335"/>
    <col min="47" max="47" width="14.5703125" style="335" customWidth="1"/>
    <col min="48" max="48" width="13.7109375" style="335" customWidth="1"/>
    <col min="49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73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73" t="s">
        <v>2431</v>
      </c>
      <c r="Q1" s="618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9.5" customHeight="1">
      <c r="A2" s="848" t="s">
        <v>1770</v>
      </c>
      <c r="B2" s="849"/>
      <c r="C2" s="849"/>
      <c r="D2" s="849"/>
      <c r="E2" s="850"/>
      <c r="F2" s="378"/>
      <c r="G2" s="378"/>
      <c r="H2" s="336"/>
      <c r="I2" s="588"/>
      <c r="J2" s="588"/>
      <c r="K2" s="759"/>
      <c r="L2" s="759"/>
      <c r="M2" s="759"/>
      <c r="N2" s="759"/>
      <c r="O2" s="759"/>
      <c r="P2" s="759"/>
      <c r="Q2" s="759"/>
      <c r="R2" s="759"/>
      <c r="S2" s="759"/>
      <c r="T2" s="759"/>
      <c r="U2" s="336"/>
      <c r="V2" s="336"/>
      <c r="W2" s="336"/>
      <c r="X2" s="336"/>
      <c r="Y2" s="336"/>
      <c r="Z2" s="336"/>
      <c r="AA2" s="336"/>
      <c r="AU2" s="798" t="s">
        <v>2513</v>
      </c>
    </row>
    <row r="3" spans="1:53" s="368" customFormat="1" ht="38.25" customHeight="1">
      <c r="B3" s="872" t="s">
        <v>1769</v>
      </c>
      <c r="C3" s="873"/>
      <c r="D3" s="873"/>
      <c r="E3" s="874"/>
      <c r="F3" s="352"/>
      <c r="G3" s="352"/>
      <c r="H3" s="352"/>
      <c r="I3" s="593"/>
      <c r="J3" s="593"/>
      <c r="K3" s="757"/>
      <c r="L3" s="757"/>
      <c r="M3" s="757"/>
      <c r="N3" s="757"/>
      <c r="O3" s="757"/>
      <c r="P3" s="757"/>
      <c r="Q3" s="593"/>
      <c r="R3" s="593"/>
      <c r="S3" s="593"/>
      <c r="T3" s="352"/>
      <c r="U3" s="352"/>
      <c r="V3" s="352"/>
      <c r="W3" s="352"/>
      <c r="X3" s="352"/>
      <c r="Y3" s="352"/>
      <c r="Z3" s="352"/>
      <c r="AA3" s="580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614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s="368" customFormat="1" ht="39" customHeight="1">
      <c r="C4" s="866" t="s">
        <v>1958</v>
      </c>
      <c r="D4" s="867"/>
      <c r="E4" s="868"/>
      <c r="F4" s="769" t="s">
        <v>279</v>
      </c>
      <c r="G4" s="769" t="s">
        <v>1660</v>
      </c>
      <c r="H4" s="366" t="s">
        <v>2300</v>
      </c>
      <c r="I4" s="590" t="s">
        <v>1961</v>
      </c>
      <c r="J4" s="590"/>
      <c r="K4" s="758"/>
      <c r="L4" s="758"/>
      <c r="M4" s="758"/>
      <c r="N4" s="758"/>
      <c r="O4" s="758"/>
      <c r="P4" s="758"/>
      <c r="Q4" s="590"/>
      <c r="R4" s="600"/>
      <c r="S4" s="600"/>
      <c r="T4" s="343"/>
      <c r="U4" s="343"/>
      <c r="V4" s="343" t="s">
        <v>1960</v>
      </c>
      <c r="W4" s="343"/>
      <c r="X4" s="343"/>
      <c r="Y4" s="343"/>
      <c r="Z4" s="343"/>
      <c r="AA4" s="581" t="s">
        <v>2394</v>
      </c>
      <c r="AB4" s="711"/>
      <c r="AC4" s="711"/>
      <c r="AD4" s="711"/>
      <c r="AE4" s="711"/>
      <c r="AF4" s="711"/>
      <c r="AG4" s="711"/>
      <c r="AH4" s="247" t="s">
        <v>792</v>
      </c>
      <c r="AI4" s="90" t="s">
        <v>88</v>
      </c>
      <c r="AJ4" s="158" t="s">
        <v>90</v>
      </c>
      <c r="AK4" s="51" t="s">
        <v>129</v>
      </c>
      <c r="AL4" s="50"/>
      <c r="AM4" s="500"/>
      <c r="AN4" s="500"/>
      <c r="AO4" s="500"/>
      <c r="AP4" s="500"/>
      <c r="AQ4" s="500"/>
      <c r="AR4" s="500"/>
      <c r="AS4" s="50" t="s">
        <v>91</v>
      </c>
      <c r="AT4" s="51" t="s">
        <v>369</v>
      </c>
      <c r="AU4" s="795">
        <v>0.3</v>
      </c>
      <c r="AV4" s="781" t="s">
        <v>2512</v>
      </c>
      <c r="AW4" s="83"/>
      <c r="AX4" s="83" t="s">
        <v>129</v>
      </c>
      <c r="AY4" s="500"/>
      <c r="AZ4" s="500"/>
      <c r="BA4" s="500"/>
    </row>
    <row r="5" spans="1:53" s="368" customFormat="1" ht="19.5" customHeight="1">
      <c r="AH5" s="788"/>
      <c r="AI5" s="789"/>
      <c r="AJ5" s="790"/>
      <c r="AK5" s="791"/>
      <c r="AL5" s="789"/>
      <c r="AM5" s="788"/>
      <c r="AN5" s="788"/>
      <c r="AO5" s="788"/>
      <c r="AP5" s="788"/>
      <c r="AQ5" s="788"/>
      <c r="AR5" s="788"/>
      <c r="AS5" s="790"/>
      <c r="AT5" s="792"/>
      <c r="AU5" s="793"/>
      <c r="AV5" s="794"/>
      <c r="AW5" s="792"/>
      <c r="AX5" s="794"/>
      <c r="AY5" s="335"/>
      <c r="AZ5" s="335"/>
      <c r="BA5" s="335"/>
    </row>
    <row r="6" spans="1:53" s="368" customFormat="1" ht="19.5" customHeight="1">
      <c r="AH6" s="782"/>
      <c r="AI6" s="783"/>
      <c r="AJ6" s="784"/>
      <c r="AK6" s="785"/>
      <c r="AL6" s="783"/>
      <c r="AM6" s="782"/>
      <c r="AN6" s="782"/>
      <c r="AO6" s="782"/>
      <c r="AP6" s="782"/>
      <c r="AQ6" s="782"/>
      <c r="AR6" s="782"/>
      <c r="AS6" s="784"/>
      <c r="AT6" s="786"/>
      <c r="AU6" s="797" t="s">
        <v>2514</v>
      </c>
      <c r="AV6" s="787"/>
      <c r="AW6" s="786"/>
      <c r="AX6" s="787"/>
      <c r="AY6" s="335"/>
      <c r="AZ6" s="335"/>
      <c r="BA6" s="335"/>
    </row>
    <row r="7" spans="1:53" s="368" customFormat="1" ht="32.25" customHeight="1">
      <c r="AB7" s="614" t="s">
        <v>487</v>
      </c>
      <c r="AC7" s="614" t="s">
        <v>2304</v>
      </c>
      <c r="AD7" s="614" t="s">
        <v>495</v>
      </c>
      <c r="AE7" s="614" t="s">
        <v>496</v>
      </c>
      <c r="AF7" s="615" t="s">
        <v>488</v>
      </c>
      <c r="AG7" s="656"/>
      <c r="AH7" s="614" t="s">
        <v>2077</v>
      </c>
      <c r="AI7" s="614" t="s">
        <v>337</v>
      </c>
      <c r="AJ7" s="614" t="s">
        <v>2065</v>
      </c>
      <c r="AK7" s="614" t="s">
        <v>130</v>
      </c>
      <c r="AL7" s="662" t="s">
        <v>2360</v>
      </c>
      <c r="AM7" s="614" t="s">
        <v>1716</v>
      </c>
      <c r="AN7" s="614" t="s">
        <v>2278</v>
      </c>
      <c r="AO7" s="614" t="s">
        <v>2279</v>
      </c>
      <c r="AP7" s="614" t="s">
        <v>2306</v>
      </c>
      <c r="AQ7" s="614" t="s">
        <v>2307</v>
      </c>
      <c r="AR7" s="614" t="s">
        <v>2345</v>
      </c>
      <c r="AS7" s="614" t="s">
        <v>478</v>
      </c>
      <c r="AT7" s="614" t="s">
        <v>1777</v>
      </c>
      <c r="AU7" s="614" t="s">
        <v>2301</v>
      </c>
      <c r="AV7" s="614" t="s">
        <v>494</v>
      </c>
      <c r="AW7" s="614" t="s">
        <v>485</v>
      </c>
      <c r="AX7" s="614" t="s">
        <v>486</v>
      </c>
      <c r="AY7" s="614" t="s">
        <v>131</v>
      </c>
      <c r="AZ7" s="614" t="s">
        <v>132</v>
      </c>
      <c r="BA7" s="614" t="s">
        <v>133</v>
      </c>
    </row>
    <row r="8" spans="1:53" ht="39" customHeight="1">
      <c r="C8" s="866" t="s">
        <v>1959</v>
      </c>
      <c r="D8" s="867"/>
      <c r="E8" s="868"/>
      <c r="F8" s="769" t="s">
        <v>279</v>
      </c>
      <c r="G8" s="769" t="s">
        <v>1662</v>
      </c>
      <c r="H8" s="366" t="s">
        <v>2300</v>
      </c>
      <c r="I8" s="590" t="s">
        <v>1961</v>
      </c>
      <c r="J8" s="590"/>
      <c r="K8" s="758"/>
      <c r="L8" s="758"/>
      <c r="M8" s="758"/>
      <c r="N8" s="758"/>
      <c r="O8" s="758"/>
      <c r="P8" s="758"/>
      <c r="Q8" s="590"/>
      <c r="R8" s="600"/>
      <c r="S8" s="600"/>
      <c r="T8" s="343"/>
      <c r="U8" s="343"/>
      <c r="V8" s="343" t="s">
        <v>1816</v>
      </c>
      <c r="W8" s="343"/>
      <c r="X8" s="343"/>
      <c r="Y8" s="343"/>
      <c r="Z8" s="343"/>
      <c r="AA8" s="581" t="s">
        <v>2395</v>
      </c>
      <c r="AB8" s="711"/>
      <c r="AC8" s="711"/>
      <c r="AD8" s="711"/>
      <c r="AE8" s="711"/>
      <c r="AF8" s="711"/>
      <c r="AG8" s="711"/>
      <c r="AH8" s="247" t="s">
        <v>794</v>
      </c>
      <c r="AI8" s="90" t="s">
        <v>89</v>
      </c>
      <c r="AJ8" s="155" t="s">
        <v>276</v>
      </c>
      <c r="AK8" s="156" t="s">
        <v>129</v>
      </c>
      <c r="AL8" s="780"/>
      <c r="AM8" s="500"/>
      <c r="AN8" s="500"/>
      <c r="AO8" s="500"/>
      <c r="AP8" s="500"/>
      <c r="AQ8" s="500"/>
      <c r="AR8" s="500"/>
      <c r="AS8" s="138" t="s">
        <v>515</v>
      </c>
      <c r="AT8" s="157" t="s">
        <v>368</v>
      </c>
      <c r="AU8" s="796">
        <v>0.35</v>
      </c>
      <c r="AV8" s="781" t="s">
        <v>2512</v>
      </c>
      <c r="AW8" s="83"/>
      <c r="AX8" s="83" t="s">
        <v>129</v>
      </c>
      <c r="AY8" s="500"/>
      <c r="AZ8" s="500"/>
      <c r="BA8" s="500"/>
    </row>
    <row r="9" spans="1:53" ht="39" customHeight="1">
      <c r="AB9" s="711"/>
      <c r="AC9" s="711"/>
      <c r="AD9" s="711"/>
      <c r="AE9" s="711"/>
      <c r="AF9" s="711"/>
      <c r="AG9" s="711"/>
      <c r="AH9" s="247" t="s">
        <v>795</v>
      </c>
      <c r="AI9" s="90" t="s">
        <v>89</v>
      </c>
      <c r="AJ9" s="155" t="s">
        <v>276</v>
      </c>
      <c r="AK9" s="156" t="s">
        <v>129</v>
      </c>
      <c r="AL9" s="780"/>
      <c r="AM9" s="500"/>
      <c r="AN9" s="500"/>
      <c r="AO9" s="500"/>
      <c r="AP9" s="500"/>
      <c r="AQ9" s="500"/>
      <c r="AR9" s="500"/>
      <c r="AS9" s="138" t="s">
        <v>516</v>
      </c>
      <c r="AT9" s="157" t="s">
        <v>368</v>
      </c>
      <c r="AU9" s="796">
        <v>0.35</v>
      </c>
      <c r="AV9" s="781" t="s">
        <v>2512</v>
      </c>
      <c r="AW9" s="83"/>
      <c r="AX9" s="83" t="s">
        <v>129</v>
      </c>
      <c r="AY9" s="500"/>
      <c r="AZ9" s="500"/>
      <c r="BA9" s="500"/>
    </row>
    <row r="10" spans="1:53" ht="39" customHeight="1">
      <c r="AB10" s="711"/>
      <c r="AC10" s="711"/>
      <c r="AD10" s="711"/>
      <c r="AE10" s="711"/>
      <c r="AF10" s="711"/>
      <c r="AG10" s="711"/>
      <c r="AH10" s="247" t="s">
        <v>796</v>
      </c>
      <c r="AI10" s="90" t="s">
        <v>89</v>
      </c>
      <c r="AJ10" s="155" t="s">
        <v>92</v>
      </c>
      <c r="AK10" s="156" t="s">
        <v>129</v>
      </c>
      <c r="AL10" s="780"/>
      <c r="AM10" s="500"/>
      <c r="AN10" s="500"/>
      <c r="AO10" s="500"/>
      <c r="AP10" s="500"/>
      <c r="AQ10" s="500"/>
      <c r="AR10" s="500"/>
      <c r="AS10" s="138" t="s">
        <v>515</v>
      </c>
      <c r="AT10" s="157" t="s">
        <v>93</v>
      </c>
      <c r="AU10" s="796">
        <v>0.35</v>
      </c>
      <c r="AV10" s="781" t="s">
        <v>2512</v>
      </c>
      <c r="AW10" s="83"/>
      <c r="AX10" s="83" t="s">
        <v>129</v>
      </c>
      <c r="AY10" s="500"/>
      <c r="AZ10" s="500"/>
      <c r="BA10" s="500"/>
    </row>
    <row r="11" spans="1:53" ht="39" customHeight="1">
      <c r="AB11" s="711"/>
      <c r="AC11" s="711"/>
      <c r="AD11" s="711"/>
      <c r="AE11" s="711"/>
      <c r="AF11" s="711"/>
      <c r="AG11" s="711"/>
      <c r="AH11" s="247" t="s">
        <v>797</v>
      </c>
      <c r="AI11" s="90" t="s">
        <v>89</v>
      </c>
      <c r="AJ11" s="155" t="s">
        <v>92</v>
      </c>
      <c r="AK11" s="156" t="s">
        <v>129</v>
      </c>
      <c r="AL11" s="780"/>
      <c r="AM11" s="500"/>
      <c r="AN11" s="500"/>
      <c r="AO11" s="500"/>
      <c r="AP11" s="500"/>
      <c r="AQ11" s="83"/>
      <c r="AR11" s="500"/>
      <c r="AS11" s="138" t="s">
        <v>516</v>
      </c>
      <c r="AT11" s="157" t="s">
        <v>93</v>
      </c>
      <c r="AU11" s="796">
        <v>0.35</v>
      </c>
      <c r="AV11" s="781" t="s">
        <v>2512</v>
      </c>
      <c r="AW11" s="754"/>
      <c r="AX11" s="83" t="s">
        <v>129</v>
      </c>
      <c r="AY11" s="500"/>
      <c r="AZ11" s="500"/>
      <c r="BA11" s="500"/>
    </row>
    <row r="14" spans="1:53"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</row>
    <row r="15" spans="1:53"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</row>
    <row r="17" spans="3:53"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</row>
    <row r="18" spans="3:53"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</row>
    <row r="19" spans="3:53" s="191" customFormat="1" ht="24.75" customHeight="1"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</row>
    <row r="20" spans="3:53" s="85" customFormat="1" ht="23.25" customHeight="1"/>
    <row r="21" spans="3:53" ht="12"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</row>
    <row r="22" spans="3:53" s="85" customFormat="1" ht="19.5" customHeight="1">
      <c r="AH22" s="335"/>
      <c r="AI22" s="335"/>
      <c r="AJ22" s="335"/>
      <c r="AK22" s="335"/>
      <c r="AL22" s="335"/>
      <c r="AM22" s="335"/>
      <c r="AN22" s="335"/>
      <c r="AO22" s="335"/>
      <c r="AP22" s="335"/>
      <c r="AQ22" s="335"/>
      <c r="AR22" s="335"/>
      <c r="AS22" s="335"/>
      <c r="AT22" s="335"/>
      <c r="AU22" s="335"/>
      <c r="AV22" s="335"/>
      <c r="AW22" s="335"/>
      <c r="AX22" s="335"/>
      <c r="AY22" s="335"/>
      <c r="AZ22" s="335"/>
      <c r="BA22" s="335"/>
    </row>
    <row r="23" spans="3:53" s="85" customFormat="1" ht="19.5" customHeight="1">
      <c r="AH23" s="335"/>
      <c r="AI23" s="335"/>
      <c r="AJ23" s="335"/>
      <c r="AK23" s="335"/>
      <c r="AL23" s="335"/>
      <c r="AM23" s="335"/>
      <c r="AN23" s="335"/>
      <c r="AO23" s="335"/>
      <c r="AP23" s="335"/>
      <c r="AQ23" s="335"/>
      <c r="AR23" s="335"/>
      <c r="AS23" s="335"/>
      <c r="AT23" s="335"/>
      <c r="AU23" s="335"/>
      <c r="AV23" s="335"/>
      <c r="AW23" s="335"/>
      <c r="AX23" s="335"/>
      <c r="AY23" s="335"/>
      <c r="AZ23" s="335"/>
      <c r="BA23" s="335"/>
    </row>
    <row r="24" spans="3:53" s="85" customFormat="1" ht="19.5" customHeight="1">
      <c r="AH24" s="335"/>
      <c r="AI24" s="335"/>
      <c r="AJ24" s="335"/>
      <c r="AK24" s="335"/>
      <c r="AL24" s="335"/>
      <c r="AM24" s="335"/>
      <c r="AN24" s="335"/>
      <c r="AO24" s="335"/>
      <c r="AP24" s="335"/>
      <c r="AQ24" s="335"/>
      <c r="AR24" s="335"/>
      <c r="AS24" s="335"/>
      <c r="AT24" s="335"/>
      <c r="AU24" s="335"/>
      <c r="AV24" s="335"/>
      <c r="AW24" s="335"/>
      <c r="AX24" s="335"/>
      <c r="AY24" s="335"/>
      <c r="AZ24" s="335"/>
      <c r="BA24" s="335"/>
    </row>
    <row r="25" spans="3:53" s="85" customFormat="1" ht="19.5" customHeight="1">
      <c r="AH25" s="335"/>
      <c r="AI25" s="335"/>
      <c r="AJ25" s="335"/>
      <c r="AK25" s="335"/>
      <c r="AL25" s="335"/>
      <c r="AM25" s="335"/>
      <c r="AN25" s="335"/>
      <c r="AO25" s="335"/>
      <c r="AP25" s="335"/>
      <c r="AQ25" s="335"/>
      <c r="AR25" s="335"/>
      <c r="AS25" s="335"/>
      <c r="AT25" s="335"/>
      <c r="AU25" s="335"/>
      <c r="AV25" s="335"/>
      <c r="AW25" s="335"/>
      <c r="AX25" s="335"/>
      <c r="AY25" s="335"/>
      <c r="AZ25" s="335"/>
      <c r="BA25" s="335"/>
    </row>
  </sheetData>
  <autoFilter ref="A1:AA5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5">
    <mergeCell ref="C8:E8"/>
    <mergeCell ref="B3:E3"/>
    <mergeCell ref="C4:E4"/>
    <mergeCell ref="A2:E2"/>
    <mergeCell ref="A1:E1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baseColWidth="10" defaultRowHeight="12.75"/>
  <cols>
    <col min="1" max="1" width="68" bestFit="1" customWidth="1"/>
  </cols>
  <sheetData>
    <row r="1" spans="1:1" ht="26.25" customHeight="1">
      <c r="A1" s="808" t="s">
        <v>2516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341"/>
  <sheetViews>
    <sheetView tabSelected="1" zoomScaleNormal="100" workbookViewId="0">
      <pane ySplit="1" topLeftCell="A258" activePane="bottomLeft" state="frozen"/>
      <selection activeCell="A14" sqref="A14:B14"/>
      <selection pane="bottomLeft" activeCell="A264" sqref="A264"/>
    </sheetView>
  </sheetViews>
  <sheetFormatPr baseColWidth="10" defaultRowHeight="12.75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29.85546875" style="331" customWidth="1"/>
    <col min="6" max="6" width="1.42578125" style="374" customWidth="1"/>
    <col min="7" max="7" width="19.28515625" style="374" customWidth="1"/>
    <col min="8" max="8" width="6.28515625" style="375" customWidth="1"/>
    <col min="9" max="9" width="8.7109375" style="598" customWidth="1"/>
    <col min="10" max="10" width="10.5703125" style="598" customWidth="1"/>
    <col min="11" max="16" width="7" style="767" customWidth="1"/>
    <col min="17" max="17" width="1.140625" style="598" customWidth="1"/>
    <col min="18" max="19" width="1.140625" style="601" customWidth="1"/>
    <col min="20" max="25" width="1.140625" style="375" customWidth="1"/>
    <col min="26" max="26" width="6.140625" style="375" customWidth="1"/>
    <col min="27" max="27" width="45" style="541" customWidth="1"/>
    <col min="28" max="28" width="8.85546875" style="561" customWidth="1"/>
    <col min="29" max="16384" width="11.42578125" style="335"/>
  </cols>
  <sheetData>
    <row r="1" spans="1:27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773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73" t="s">
        <v>2431</v>
      </c>
      <c r="Q1" s="618" t="s">
        <v>2365</v>
      </c>
      <c r="R1" s="618" t="s">
        <v>2337</v>
      </c>
      <c r="S1" s="618" t="s">
        <v>2331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27" ht="19.5" customHeight="1">
      <c r="A2" s="848" t="s">
        <v>1874</v>
      </c>
      <c r="B2" s="849"/>
      <c r="C2" s="849"/>
      <c r="D2" s="849"/>
      <c r="E2" s="850"/>
      <c r="F2" s="378"/>
      <c r="G2" s="378"/>
      <c r="H2" s="336"/>
      <c r="I2" s="588"/>
      <c r="J2" s="588"/>
      <c r="K2" s="759"/>
      <c r="L2" s="759"/>
      <c r="M2" s="759"/>
      <c r="N2" s="759"/>
      <c r="O2" s="759"/>
      <c r="P2" s="759"/>
      <c r="Q2" s="588"/>
      <c r="R2" s="588"/>
      <c r="S2" s="588"/>
      <c r="T2" s="336"/>
      <c r="U2" s="336"/>
      <c r="V2" s="336"/>
      <c r="W2" s="336"/>
      <c r="X2" s="336"/>
      <c r="Y2" s="336"/>
      <c r="Z2" s="336"/>
      <c r="AA2" s="336"/>
    </row>
    <row r="3" spans="1:27" ht="18.75" customHeight="1">
      <c r="A3" s="335" t="s">
        <v>2066</v>
      </c>
      <c r="B3" s="872" t="s">
        <v>2270</v>
      </c>
      <c r="C3" s="873"/>
      <c r="D3" s="873"/>
      <c r="E3" s="874"/>
      <c r="F3" s="339"/>
      <c r="G3" s="339"/>
      <c r="H3" s="339"/>
      <c r="I3" s="589"/>
      <c r="J3" s="589"/>
      <c r="K3" s="757"/>
      <c r="L3" s="757"/>
      <c r="M3" s="757"/>
      <c r="N3" s="757"/>
      <c r="O3" s="757"/>
      <c r="P3" s="757"/>
      <c r="Q3" s="589"/>
      <c r="R3" s="589"/>
      <c r="S3" s="589"/>
      <c r="T3" s="339"/>
      <c r="U3" s="339"/>
      <c r="V3" s="339"/>
      <c r="W3" s="339"/>
      <c r="X3" s="339"/>
      <c r="Y3" s="339"/>
      <c r="Z3" s="339"/>
      <c r="AA3" s="580"/>
    </row>
    <row r="4" spans="1:27" ht="15" customHeight="1">
      <c r="A4" s="335" t="s">
        <v>2066</v>
      </c>
      <c r="C4" s="863" t="s">
        <v>2292</v>
      </c>
      <c r="D4" s="864"/>
      <c r="E4" s="865"/>
      <c r="F4" s="339"/>
      <c r="G4" s="339"/>
      <c r="H4" s="339"/>
      <c r="I4" s="589"/>
      <c r="J4" s="589"/>
      <c r="K4" s="757"/>
      <c r="L4" s="757"/>
      <c r="M4" s="757"/>
      <c r="N4" s="757"/>
      <c r="O4" s="757"/>
      <c r="P4" s="757"/>
      <c r="Q4" s="589"/>
      <c r="R4" s="589"/>
      <c r="S4" s="589"/>
      <c r="T4" s="339"/>
      <c r="U4" s="339"/>
      <c r="V4" s="339"/>
      <c r="W4" s="339"/>
      <c r="X4" s="339"/>
      <c r="Y4" s="339"/>
      <c r="Z4" s="339"/>
      <c r="AA4" s="580"/>
    </row>
    <row r="5" spans="1:27" ht="18.75" customHeight="1">
      <c r="A5" s="335" t="s">
        <v>2066</v>
      </c>
      <c r="C5" s="866" t="s">
        <v>2294</v>
      </c>
      <c r="D5" s="867"/>
      <c r="E5" s="868"/>
      <c r="F5" s="743"/>
      <c r="G5" s="743" t="s">
        <v>920</v>
      </c>
      <c r="H5" s="366" t="s">
        <v>2300</v>
      </c>
      <c r="I5" s="590" t="s">
        <v>2078</v>
      </c>
      <c r="J5" s="590"/>
      <c r="K5" s="758"/>
      <c r="L5" s="758"/>
      <c r="M5" s="758"/>
      <c r="N5" s="758"/>
      <c r="O5" s="758"/>
      <c r="P5" s="758"/>
      <c r="Q5" s="590"/>
      <c r="R5" s="600"/>
      <c r="S5" s="600"/>
      <c r="T5" s="343"/>
      <c r="U5" s="343"/>
      <c r="V5" s="343"/>
      <c r="W5" s="343"/>
      <c r="X5" s="343"/>
      <c r="Y5" s="343"/>
      <c r="Z5" s="343"/>
      <c r="AA5" s="581" t="s">
        <v>2323</v>
      </c>
    </row>
    <row r="6" spans="1:27" ht="18.75" customHeight="1">
      <c r="A6" s="335" t="s">
        <v>2066</v>
      </c>
      <c r="C6" s="866" t="s">
        <v>2295</v>
      </c>
      <c r="D6" s="867"/>
      <c r="E6" s="868"/>
      <c r="F6" s="743"/>
      <c r="G6" s="743" t="s">
        <v>923</v>
      </c>
      <c r="H6" s="366" t="s">
        <v>2300</v>
      </c>
      <c r="I6" s="590" t="s">
        <v>2078</v>
      </c>
      <c r="J6" s="590"/>
      <c r="K6" s="758"/>
      <c r="L6" s="758"/>
      <c r="M6" s="758"/>
      <c r="N6" s="758"/>
      <c r="O6" s="758"/>
      <c r="P6" s="758"/>
      <c r="Q6" s="590"/>
      <c r="R6" s="600"/>
      <c r="S6" s="600"/>
      <c r="T6" s="343"/>
      <c r="U6" s="343"/>
      <c r="V6" s="343"/>
      <c r="W6" s="343"/>
      <c r="X6" s="343"/>
      <c r="Y6" s="343"/>
      <c r="Z6" s="343"/>
      <c r="AA6" s="581" t="s">
        <v>2324</v>
      </c>
    </row>
    <row r="7" spans="1:27" ht="15" customHeight="1">
      <c r="A7" s="335" t="s">
        <v>2066</v>
      </c>
      <c r="C7" s="863" t="s">
        <v>2293</v>
      </c>
      <c r="D7" s="864"/>
      <c r="E7" s="865"/>
      <c r="F7" s="339"/>
      <c r="G7" s="339"/>
      <c r="H7" s="339"/>
      <c r="I7" s="589"/>
      <c r="J7" s="589"/>
      <c r="K7" s="757"/>
      <c r="L7" s="757"/>
      <c r="M7" s="757"/>
      <c r="N7" s="757"/>
      <c r="O7" s="757"/>
      <c r="P7" s="757"/>
      <c r="Q7" s="589"/>
      <c r="R7" s="674"/>
      <c r="S7" s="674"/>
      <c r="T7" s="743"/>
      <c r="U7" s="339"/>
      <c r="V7" s="339"/>
      <c r="W7" s="339"/>
      <c r="X7" s="339"/>
      <c r="Y7" s="339"/>
      <c r="Z7" s="339"/>
      <c r="AA7" s="580"/>
    </row>
    <row r="8" spans="1:27" ht="18.75" customHeight="1">
      <c r="A8" s="335" t="s">
        <v>2066</v>
      </c>
      <c r="C8" s="866" t="s">
        <v>2296</v>
      </c>
      <c r="D8" s="867"/>
      <c r="E8" s="868"/>
      <c r="F8" s="743"/>
      <c r="G8" s="743" t="s">
        <v>923</v>
      </c>
      <c r="H8" s="366" t="s">
        <v>2300</v>
      </c>
      <c r="I8" s="590" t="s">
        <v>2078</v>
      </c>
      <c r="J8" s="590"/>
      <c r="K8" s="758"/>
      <c r="L8" s="758"/>
      <c r="M8" s="758"/>
      <c r="N8" s="758"/>
      <c r="O8" s="758"/>
      <c r="P8" s="758"/>
      <c r="Q8" s="590"/>
      <c r="R8" s="600"/>
      <c r="S8" s="600"/>
      <c r="T8" s="343"/>
      <c r="U8" s="343"/>
      <c r="V8" s="343"/>
      <c r="W8" s="343"/>
      <c r="X8" s="343"/>
      <c r="Y8" s="343"/>
      <c r="Z8" s="343"/>
      <c r="AA8" s="581" t="s">
        <v>2325</v>
      </c>
    </row>
    <row r="9" spans="1:27" ht="18.75" customHeight="1">
      <c r="A9" s="335" t="s">
        <v>2066</v>
      </c>
      <c r="C9" s="866" t="s">
        <v>2297</v>
      </c>
      <c r="D9" s="867"/>
      <c r="E9" s="868"/>
      <c r="F9" s="743"/>
      <c r="G9" s="743" t="s">
        <v>925</v>
      </c>
      <c r="H9" s="366" t="s">
        <v>2300</v>
      </c>
      <c r="I9" s="590" t="s">
        <v>2078</v>
      </c>
      <c r="J9" s="590"/>
      <c r="K9" s="758"/>
      <c r="L9" s="758"/>
      <c r="M9" s="758"/>
      <c r="N9" s="758"/>
      <c r="O9" s="758"/>
      <c r="P9" s="758"/>
      <c r="Q9" s="590"/>
      <c r="R9" s="600"/>
      <c r="S9" s="600"/>
      <c r="T9" s="343"/>
      <c r="U9" s="343"/>
      <c r="V9" s="343"/>
      <c r="W9" s="343"/>
      <c r="X9" s="343"/>
      <c r="Y9" s="343"/>
      <c r="Z9" s="343"/>
      <c r="AA9" s="581" t="s">
        <v>2326</v>
      </c>
    </row>
    <row r="10" spans="1:27" ht="15.75" customHeight="1">
      <c r="A10" s="335" t="s">
        <v>2066</v>
      </c>
      <c r="B10" s="869" t="s">
        <v>1786</v>
      </c>
      <c r="C10" s="870"/>
      <c r="D10" s="870"/>
      <c r="E10" s="870"/>
      <c r="F10" s="536"/>
      <c r="G10" s="536"/>
      <c r="H10" s="536"/>
      <c r="I10" s="591"/>
      <c r="J10" s="591"/>
      <c r="K10" s="760"/>
      <c r="L10" s="760"/>
      <c r="M10" s="760"/>
      <c r="N10" s="760"/>
      <c r="O10" s="760"/>
      <c r="P10" s="760"/>
      <c r="Q10" s="591"/>
      <c r="R10" s="591"/>
      <c r="S10" s="591"/>
      <c r="T10" s="536"/>
      <c r="U10" s="536"/>
      <c r="V10" s="536"/>
      <c r="W10" s="536"/>
      <c r="X10" s="536"/>
      <c r="Y10" s="536"/>
      <c r="Z10" s="536"/>
      <c r="AA10" s="536"/>
    </row>
    <row r="11" spans="1:27" ht="14.25" customHeight="1">
      <c r="A11" s="335" t="s">
        <v>2066</v>
      </c>
      <c r="C11" s="861" t="s">
        <v>1996</v>
      </c>
      <c r="D11" s="862"/>
      <c r="E11" s="862"/>
      <c r="F11" s="339"/>
      <c r="G11" s="535"/>
      <c r="H11" s="534"/>
      <c r="I11" s="592"/>
      <c r="J11" s="592"/>
      <c r="K11" s="761"/>
      <c r="L11" s="761"/>
      <c r="M11" s="761"/>
      <c r="N11" s="761"/>
      <c r="O11" s="761"/>
      <c r="P11" s="761"/>
      <c r="Q11" s="592"/>
      <c r="R11" s="592"/>
      <c r="S11" s="592"/>
      <c r="T11" s="534"/>
      <c r="U11" s="534"/>
      <c r="V11" s="534"/>
      <c r="W11" s="534"/>
      <c r="X11" s="534"/>
      <c r="Y11" s="534"/>
      <c r="Z11" s="534"/>
      <c r="AA11" s="534"/>
    </row>
    <row r="12" spans="1:27">
      <c r="A12" s="335" t="s">
        <v>2066</v>
      </c>
      <c r="D12" s="863" t="s">
        <v>2049</v>
      </c>
      <c r="E12" s="865"/>
      <c r="F12" s="339"/>
      <c r="G12" s="339"/>
      <c r="H12" s="339"/>
      <c r="I12" s="589"/>
      <c r="J12" s="589"/>
      <c r="K12" s="757"/>
      <c r="L12" s="757"/>
      <c r="M12" s="757"/>
      <c r="N12" s="757"/>
      <c r="O12" s="757"/>
      <c r="P12" s="757"/>
      <c r="Q12" s="589"/>
      <c r="R12" s="589"/>
      <c r="S12" s="589"/>
      <c r="T12" s="339"/>
      <c r="U12" s="339"/>
      <c r="V12" s="339"/>
      <c r="W12" s="339"/>
      <c r="X12" s="339"/>
      <c r="Y12" s="339"/>
      <c r="Z12" s="339"/>
      <c r="AA12" s="580"/>
    </row>
    <row r="13" spans="1:27" ht="12" customHeight="1">
      <c r="A13" s="335" t="s">
        <v>2066</v>
      </c>
      <c r="D13" s="875" t="s">
        <v>1045</v>
      </c>
      <c r="E13" s="876"/>
      <c r="F13" s="743"/>
      <c r="G13" s="743" t="s">
        <v>1046</v>
      </c>
      <c r="H13" s="366" t="s">
        <v>2300</v>
      </c>
      <c r="I13" s="590" t="s">
        <v>2315</v>
      </c>
      <c r="J13" s="590"/>
      <c r="K13" s="758"/>
      <c r="L13" s="758"/>
      <c r="M13" s="758"/>
      <c r="N13" s="758"/>
      <c r="O13" s="758"/>
      <c r="P13" s="758"/>
      <c r="Q13" s="590"/>
      <c r="R13" s="600">
        <v>10000</v>
      </c>
      <c r="S13" s="600">
        <v>30</v>
      </c>
      <c r="T13" s="616"/>
      <c r="U13" s="343"/>
      <c r="V13" s="343"/>
      <c r="W13" s="616"/>
      <c r="X13" s="343"/>
      <c r="Y13" s="343"/>
      <c r="Z13" s="343"/>
      <c r="AA13" s="581" t="s">
        <v>2000</v>
      </c>
    </row>
    <row r="14" spans="1:27" ht="12" customHeight="1">
      <c r="A14" s="335" t="s">
        <v>2066</v>
      </c>
      <c r="D14" s="875" t="s">
        <v>1047</v>
      </c>
      <c r="E14" s="876"/>
      <c r="F14" s="743"/>
      <c r="G14" s="743" t="s">
        <v>1048</v>
      </c>
      <c r="H14" s="366" t="s">
        <v>2300</v>
      </c>
      <c r="I14" s="590" t="s">
        <v>2317</v>
      </c>
      <c r="J14" s="590"/>
      <c r="K14" s="758"/>
      <c r="L14" s="758"/>
      <c r="M14" s="758"/>
      <c r="N14" s="758"/>
      <c r="O14" s="758"/>
      <c r="P14" s="758"/>
      <c r="Q14" s="590"/>
      <c r="R14" s="600"/>
      <c r="S14" s="600"/>
      <c r="T14" s="343"/>
      <c r="U14" s="343"/>
      <c r="V14" s="343"/>
      <c r="W14" s="343"/>
      <c r="X14" s="343"/>
      <c r="Y14" s="343"/>
      <c r="Z14" s="343"/>
      <c r="AA14" s="581" t="s">
        <v>2003</v>
      </c>
    </row>
    <row r="15" spans="1:27" ht="12" customHeight="1">
      <c r="A15" s="335" t="s">
        <v>2066</v>
      </c>
      <c r="D15" s="875" t="s">
        <v>1049</v>
      </c>
      <c r="E15" s="876"/>
      <c r="F15" s="743"/>
      <c r="G15" s="743" t="s">
        <v>1050</v>
      </c>
      <c r="H15" s="366" t="s">
        <v>2300</v>
      </c>
      <c r="I15" s="590" t="s">
        <v>2317</v>
      </c>
      <c r="J15" s="590"/>
      <c r="K15" s="758"/>
      <c r="L15" s="758"/>
      <c r="M15" s="758"/>
      <c r="N15" s="758"/>
      <c r="O15" s="758"/>
      <c r="P15" s="758"/>
      <c r="Q15" s="590"/>
      <c r="R15" s="600"/>
      <c r="S15" s="600"/>
      <c r="T15" s="343"/>
      <c r="U15" s="343"/>
      <c r="V15" s="343"/>
      <c r="W15" s="343"/>
      <c r="X15" s="343"/>
      <c r="Y15" s="343"/>
      <c r="Z15" s="343"/>
      <c r="AA15" s="581" t="s">
        <v>2006</v>
      </c>
    </row>
    <row r="16" spans="1:27" ht="12" customHeight="1">
      <c r="A16" s="335" t="s">
        <v>2066</v>
      </c>
      <c r="D16" s="863" t="s">
        <v>2054</v>
      </c>
      <c r="E16" s="865"/>
      <c r="F16" s="339"/>
      <c r="G16" s="339"/>
      <c r="H16" s="339"/>
      <c r="I16" s="589"/>
      <c r="J16" s="589"/>
      <c r="K16" s="757"/>
      <c r="L16" s="757"/>
      <c r="M16" s="757"/>
      <c r="N16" s="757"/>
      <c r="O16" s="757"/>
      <c r="P16" s="757"/>
      <c r="Q16" s="589"/>
      <c r="R16" s="589"/>
      <c r="S16" s="589"/>
      <c r="T16" s="339"/>
      <c r="U16" s="339"/>
      <c r="V16" s="339"/>
      <c r="W16" s="339"/>
      <c r="X16" s="339"/>
      <c r="Y16" s="339"/>
      <c r="Z16" s="339"/>
      <c r="AA16" s="580"/>
    </row>
    <row r="17" spans="1:27" ht="12" customHeight="1">
      <c r="A17" s="335" t="s">
        <v>2066</v>
      </c>
      <c r="D17" s="875" t="s">
        <v>1045</v>
      </c>
      <c r="E17" s="876"/>
      <c r="F17" s="743"/>
      <c r="G17" s="743" t="s">
        <v>1048</v>
      </c>
      <c r="H17" s="366" t="s">
        <v>2300</v>
      </c>
      <c r="I17" s="590" t="s">
        <v>2317</v>
      </c>
      <c r="J17" s="590"/>
      <c r="K17" s="758"/>
      <c r="L17" s="758"/>
      <c r="M17" s="758"/>
      <c r="N17" s="758"/>
      <c r="O17" s="758"/>
      <c r="P17" s="758"/>
      <c r="Q17" s="590"/>
      <c r="R17" s="600"/>
      <c r="S17" s="600"/>
      <c r="T17" s="343"/>
      <c r="U17" s="343"/>
      <c r="V17" s="343"/>
      <c r="W17" s="343"/>
      <c r="X17" s="343"/>
      <c r="Y17" s="343"/>
      <c r="Z17" s="343"/>
      <c r="AA17" s="581" t="s">
        <v>2001</v>
      </c>
    </row>
    <row r="18" spans="1:27" ht="12" customHeight="1">
      <c r="A18" s="335" t="s">
        <v>2066</v>
      </c>
      <c r="D18" s="875" t="s">
        <v>1047</v>
      </c>
      <c r="E18" s="876"/>
      <c r="F18" s="743"/>
      <c r="G18" s="743" t="s">
        <v>1050</v>
      </c>
      <c r="H18" s="366" t="s">
        <v>2300</v>
      </c>
      <c r="I18" s="590" t="s">
        <v>2317</v>
      </c>
      <c r="J18" s="590"/>
      <c r="K18" s="758"/>
      <c r="L18" s="758"/>
      <c r="M18" s="758"/>
      <c r="N18" s="758"/>
      <c r="O18" s="758"/>
      <c r="P18" s="758"/>
      <c r="Q18" s="590"/>
      <c r="R18" s="600"/>
      <c r="S18" s="600"/>
      <c r="T18" s="343"/>
      <c r="U18" s="343"/>
      <c r="V18" s="343"/>
      <c r="W18" s="343"/>
      <c r="X18" s="343"/>
      <c r="Y18" s="343"/>
      <c r="Z18" s="343"/>
      <c r="AA18" s="581" t="s">
        <v>2004</v>
      </c>
    </row>
    <row r="19" spans="1:27" ht="12" customHeight="1">
      <c r="A19" s="335" t="s">
        <v>2066</v>
      </c>
      <c r="D19" s="875" t="s">
        <v>1049</v>
      </c>
      <c r="E19" s="876"/>
      <c r="F19" s="743"/>
      <c r="G19" s="743" t="s">
        <v>1052</v>
      </c>
      <c r="H19" s="366" t="s">
        <v>2300</v>
      </c>
      <c r="I19" s="590" t="s">
        <v>2317</v>
      </c>
      <c r="J19" s="590"/>
      <c r="K19" s="758"/>
      <c r="L19" s="758"/>
      <c r="M19" s="758"/>
      <c r="N19" s="758"/>
      <c r="O19" s="758"/>
      <c r="P19" s="758"/>
      <c r="Q19" s="590"/>
      <c r="R19" s="600"/>
      <c r="S19" s="600"/>
      <c r="T19" s="343"/>
      <c r="U19" s="343"/>
      <c r="V19" s="343"/>
      <c r="W19" s="343"/>
      <c r="X19" s="343"/>
      <c r="Y19" s="343"/>
      <c r="Z19" s="343"/>
      <c r="AA19" s="581" t="s">
        <v>2007</v>
      </c>
    </row>
    <row r="20" spans="1:27" ht="12" customHeight="1">
      <c r="A20" s="335" t="s">
        <v>2066</v>
      </c>
      <c r="D20" s="863" t="s">
        <v>1823</v>
      </c>
      <c r="E20" s="865"/>
      <c r="F20" s="339"/>
      <c r="G20" s="339"/>
      <c r="H20" s="339"/>
      <c r="I20" s="589"/>
      <c r="J20" s="589"/>
      <c r="K20" s="757"/>
      <c r="L20" s="757"/>
      <c r="M20" s="757"/>
      <c r="N20" s="757"/>
      <c r="O20" s="757"/>
      <c r="P20" s="757"/>
      <c r="Q20" s="589"/>
      <c r="R20" s="589"/>
      <c r="S20" s="589"/>
      <c r="T20" s="339"/>
      <c r="U20" s="339"/>
      <c r="V20" s="339"/>
      <c r="W20" s="339"/>
      <c r="X20" s="339"/>
      <c r="Y20" s="339"/>
      <c r="Z20" s="339"/>
      <c r="AA20" s="340"/>
    </row>
    <row r="21" spans="1:27" ht="12" customHeight="1">
      <c r="A21" s="335" t="s">
        <v>2066</v>
      </c>
      <c r="D21" s="875" t="s">
        <v>1045</v>
      </c>
      <c r="E21" s="876"/>
      <c r="F21" s="743"/>
      <c r="G21" s="743" t="s">
        <v>1050</v>
      </c>
      <c r="H21" s="366" t="s">
        <v>2300</v>
      </c>
      <c r="I21" s="590" t="s">
        <v>2317</v>
      </c>
      <c r="J21" s="590"/>
      <c r="K21" s="758"/>
      <c r="L21" s="758"/>
      <c r="M21" s="758"/>
      <c r="N21" s="758"/>
      <c r="O21" s="758"/>
      <c r="P21" s="758"/>
      <c r="Q21" s="590"/>
      <c r="R21" s="600"/>
      <c r="S21" s="600"/>
      <c r="T21" s="343"/>
      <c r="U21" s="343"/>
      <c r="V21" s="343"/>
      <c r="W21" s="343"/>
      <c r="X21" s="343"/>
      <c r="Y21" s="343"/>
      <c r="Z21" s="343"/>
      <c r="AA21" s="581" t="s">
        <v>2002</v>
      </c>
    </row>
    <row r="22" spans="1:27" ht="12" customHeight="1">
      <c r="A22" s="335" t="s">
        <v>2066</v>
      </c>
      <c r="D22" s="875" t="s">
        <v>1047</v>
      </c>
      <c r="E22" s="876"/>
      <c r="F22" s="743"/>
      <c r="G22" s="743" t="s">
        <v>1052</v>
      </c>
      <c r="H22" s="366" t="s">
        <v>2300</v>
      </c>
      <c r="I22" s="590" t="s">
        <v>2317</v>
      </c>
      <c r="J22" s="590"/>
      <c r="K22" s="758"/>
      <c r="L22" s="758"/>
      <c r="M22" s="758"/>
      <c r="N22" s="758"/>
      <c r="O22" s="758"/>
      <c r="P22" s="758"/>
      <c r="Q22" s="590"/>
      <c r="R22" s="600"/>
      <c r="S22" s="600"/>
      <c r="T22" s="343"/>
      <c r="U22" s="343"/>
      <c r="V22" s="343"/>
      <c r="W22" s="343"/>
      <c r="X22" s="343"/>
      <c r="Y22" s="343"/>
      <c r="Z22" s="343"/>
      <c r="AA22" s="581" t="s">
        <v>2005</v>
      </c>
    </row>
    <row r="23" spans="1:27" ht="12" customHeight="1">
      <c r="A23" s="335" t="s">
        <v>2066</v>
      </c>
      <c r="D23" s="875" t="s">
        <v>1049</v>
      </c>
      <c r="E23" s="876"/>
      <c r="F23" s="743"/>
      <c r="G23" s="743" t="s">
        <v>1054</v>
      </c>
      <c r="H23" s="366" t="s">
        <v>2300</v>
      </c>
      <c r="I23" s="590" t="s">
        <v>2317</v>
      </c>
      <c r="J23" s="590"/>
      <c r="K23" s="758"/>
      <c r="L23" s="758"/>
      <c r="M23" s="758"/>
      <c r="N23" s="758"/>
      <c r="O23" s="758"/>
      <c r="P23" s="758"/>
      <c r="Q23" s="590"/>
      <c r="R23" s="600"/>
      <c r="S23" s="600"/>
      <c r="T23" s="343"/>
      <c r="U23" s="343"/>
      <c r="V23" s="343"/>
      <c r="W23" s="343"/>
      <c r="X23" s="343"/>
      <c r="Y23" s="343"/>
      <c r="Z23" s="343"/>
      <c r="AA23" s="581" t="s">
        <v>2008</v>
      </c>
    </row>
    <row r="24" spans="1:27" ht="15.75" customHeight="1">
      <c r="A24" s="335" t="s">
        <v>2066</v>
      </c>
      <c r="C24" s="861" t="s">
        <v>1997</v>
      </c>
      <c r="D24" s="862"/>
      <c r="E24" s="862"/>
      <c r="F24" s="339"/>
      <c r="G24" s="535"/>
      <c r="H24" s="534"/>
      <c r="I24" s="589"/>
      <c r="J24" s="589"/>
      <c r="K24" s="757"/>
      <c r="L24" s="757"/>
      <c r="M24" s="757"/>
      <c r="N24" s="757"/>
      <c r="O24" s="757"/>
      <c r="P24" s="757"/>
      <c r="Q24" s="589"/>
      <c r="R24" s="589"/>
      <c r="S24" s="589"/>
      <c r="T24" s="534"/>
      <c r="U24" s="534"/>
      <c r="V24" s="534"/>
      <c r="W24" s="534"/>
      <c r="X24" s="534"/>
      <c r="Y24" s="534"/>
      <c r="Z24" s="534"/>
      <c r="AA24" s="534"/>
    </row>
    <row r="25" spans="1:27" ht="12" customHeight="1">
      <c r="A25" s="335" t="s">
        <v>2066</v>
      </c>
      <c r="D25" s="863" t="s">
        <v>2050</v>
      </c>
      <c r="E25" s="865"/>
      <c r="F25" s="339"/>
      <c r="G25" s="339"/>
      <c r="H25" s="339"/>
      <c r="I25" s="589"/>
      <c r="J25" s="589"/>
      <c r="K25" s="757"/>
      <c r="L25" s="757"/>
      <c r="M25" s="757"/>
      <c r="N25" s="757"/>
      <c r="O25" s="757"/>
      <c r="P25" s="757"/>
      <c r="Q25" s="589"/>
      <c r="R25" s="589"/>
      <c r="S25" s="589"/>
      <c r="T25" s="339"/>
      <c r="U25" s="339"/>
      <c r="V25" s="339"/>
      <c r="W25" s="339"/>
      <c r="X25" s="339"/>
      <c r="Y25" s="339"/>
      <c r="Z25" s="339"/>
      <c r="AA25" s="580"/>
    </row>
    <row r="26" spans="1:27" ht="12" customHeight="1">
      <c r="A26" s="335" t="s">
        <v>2066</v>
      </c>
      <c r="D26" s="875" t="s">
        <v>1045</v>
      </c>
      <c r="E26" s="876"/>
      <c r="F26" s="743"/>
      <c r="G26" s="743" t="s">
        <v>1046</v>
      </c>
      <c r="H26" s="366" t="s">
        <v>2300</v>
      </c>
      <c r="I26" s="590" t="s">
        <v>2317</v>
      </c>
      <c r="J26" s="590"/>
      <c r="K26" s="758"/>
      <c r="L26" s="758"/>
      <c r="M26" s="758"/>
      <c r="N26" s="758"/>
      <c r="O26" s="758"/>
      <c r="P26" s="758"/>
      <c r="Q26" s="590"/>
      <c r="R26" s="600"/>
      <c r="S26" s="600"/>
      <c r="T26" s="343"/>
      <c r="U26" s="343"/>
      <c r="V26" s="343"/>
      <c r="W26" s="343"/>
      <c r="X26" s="343"/>
      <c r="Y26" s="343"/>
      <c r="Z26" s="343"/>
      <c r="AA26" s="581" t="s">
        <v>2009</v>
      </c>
    </row>
    <row r="27" spans="1:27" ht="12" customHeight="1">
      <c r="A27" s="335" t="s">
        <v>2066</v>
      </c>
      <c r="D27" s="875" t="s">
        <v>1047</v>
      </c>
      <c r="E27" s="876"/>
      <c r="F27" s="743"/>
      <c r="G27" s="743" t="s">
        <v>1048</v>
      </c>
      <c r="H27" s="366" t="s">
        <v>2300</v>
      </c>
      <c r="I27" s="590" t="s">
        <v>2317</v>
      </c>
      <c r="J27" s="590"/>
      <c r="K27" s="758"/>
      <c r="L27" s="758"/>
      <c r="M27" s="758"/>
      <c r="N27" s="758"/>
      <c r="O27" s="758"/>
      <c r="P27" s="758"/>
      <c r="Q27" s="590"/>
      <c r="R27" s="600"/>
      <c r="S27" s="600"/>
      <c r="T27" s="343"/>
      <c r="U27" s="343"/>
      <c r="V27" s="343"/>
      <c r="W27" s="343"/>
      <c r="X27" s="343"/>
      <c r="Y27" s="343"/>
      <c r="Z27" s="343"/>
      <c r="AA27" s="581" t="s">
        <v>2012</v>
      </c>
    </row>
    <row r="28" spans="1:27" ht="12" customHeight="1">
      <c r="A28" s="335" t="s">
        <v>2066</v>
      </c>
      <c r="D28" s="875" t="s">
        <v>1049</v>
      </c>
      <c r="E28" s="876"/>
      <c r="F28" s="743"/>
      <c r="G28" s="743" t="s">
        <v>1050</v>
      </c>
      <c r="H28" s="366" t="s">
        <v>2300</v>
      </c>
      <c r="I28" s="590" t="s">
        <v>2317</v>
      </c>
      <c r="J28" s="590"/>
      <c r="K28" s="758"/>
      <c r="L28" s="758"/>
      <c r="M28" s="758"/>
      <c r="N28" s="758"/>
      <c r="O28" s="758"/>
      <c r="P28" s="758"/>
      <c r="Q28" s="590"/>
      <c r="R28" s="600"/>
      <c r="S28" s="600"/>
      <c r="T28" s="343"/>
      <c r="U28" s="343"/>
      <c r="V28" s="343"/>
      <c r="W28" s="343"/>
      <c r="X28" s="343"/>
      <c r="Y28" s="343"/>
      <c r="Z28" s="343"/>
      <c r="AA28" s="581" t="s">
        <v>1999</v>
      </c>
    </row>
    <row r="29" spans="1:27" ht="12" customHeight="1">
      <c r="A29" s="335" t="s">
        <v>2066</v>
      </c>
      <c r="D29" s="863" t="s">
        <v>2055</v>
      </c>
      <c r="E29" s="865"/>
      <c r="F29" s="339"/>
      <c r="G29" s="339"/>
      <c r="H29" s="339"/>
      <c r="I29" s="589"/>
      <c r="J29" s="589"/>
      <c r="K29" s="757"/>
      <c r="L29" s="757"/>
      <c r="M29" s="757"/>
      <c r="N29" s="757"/>
      <c r="O29" s="757"/>
      <c r="P29" s="757"/>
      <c r="Q29" s="589"/>
      <c r="R29" s="589"/>
      <c r="S29" s="589"/>
      <c r="T29" s="339"/>
      <c r="U29" s="339"/>
      <c r="V29" s="339"/>
      <c r="W29" s="339"/>
      <c r="X29" s="339"/>
      <c r="Y29" s="339"/>
      <c r="Z29" s="339"/>
      <c r="AA29" s="580"/>
    </row>
    <row r="30" spans="1:27" ht="12" customHeight="1">
      <c r="A30" s="335" t="s">
        <v>2066</v>
      </c>
      <c r="D30" s="875" t="s">
        <v>1045</v>
      </c>
      <c r="E30" s="876"/>
      <c r="F30" s="743"/>
      <c r="G30" s="743" t="s">
        <v>1048</v>
      </c>
      <c r="H30" s="366" t="s">
        <v>2300</v>
      </c>
      <c r="I30" s="590" t="s">
        <v>2317</v>
      </c>
      <c r="J30" s="590"/>
      <c r="K30" s="758"/>
      <c r="L30" s="758"/>
      <c r="M30" s="758"/>
      <c r="N30" s="758"/>
      <c r="O30" s="758"/>
      <c r="P30" s="758"/>
      <c r="Q30" s="590"/>
      <c r="R30" s="600"/>
      <c r="S30" s="600"/>
      <c r="T30" s="343"/>
      <c r="U30" s="343"/>
      <c r="V30" s="343"/>
      <c r="W30" s="343"/>
      <c r="X30" s="343"/>
      <c r="Y30" s="343"/>
      <c r="Z30" s="343"/>
      <c r="AA30" s="581" t="s">
        <v>2010</v>
      </c>
    </row>
    <row r="31" spans="1:27" ht="12" customHeight="1">
      <c r="A31" s="335" t="s">
        <v>2066</v>
      </c>
      <c r="D31" s="875" t="s">
        <v>1047</v>
      </c>
      <c r="E31" s="876"/>
      <c r="F31" s="743"/>
      <c r="G31" s="743" t="s">
        <v>1050</v>
      </c>
      <c r="H31" s="366" t="s">
        <v>2300</v>
      </c>
      <c r="I31" s="590" t="s">
        <v>2317</v>
      </c>
      <c r="J31" s="590"/>
      <c r="K31" s="758"/>
      <c r="L31" s="758"/>
      <c r="M31" s="758"/>
      <c r="N31" s="758"/>
      <c r="O31" s="758"/>
      <c r="P31" s="758"/>
      <c r="Q31" s="590"/>
      <c r="R31" s="600"/>
      <c r="S31" s="600"/>
      <c r="T31" s="343"/>
      <c r="U31" s="343"/>
      <c r="V31" s="343"/>
      <c r="W31" s="343"/>
      <c r="X31" s="343"/>
      <c r="Y31" s="343"/>
      <c r="Z31" s="343"/>
      <c r="AA31" s="581" t="s">
        <v>2013</v>
      </c>
    </row>
    <row r="32" spans="1:27" ht="12" customHeight="1">
      <c r="A32" s="335" t="s">
        <v>2066</v>
      </c>
      <c r="D32" s="875" t="s">
        <v>1049</v>
      </c>
      <c r="E32" s="876"/>
      <c r="F32" s="743"/>
      <c r="G32" s="743" t="s">
        <v>1052</v>
      </c>
      <c r="H32" s="366" t="s">
        <v>2300</v>
      </c>
      <c r="I32" s="590" t="s">
        <v>2317</v>
      </c>
      <c r="J32" s="590"/>
      <c r="K32" s="758"/>
      <c r="L32" s="758"/>
      <c r="M32" s="758"/>
      <c r="N32" s="758"/>
      <c r="O32" s="758"/>
      <c r="P32" s="758"/>
      <c r="Q32" s="590"/>
      <c r="R32" s="600"/>
      <c r="S32" s="600"/>
      <c r="T32" s="343"/>
      <c r="U32" s="343"/>
      <c r="V32" s="343"/>
      <c r="W32" s="343"/>
      <c r="X32" s="343"/>
      <c r="Y32" s="343"/>
      <c r="Z32" s="343"/>
      <c r="AA32" s="581" t="s">
        <v>2014</v>
      </c>
    </row>
    <row r="33" spans="1:27" ht="12" customHeight="1">
      <c r="A33" s="335" t="s">
        <v>2066</v>
      </c>
      <c r="D33" s="863" t="s">
        <v>1824</v>
      </c>
      <c r="E33" s="865"/>
      <c r="F33" s="339"/>
      <c r="G33" s="339"/>
      <c r="H33" s="339"/>
      <c r="I33" s="589"/>
      <c r="J33" s="589"/>
      <c r="K33" s="757"/>
      <c r="L33" s="757"/>
      <c r="M33" s="757"/>
      <c r="N33" s="757"/>
      <c r="O33" s="757"/>
      <c r="P33" s="757"/>
      <c r="Q33" s="589"/>
      <c r="R33" s="589"/>
      <c r="S33" s="589"/>
      <c r="T33" s="339"/>
      <c r="U33" s="339"/>
      <c r="V33" s="339"/>
      <c r="W33" s="339"/>
      <c r="X33" s="339"/>
      <c r="Y33" s="339"/>
      <c r="Z33" s="339"/>
      <c r="AA33" s="580"/>
    </row>
    <row r="34" spans="1:27" ht="12" customHeight="1">
      <c r="A34" s="335" t="s">
        <v>2066</v>
      </c>
      <c r="D34" s="875" t="s">
        <v>1045</v>
      </c>
      <c r="E34" s="876"/>
      <c r="F34" s="743"/>
      <c r="G34" s="743" t="s">
        <v>1050</v>
      </c>
      <c r="H34" s="366" t="s">
        <v>2300</v>
      </c>
      <c r="I34" s="590" t="s">
        <v>2317</v>
      </c>
      <c r="J34" s="590"/>
      <c r="K34" s="758"/>
      <c r="L34" s="758"/>
      <c r="M34" s="758"/>
      <c r="N34" s="758"/>
      <c r="O34" s="758"/>
      <c r="P34" s="758"/>
      <c r="Q34" s="590"/>
      <c r="R34" s="600"/>
      <c r="S34" s="600"/>
      <c r="T34" s="343"/>
      <c r="U34" s="343"/>
      <c r="V34" s="343"/>
      <c r="W34" s="343"/>
      <c r="X34" s="343"/>
      <c r="Y34" s="343"/>
      <c r="Z34" s="343"/>
      <c r="AA34" s="581" t="s">
        <v>2011</v>
      </c>
    </row>
    <row r="35" spans="1:27" ht="12" customHeight="1">
      <c r="A35" s="335" t="s">
        <v>2066</v>
      </c>
      <c r="D35" s="875" t="s">
        <v>1047</v>
      </c>
      <c r="E35" s="876"/>
      <c r="F35" s="743"/>
      <c r="G35" s="743" t="s">
        <v>1052</v>
      </c>
      <c r="H35" s="366" t="s">
        <v>2300</v>
      </c>
      <c r="I35" s="590" t="s">
        <v>2317</v>
      </c>
      <c r="J35" s="590"/>
      <c r="K35" s="758"/>
      <c r="L35" s="758"/>
      <c r="M35" s="758"/>
      <c r="N35" s="758"/>
      <c r="O35" s="758"/>
      <c r="P35" s="758"/>
      <c r="Q35" s="590"/>
      <c r="R35" s="600"/>
      <c r="S35" s="600"/>
      <c r="T35" s="343"/>
      <c r="U35" s="343"/>
      <c r="V35" s="343"/>
      <c r="W35" s="343"/>
      <c r="X35" s="343"/>
      <c r="Y35" s="343"/>
      <c r="Z35" s="343"/>
      <c r="AA35" s="581" t="s">
        <v>1998</v>
      </c>
    </row>
    <row r="36" spans="1:27" ht="12" customHeight="1">
      <c r="A36" s="335" t="s">
        <v>2066</v>
      </c>
      <c r="D36" s="875" t="s">
        <v>1049</v>
      </c>
      <c r="E36" s="876"/>
      <c r="F36" s="743"/>
      <c r="G36" s="743" t="s">
        <v>1054</v>
      </c>
      <c r="H36" s="366" t="s">
        <v>2300</v>
      </c>
      <c r="I36" s="590" t="s">
        <v>2317</v>
      </c>
      <c r="J36" s="590"/>
      <c r="K36" s="758"/>
      <c r="L36" s="758"/>
      <c r="M36" s="758"/>
      <c r="N36" s="758"/>
      <c r="O36" s="758"/>
      <c r="P36" s="758"/>
      <c r="Q36" s="590"/>
      <c r="R36" s="600"/>
      <c r="S36" s="600"/>
      <c r="T36" s="343"/>
      <c r="U36" s="343"/>
      <c r="V36" s="343"/>
      <c r="W36" s="343"/>
      <c r="X36" s="343"/>
      <c r="Y36" s="343"/>
      <c r="Z36" s="343"/>
      <c r="AA36" s="581" t="s">
        <v>2015</v>
      </c>
    </row>
    <row r="37" spans="1:27" ht="16.5" customHeight="1">
      <c r="A37" s="335" t="s">
        <v>2066</v>
      </c>
      <c r="C37" s="861" t="s">
        <v>1784</v>
      </c>
      <c r="D37" s="862"/>
      <c r="E37" s="862"/>
      <c r="F37" s="339"/>
      <c r="G37" s="535"/>
      <c r="H37" s="534"/>
      <c r="I37" s="589"/>
      <c r="J37" s="589"/>
      <c r="K37" s="757"/>
      <c r="L37" s="757"/>
      <c r="M37" s="757"/>
      <c r="N37" s="757"/>
      <c r="O37" s="757"/>
      <c r="P37" s="757"/>
      <c r="Q37" s="589"/>
      <c r="R37" s="589"/>
      <c r="S37" s="589"/>
      <c r="T37" s="534"/>
      <c r="U37" s="534"/>
      <c r="V37" s="534"/>
      <c r="W37" s="534"/>
      <c r="X37" s="534"/>
      <c r="Y37" s="534"/>
      <c r="Z37" s="534"/>
      <c r="AA37" s="534"/>
    </row>
    <row r="38" spans="1:27" ht="12" customHeight="1">
      <c r="A38" s="335" t="s">
        <v>2066</v>
      </c>
      <c r="D38" s="863" t="s">
        <v>2051</v>
      </c>
      <c r="E38" s="865"/>
      <c r="F38" s="339"/>
      <c r="G38" s="339"/>
      <c r="H38" s="339"/>
      <c r="I38" s="589"/>
      <c r="J38" s="589"/>
      <c r="K38" s="757"/>
      <c r="L38" s="757"/>
      <c r="M38" s="757"/>
      <c r="N38" s="757"/>
      <c r="O38" s="757"/>
      <c r="P38" s="757"/>
      <c r="Q38" s="589"/>
      <c r="R38" s="589"/>
      <c r="S38" s="589"/>
      <c r="T38" s="339"/>
      <c r="U38" s="339"/>
      <c r="V38" s="339"/>
      <c r="W38" s="339"/>
      <c r="X38" s="339"/>
      <c r="Y38" s="339"/>
      <c r="Z38" s="339"/>
      <c r="AA38" s="580"/>
    </row>
    <row r="39" spans="1:27" ht="12" customHeight="1">
      <c r="A39" s="335" t="s">
        <v>2066</v>
      </c>
      <c r="D39" s="875" t="s">
        <v>1045</v>
      </c>
      <c r="E39" s="876"/>
      <c r="F39" s="743"/>
      <c r="G39" s="743" t="s">
        <v>1046</v>
      </c>
      <c r="H39" s="366" t="s">
        <v>2300</v>
      </c>
      <c r="I39" s="590" t="s">
        <v>2317</v>
      </c>
      <c r="J39" s="590"/>
      <c r="K39" s="758"/>
      <c r="L39" s="758"/>
      <c r="M39" s="758"/>
      <c r="N39" s="758"/>
      <c r="O39" s="758"/>
      <c r="P39" s="758"/>
      <c r="Q39" s="590"/>
      <c r="R39" s="600"/>
      <c r="S39" s="600"/>
      <c r="T39" s="343"/>
      <c r="U39" s="343"/>
      <c r="V39" s="343"/>
      <c r="W39" s="343"/>
      <c r="X39" s="343"/>
      <c r="Y39" s="343"/>
      <c r="Z39" s="343"/>
      <c r="AA39" s="581" t="s">
        <v>2016</v>
      </c>
    </row>
    <row r="40" spans="1:27" ht="12" customHeight="1">
      <c r="A40" s="335" t="s">
        <v>2066</v>
      </c>
      <c r="D40" s="875" t="s">
        <v>1047</v>
      </c>
      <c r="E40" s="876"/>
      <c r="F40" s="743"/>
      <c r="G40" s="743" t="s">
        <v>1048</v>
      </c>
      <c r="H40" s="366" t="s">
        <v>2300</v>
      </c>
      <c r="I40" s="590" t="s">
        <v>2317</v>
      </c>
      <c r="J40" s="590"/>
      <c r="K40" s="758"/>
      <c r="L40" s="758"/>
      <c r="M40" s="758"/>
      <c r="N40" s="758"/>
      <c r="O40" s="758"/>
      <c r="P40" s="758"/>
      <c r="Q40" s="590"/>
      <c r="R40" s="600"/>
      <c r="S40" s="600"/>
      <c r="T40" s="343"/>
      <c r="U40" s="343"/>
      <c r="V40" s="343"/>
      <c r="W40" s="343"/>
      <c r="X40" s="343"/>
      <c r="Y40" s="343"/>
      <c r="Z40" s="343"/>
      <c r="AA40" s="581" t="s">
        <v>2019</v>
      </c>
    </row>
    <row r="41" spans="1:27" ht="12" customHeight="1">
      <c r="A41" s="335" t="s">
        <v>2066</v>
      </c>
      <c r="D41" s="875" t="s">
        <v>1049</v>
      </c>
      <c r="E41" s="876"/>
      <c r="F41" s="743"/>
      <c r="G41" s="743" t="s">
        <v>1050</v>
      </c>
      <c r="H41" s="366" t="s">
        <v>2300</v>
      </c>
      <c r="I41" s="590" t="s">
        <v>2317</v>
      </c>
      <c r="J41" s="590"/>
      <c r="K41" s="758"/>
      <c r="L41" s="758"/>
      <c r="M41" s="758"/>
      <c r="N41" s="758"/>
      <c r="O41" s="758"/>
      <c r="P41" s="758"/>
      <c r="Q41" s="590"/>
      <c r="R41" s="600"/>
      <c r="S41" s="600"/>
      <c r="T41" s="343"/>
      <c r="U41" s="343"/>
      <c r="V41" s="343"/>
      <c r="W41" s="343"/>
      <c r="X41" s="343"/>
      <c r="Y41" s="343"/>
      <c r="Z41" s="343"/>
      <c r="AA41" s="581" t="s">
        <v>2022</v>
      </c>
    </row>
    <row r="42" spans="1:27" ht="12" customHeight="1">
      <c r="A42" s="335" t="s">
        <v>2066</v>
      </c>
      <c r="D42" s="863" t="s">
        <v>2056</v>
      </c>
      <c r="E42" s="865"/>
      <c r="F42" s="339"/>
      <c r="G42" s="339"/>
      <c r="H42" s="339"/>
      <c r="I42" s="589"/>
      <c r="J42" s="589"/>
      <c r="K42" s="757"/>
      <c r="L42" s="757"/>
      <c r="M42" s="757"/>
      <c r="N42" s="757"/>
      <c r="O42" s="757"/>
      <c r="P42" s="757"/>
      <c r="Q42" s="589"/>
      <c r="R42" s="589"/>
      <c r="S42" s="589"/>
      <c r="T42" s="339"/>
      <c r="U42" s="339"/>
      <c r="V42" s="339"/>
      <c r="W42" s="339"/>
      <c r="X42" s="339"/>
      <c r="Y42" s="339"/>
      <c r="Z42" s="339"/>
      <c r="AA42" s="580"/>
    </row>
    <row r="43" spans="1:27" ht="12" customHeight="1">
      <c r="A43" s="335" t="s">
        <v>2066</v>
      </c>
      <c r="D43" s="875" t="s">
        <v>1045</v>
      </c>
      <c r="E43" s="876"/>
      <c r="F43" s="743"/>
      <c r="G43" s="743" t="s">
        <v>1048</v>
      </c>
      <c r="H43" s="366" t="s">
        <v>2300</v>
      </c>
      <c r="I43" s="590" t="s">
        <v>2317</v>
      </c>
      <c r="J43" s="590"/>
      <c r="K43" s="758"/>
      <c r="L43" s="758"/>
      <c r="M43" s="758"/>
      <c r="N43" s="758"/>
      <c r="O43" s="758"/>
      <c r="P43" s="758"/>
      <c r="Q43" s="590"/>
      <c r="R43" s="600"/>
      <c r="S43" s="600"/>
      <c r="T43" s="343"/>
      <c r="U43" s="343"/>
      <c r="V43" s="343"/>
      <c r="W43" s="343"/>
      <c r="X43" s="343"/>
      <c r="Y43" s="343"/>
      <c r="Z43" s="343"/>
      <c r="AA43" s="581" t="s">
        <v>2017</v>
      </c>
    </row>
    <row r="44" spans="1:27" ht="12" customHeight="1">
      <c r="A44" s="335" t="s">
        <v>2066</v>
      </c>
      <c r="D44" s="875" t="s">
        <v>1047</v>
      </c>
      <c r="E44" s="876"/>
      <c r="F44" s="743"/>
      <c r="G44" s="743" t="s">
        <v>1050</v>
      </c>
      <c r="H44" s="366" t="s">
        <v>2300</v>
      </c>
      <c r="I44" s="590" t="s">
        <v>2317</v>
      </c>
      <c r="J44" s="590"/>
      <c r="K44" s="758"/>
      <c r="L44" s="758"/>
      <c r="M44" s="758"/>
      <c r="N44" s="758"/>
      <c r="O44" s="758"/>
      <c r="P44" s="758"/>
      <c r="Q44" s="590"/>
      <c r="R44" s="600"/>
      <c r="S44" s="600"/>
      <c r="T44" s="343"/>
      <c r="U44" s="343"/>
      <c r="V44" s="343"/>
      <c r="W44" s="343"/>
      <c r="X44" s="343"/>
      <c r="Y44" s="343"/>
      <c r="Z44" s="343"/>
      <c r="AA44" s="581" t="s">
        <v>2020</v>
      </c>
    </row>
    <row r="45" spans="1:27" ht="12" customHeight="1">
      <c r="A45" s="335" t="s">
        <v>2066</v>
      </c>
      <c r="D45" s="875" t="s">
        <v>1049</v>
      </c>
      <c r="E45" s="876"/>
      <c r="F45" s="743"/>
      <c r="G45" s="743" t="s">
        <v>1052</v>
      </c>
      <c r="H45" s="366" t="s">
        <v>2300</v>
      </c>
      <c r="I45" s="590" t="s">
        <v>2317</v>
      </c>
      <c r="J45" s="590"/>
      <c r="K45" s="758"/>
      <c r="L45" s="758"/>
      <c r="M45" s="758"/>
      <c r="N45" s="758"/>
      <c r="O45" s="758"/>
      <c r="P45" s="758"/>
      <c r="Q45" s="590"/>
      <c r="R45" s="600"/>
      <c r="S45" s="600"/>
      <c r="T45" s="343"/>
      <c r="U45" s="343"/>
      <c r="V45" s="343"/>
      <c r="W45" s="343"/>
      <c r="X45" s="343"/>
      <c r="Y45" s="343"/>
      <c r="Z45" s="343"/>
      <c r="AA45" s="581" t="s">
        <v>2023</v>
      </c>
    </row>
    <row r="46" spans="1:27" ht="12" customHeight="1">
      <c r="A46" s="335" t="s">
        <v>2066</v>
      </c>
      <c r="D46" s="863" t="s">
        <v>1825</v>
      </c>
      <c r="E46" s="865"/>
      <c r="F46" s="339"/>
      <c r="G46" s="339"/>
      <c r="H46" s="339"/>
      <c r="I46" s="589"/>
      <c r="J46" s="589"/>
      <c r="K46" s="757"/>
      <c r="L46" s="757"/>
      <c r="M46" s="757"/>
      <c r="N46" s="757"/>
      <c r="O46" s="757"/>
      <c r="P46" s="757"/>
      <c r="Q46" s="589"/>
      <c r="R46" s="589"/>
      <c r="S46" s="589"/>
      <c r="T46" s="339"/>
      <c r="U46" s="339"/>
      <c r="V46" s="339"/>
      <c r="W46" s="339"/>
      <c r="X46" s="339"/>
      <c r="Y46" s="339"/>
      <c r="Z46" s="339"/>
      <c r="AA46" s="580"/>
    </row>
    <row r="47" spans="1:27" ht="12" customHeight="1">
      <c r="A47" s="335" t="s">
        <v>2066</v>
      </c>
      <c r="D47" s="875" t="s">
        <v>1045</v>
      </c>
      <c r="E47" s="876"/>
      <c r="F47" s="743"/>
      <c r="G47" s="743" t="s">
        <v>1050</v>
      </c>
      <c r="H47" s="366" t="s">
        <v>2300</v>
      </c>
      <c r="I47" s="590" t="s">
        <v>2317</v>
      </c>
      <c r="J47" s="590"/>
      <c r="K47" s="758"/>
      <c r="L47" s="758"/>
      <c r="M47" s="758"/>
      <c r="N47" s="758"/>
      <c r="O47" s="758"/>
      <c r="P47" s="758"/>
      <c r="Q47" s="590"/>
      <c r="R47" s="600"/>
      <c r="S47" s="600"/>
      <c r="T47" s="343"/>
      <c r="U47" s="343"/>
      <c r="V47" s="343"/>
      <c r="W47" s="343"/>
      <c r="X47" s="343"/>
      <c r="Y47" s="343"/>
      <c r="Z47" s="343"/>
      <c r="AA47" s="581" t="s">
        <v>2018</v>
      </c>
    </row>
    <row r="48" spans="1:27" ht="12" customHeight="1">
      <c r="A48" s="335" t="s">
        <v>2066</v>
      </c>
      <c r="D48" s="875" t="s">
        <v>1047</v>
      </c>
      <c r="E48" s="876"/>
      <c r="F48" s="743"/>
      <c r="G48" s="743" t="s">
        <v>1052</v>
      </c>
      <c r="H48" s="366" t="s">
        <v>2300</v>
      </c>
      <c r="I48" s="590" t="s">
        <v>2317</v>
      </c>
      <c r="J48" s="590"/>
      <c r="K48" s="758"/>
      <c r="L48" s="758"/>
      <c r="M48" s="758"/>
      <c r="N48" s="758"/>
      <c r="O48" s="758"/>
      <c r="P48" s="758"/>
      <c r="Q48" s="590"/>
      <c r="R48" s="600"/>
      <c r="S48" s="600"/>
      <c r="T48" s="343"/>
      <c r="U48" s="343"/>
      <c r="V48" s="343"/>
      <c r="W48" s="343"/>
      <c r="X48" s="343"/>
      <c r="Y48" s="343"/>
      <c r="Z48" s="343"/>
      <c r="AA48" s="581" t="s">
        <v>2021</v>
      </c>
    </row>
    <row r="49" spans="1:27" ht="12" customHeight="1">
      <c r="A49" s="335" t="s">
        <v>2066</v>
      </c>
      <c r="D49" s="875" t="s">
        <v>1049</v>
      </c>
      <c r="E49" s="876"/>
      <c r="F49" s="743"/>
      <c r="G49" s="743" t="s">
        <v>1054</v>
      </c>
      <c r="H49" s="366" t="s">
        <v>2300</v>
      </c>
      <c r="I49" s="590" t="s">
        <v>2317</v>
      </c>
      <c r="J49" s="590"/>
      <c r="K49" s="758"/>
      <c r="L49" s="758"/>
      <c r="M49" s="758"/>
      <c r="N49" s="758"/>
      <c r="O49" s="758"/>
      <c r="P49" s="758"/>
      <c r="Q49" s="590"/>
      <c r="R49" s="600"/>
      <c r="S49" s="600"/>
      <c r="T49" s="343"/>
      <c r="U49" s="343"/>
      <c r="V49" s="343"/>
      <c r="W49" s="343"/>
      <c r="X49" s="343"/>
      <c r="Y49" s="343"/>
      <c r="Z49" s="343"/>
      <c r="AA49" s="581" t="s">
        <v>2024</v>
      </c>
    </row>
    <row r="50" spans="1:27" ht="18.75" customHeight="1">
      <c r="A50" s="335" t="s">
        <v>2066</v>
      </c>
      <c r="C50" s="861" t="s">
        <v>1785</v>
      </c>
      <c r="D50" s="862"/>
      <c r="E50" s="862"/>
      <c r="F50" s="339"/>
      <c r="G50" s="535"/>
      <c r="H50" s="534"/>
      <c r="I50" s="589"/>
      <c r="J50" s="589"/>
      <c r="K50" s="757"/>
      <c r="L50" s="757"/>
      <c r="M50" s="757"/>
      <c r="N50" s="757"/>
      <c r="O50" s="757"/>
      <c r="P50" s="757"/>
      <c r="Q50" s="589"/>
      <c r="R50" s="589"/>
      <c r="S50" s="589"/>
      <c r="T50" s="534"/>
      <c r="U50" s="534"/>
      <c r="V50" s="534"/>
      <c r="W50" s="534"/>
      <c r="X50" s="534"/>
      <c r="Y50" s="534"/>
      <c r="Z50" s="534"/>
      <c r="AA50" s="534"/>
    </row>
    <row r="51" spans="1:27" ht="12" customHeight="1">
      <c r="A51" s="335" t="s">
        <v>2066</v>
      </c>
      <c r="D51" s="863" t="s">
        <v>2052</v>
      </c>
      <c r="E51" s="865"/>
      <c r="F51" s="339"/>
      <c r="G51" s="339"/>
      <c r="H51" s="339"/>
      <c r="I51" s="589"/>
      <c r="J51" s="589"/>
      <c r="K51" s="757"/>
      <c r="L51" s="757"/>
      <c r="M51" s="757"/>
      <c r="N51" s="757"/>
      <c r="O51" s="757"/>
      <c r="P51" s="757"/>
      <c r="Q51" s="589"/>
      <c r="R51" s="589"/>
      <c r="S51" s="589"/>
      <c r="T51" s="339"/>
      <c r="U51" s="339"/>
      <c r="V51" s="339"/>
      <c r="W51" s="339"/>
      <c r="X51" s="339"/>
      <c r="Y51" s="339"/>
      <c r="Z51" s="339"/>
      <c r="AA51" s="580"/>
    </row>
    <row r="52" spans="1:27" ht="12" customHeight="1">
      <c r="A52" s="335" t="s">
        <v>2066</v>
      </c>
      <c r="D52" s="875" t="s">
        <v>1045</v>
      </c>
      <c r="E52" s="876"/>
      <c r="F52" s="743"/>
      <c r="G52" s="743" t="s">
        <v>1046</v>
      </c>
      <c r="H52" s="366" t="s">
        <v>2300</v>
      </c>
      <c r="I52" s="590" t="s">
        <v>2317</v>
      </c>
      <c r="J52" s="590"/>
      <c r="K52" s="758"/>
      <c r="L52" s="758"/>
      <c r="M52" s="758"/>
      <c r="N52" s="758"/>
      <c r="O52" s="758"/>
      <c r="P52" s="758"/>
      <c r="Q52" s="590"/>
      <c r="R52" s="600"/>
      <c r="S52" s="600"/>
      <c r="T52" s="343"/>
      <c r="U52" s="343"/>
      <c r="V52" s="343"/>
      <c r="W52" s="343"/>
      <c r="X52" s="343"/>
      <c r="Y52" s="343"/>
      <c r="Z52" s="343"/>
      <c r="AA52" s="581" t="s">
        <v>2025</v>
      </c>
    </row>
    <row r="53" spans="1:27" ht="12" customHeight="1">
      <c r="A53" s="335" t="s">
        <v>2066</v>
      </c>
      <c r="D53" s="875" t="s">
        <v>1047</v>
      </c>
      <c r="E53" s="876"/>
      <c r="F53" s="743"/>
      <c r="G53" s="743" t="s">
        <v>1048</v>
      </c>
      <c r="H53" s="366" t="s">
        <v>2300</v>
      </c>
      <c r="I53" s="590" t="s">
        <v>2317</v>
      </c>
      <c r="J53" s="590"/>
      <c r="K53" s="758"/>
      <c r="L53" s="758"/>
      <c r="M53" s="758"/>
      <c r="N53" s="758"/>
      <c r="O53" s="758"/>
      <c r="P53" s="758"/>
      <c r="Q53" s="590"/>
      <c r="R53" s="600"/>
      <c r="S53" s="600"/>
      <c r="T53" s="343"/>
      <c r="U53" s="343"/>
      <c r="V53" s="343"/>
      <c r="W53" s="343"/>
      <c r="X53" s="343"/>
      <c r="Y53" s="343"/>
      <c r="Z53" s="343"/>
      <c r="AA53" s="581" t="s">
        <v>2028</v>
      </c>
    </row>
    <row r="54" spans="1:27" ht="12" customHeight="1">
      <c r="A54" s="335" t="s">
        <v>2066</v>
      </c>
      <c r="D54" s="875" t="s">
        <v>1049</v>
      </c>
      <c r="E54" s="876"/>
      <c r="F54" s="743"/>
      <c r="G54" s="743" t="s">
        <v>1050</v>
      </c>
      <c r="H54" s="366" t="s">
        <v>2300</v>
      </c>
      <c r="I54" s="590" t="s">
        <v>2317</v>
      </c>
      <c r="J54" s="590"/>
      <c r="K54" s="758"/>
      <c r="L54" s="758"/>
      <c r="M54" s="758"/>
      <c r="N54" s="758"/>
      <c r="O54" s="758"/>
      <c r="P54" s="758"/>
      <c r="Q54" s="590"/>
      <c r="R54" s="600"/>
      <c r="S54" s="600"/>
      <c r="T54" s="343"/>
      <c r="U54" s="343"/>
      <c r="V54" s="343"/>
      <c r="W54" s="343"/>
      <c r="X54" s="343"/>
      <c r="Y54" s="343"/>
      <c r="Z54" s="343"/>
      <c r="AA54" s="581" t="s">
        <v>2031</v>
      </c>
    </row>
    <row r="55" spans="1:27" ht="12" customHeight="1">
      <c r="A55" s="335" t="s">
        <v>2066</v>
      </c>
      <c r="D55" s="863" t="s">
        <v>2057</v>
      </c>
      <c r="E55" s="865"/>
      <c r="F55" s="339"/>
      <c r="G55" s="339"/>
      <c r="H55" s="339"/>
      <c r="I55" s="589"/>
      <c r="J55" s="589"/>
      <c r="K55" s="757"/>
      <c r="L55" s="757"/>
      <c r="M55" s="757"/>
      <c r="N55" s="757"/>
      <c r="O55" s="757"/>
      <c r="P55" s="757"/>
      <c r="Q55" s="589"/>
      <c r="R55" s="589"/>
      <c r="S55" s="589"/>
      <c r="T55" s="339"/>
      <c r="U55" s="339"/>
      <c r="V55" s="339"/>
      <c r="W55" s="339"/>
      <c r="X55" s="339"/>
      <c r="Y55" s="339"/>
      <c r="Z55" s="339"/>
      <c r="AA55" s="580"/>
    </row>
    <row r="56" spans="1:27" ht="12" customHeight="1">
      <c r="A56" s="335" t="s">
        <v>2066</v>
      </c>
      <c r="D56" s="875" t="s">
        <v>1045</v>
      </c>
      <c r="E56" s="876"/>
      <c r="F56" s="743"/>
      <c r="G56" s="743" t="s">
        <v>1048</v>
      </c>
      <c r="H56" s="366" t="s">
        <v>2300</v>
      </c>
      <c r="I56" s="590" t="s">
        <v>2317</v>
      </c>
      <c r="J56" s="590"/>
      <c r="K56" s="758"/>
      <c r="L56" s="758"/>
      <c r="M56" s="758"/>
      <c r="N56" s="758"/>
      <c r="O56" s="758"/>
      <c r="P56" s="758"/>
      <c r="Q56" s="590"/>
      <c r="R56" s="600"/>
      <c r="S56" s="600"/>
      <c r="T56" s="343"/>
      <c r="U56" s="343"/>
      <c r="V56" s="343"/>
      <c r="W56" s="343"/>
      <c r="X56" s="343"/>
      <c r="Y56" s="343"/>
      <c r="Z56" s="343"/>
      <c r="AA56" s="581" t="s">
        <v>2026</v>
      </c>
    </row>
    <row r="57" spans="1:27" ht="12" customHeight="1">
      <c r="A57" s="335" t="s">
        <v>2066</v>
      </c>
      <c r="D57" s="875" t="s">
        <v>1047</v>
      </c>
      <c r="E57" s="876"/>
      <c r="F57" s="743"/>
      <c r="G57" s="743" t="s">
        <v>1050</v>
      </c>
      <c r="H57" s="366" t="s">
        <v>2300</v>
      </c>
      <c r="I57" s="590" t="s">
        <v>2317</v>
      </c>
      <c r="J57" s="590"/>
      <c r="K57" s="758"/>
      <c r="L57" s="758"/>
      <c r="M57" s="758"/>
      <c r="N57" s="758"/>
      <c r="O57" s="758"/>
      <c r="P57" s="758"/>
      <c r="Q57" s="590"/>
      <c r="R57" s="600"/>
      <c r="S57" s="600"/>
      <c r="T57" s="343"/>
      <c r="U57" s="343"/>
      <c r="V57" s="343"/>
      <c r="W57" s="343"/>
      <c r="X57" s="343"/>
      <c r="Y57" s="343"/>
      <c r="Z57" s="343"/>
      <c r="AA57" s="581" t="s">
        <v>2029</v>
      </c>
    </row>
    <row r="58" spans="1:27" ht="12" customHeight="1">
      <c r="A58" s="335" t="s">
        <v>2066</v>
      </c>
      <c r="D58" s="875" t="s">
        <v>1049</v>
      </c>
      <c r="E58" s="876"/>
      <c r="F58" s="743"/>
      <c r="G58" s="743" t="s">
        <v>1052</v>
      </c>
      <c r="H58" s="366" t="s">
        <v>2300</v>
      </c>
      <c r="I58" s="590" t="s">
        <v>2317</v>
      </c>
      <c r="J58" s="590"/>
      <c r="K58" s="758"/>
      <c r="L58" s="758"/>
      <c r="M58" s="758"/>
      <c r="N58" s="758"/>
      <c r="O58" s="758"/>
      <c r="P58" s="758"/>
      <c r="Q58" s="590"/>
      <c r="R58" s="600"/>
      <c r="S58" s="600"/>
      <c r="T58" s="343"/>
      <c r="U58" s="343"/>
      <c r="V58" s="343"/>
      <c r="W58" s="343"/>
      <c r="X58" s="343"/>
      <c r="Y58" s="343"/>
      <c r="Z58" s="343"/>
      <c r="AA58" s="581" t="s">
        <v>2032</v>
      </c>
    </row>
    <row r="59" spans="1:27" ht="12" customHeight="1">
      <c r="A59" s="335" t="s">
        <v>2066</v>
      </c>
      <c r="D59" s="863" t="s">
        <v>1826</v>
      </c>
      <c r="E59" s="865"/>
      <c r="F59" s="339"/>
      <c r="G59" s="339"/>
      <c r="H59" s="339"/>
      <c r="I59" s="589"/>
      <c r="J59" s="589"/>
      <c r="K59" s="757"/>
      <c r="L59" s="757"/>
      <c r="M59" s="757"/>
      <c r="N59" s="757"/>
      <c r="O59" s="757"/>
      <c r="P59" s="757"/>
      <c r="Q59" s="589"/>
      <c r="R59" s="589"/>
      <c r="S59" s="589"/>
      <c r="T59" s="339"/>
      <c r="U59" s="339"/>
      <c r="V59" s="339"/>
      <c r="W59" s="339"/>
      <c r="X59" s="339"/>
      <c r="Y59" s="339"/>
      <c r="Z59" s="339"/>
      <c r="AA59" s="580"/>
    </row>
    <row r="60" spans="1:27" ht="12" customHeight="1">
      <c r="A60" s="335" t="s">
        <v>2066</v>
      </c>
      <c r="D60" s="875" t="s">
        <v>1045</v>
      </c>
      <c r="E60" s="876"/>
      <c r="F60" s="743"/>
      <c r="G60" s="743" t="s">
        <v>1050</v>
      </c>
      <c r="H60" s="366" t="s">
        <v>2300</v>
      </c>
      <c r="I60" s="590" t="s">
        <v>2317</v>
      </c>
      <c r="J60" s="590"/>
      <c r="K60" s="758"/>
      <c r="L60" s="758"/>
      <c r="M60" s="758"/>
      <c r="N60" s="758"/>
      <c r="O60" s="758"/>
      <c r="P60" s="758"/>
      <c r="Q60" s="590"/>
      <c r="R60" s="600"/>
      <c r="S60" s="600"/>
      <c r="T60" s="343"/>
      <c r="U60" s="343"/>
      <c r="V60" s="343"/>
      <c r="W60" s="343"/>
      <c r="X60" s="343"/>
      <c r="Y60" s="343"/>
      <c r="Z60" s="343"/>
      <c r="AA60" s="581" t="s">
        <v>2027</v>
      </c>
    </row>
    <row r="61" spans="1:27" ht="12" customHeight="1">
      <c r="A61" s="335" t="s">
        <v>2066</v>
      </c>
      <c r="D61" s="875" t="s">
        <v>1047</v>
      </c>
      <c r="E61" s="876"/>
      <c r="F61" s="743"/>
      <c r="G61" s="743" t="s">
        <v>1052</v>
      </c>
      <c r="H61" s="366" t="s">
        <v>2300</v>
      </c>
      <c r="I61" s="590" t="s">
        <v>2317</v>
      </c>
      <c r="J61" s="590"/>
      <c r="K61" s="758"/>
      <c r="L61" s="758"/>
      <c r="M61" s="758"/>
      <c r="N61" s="758"/>
      <c r="O61" s="758"/>
      <c r="P61" s="758"/>
      <c r="Q61" s="590"/>
      <c r="R61" s="600"/>
      <c r="S61" s="600"/>
      <c r="T61" s="343"/>
      <c r="U61" s="343"/>
      <c r="V61" s="343"/>
      <c r="W61" s="343"/>
      <c r="X61" s="343"/>
      <c r="Y61" s="343"/>
      <c r="Z61" s="343"/>
      <c r="AA61" s="581" t="s">
        <v>2030</v>
      </c>
    </row>
    <row r="62" spans="1:27" ht="12" customHeight="1">
      <c r="A62" s="335" t="s">
        <v>2066</v>
      </c>
      <c r="D62" s="875" t="s">
        <v>1049</v>
      </c>
      <c r="E62" s="876"/>
      <c r="F62" s="743"/>
      <c r="G62" s="743" t="s">
        <v>1054</v>
      </c>
      <c r="H62" s="366" t="s">
        <v>2300</v>
      </c>
      <c r="I62" s="590" t="s">
        <v>2317</v>
      </c>
      <c r="J62" s="590"/>
      <c r="K62" s="758"/>
      <c r="L62" s="758"/>
      <c r="M62" s="758"/>
      <c r="N62" s="758"/>
      <c r="O62" s="758"/>
      <c r="P62" s="758"/>
      <c r="Q62" s="590"/>
      <c r="R62" s="600"/>
      <c r="S62" s="600"/>
      <c r="T62" s="343"/>
      <c r="U62" s="343"/>
      <c r="V62" s="343"/>
      <c r="W62" s="343"/>
      <c r="X62" s="343"/>
      <c r="Y62" s="343"/>
      <c r="Z62" s="343"/>
      <c r="AA62" s="581" t="s">
        <v>2033</v>
      </c>
    </row>
    <row r="63" spans="1:27" ht="17.25" customHeight="1">
      <c r="A63" s="335" t="s">
        <v>2066</v>
      </c>
      <c r="C63" s="861" t="s">
        <v>1787</v>
      </c>
      <c r="D63" s="862"/>
      <c r="E63" s="877"/>
      <c r="F63" s="339"/>
      <c r="G63" s="535"/>
      <c r="H63" s="534"/>
      <c r="I63" s="589"/>
      <c r="J63" s="589"/>
      <c r="K63" s="757"/>
      <c r="L63" s="757"/>
      <c r="M63" s="757"/>
      <c r="N63" s="757"/>
      <c r="O63" s="757"/>
      <c r="P63" s="757"/>
      <c r="Q63" s="589"/>
      <c r="R63" s="589"/>
      <c r="S63" s="589"/>
      <c r="T63" s="534"/>
      <c r="U63" s="534"/>
      <c r="V63" s="534"/>
      <c r="W63" s="534"/>
      <c r="X63" s="534"/>
      <c r="Y63" s="534"/>
      <c r="Z63" s="534"/>
      <c r="AA63" s="534"/>
    </row>
    <row r="64" spans="1:27" ht="12" customHeight="1">
      <c r="A64" s="335" t="s">
        <v>2066</v>
      </c>
      <c r="D64" s="863" t="s">
        <v>2053</v>
      </c>
      <c r="E64" s="865"/>
      <c r="F64" s="339"/>
      <c r="G64" s="339"/>
      <c r="H64" s="339"/>
      <c r="I64" s="589"/>
      <c r="J64" s="589"/>
      <c r="K64" s="757"/>
      <c r="L64" s="757"/>
      <c r="M64" s="757"/>
      <c r="N64" s="757"/>
      <c r="O64" s="757"/>
      <c r="P64" s="757"/>
      <c r="Q64" s="589"/>
      <c r="R64" s="589"/>
      <c r="S64" s="589"/>
      <c r="T64" s="339"/>
      <c r="U64" s="339"/>
      <c r="V64" s="339"/>
      <c r="W64" s="339"/>
      <c r="X64" s="339"/>
      <c r="Y64" s="339"/>
      <c r="Z64" s="339"/>
      <c r="AA64" s="580"/>
    </row>
    <row r="65" spans="1:27" ht="12" customHeight="1">
      <c r="A65" s="335" t="s">
        <v>2066</v>
      </c>
      <c r="D65" s="875" t="s">
        <v>1045</v>
      </c>
      <c r="E65" s="876"/>
      <c r="F65" s="743"/>
      <c r="G65" s="743" t="s">
        <v>1056</v>
      </c>
      <c r="H65" s="366" t="s">
        <v>2300</v>
      </c>
      <c r="I65" s="590" t="s">
        <v>2317</v>
      </c>
      <c r="J65" s="590"/>
      <c r="K65" s="758"/>
      <c r="L65" s="758"/>
      <c r="M65" s="758"/>
      <c r="N65" s="758"/>
      <c r="O65" s="758"/>
      <c r="P65" s="758"/>
      <c r="Q65" s="590"/>
      <c r="R65" s="600"/>
      <c r="S65" s="600"/>
      <c r="T65" s="343"/>
      <c r="U65" s="343"/>
      <c r="V65" s="343"/>
      <c r="W65" s="343"/>
      <c r="X65" s="343"/>
      <c r="Y65" s="343"/>
      <c r="Z65" s="343"/>
      <c r="AA65" s="581" t="s">
        <v>2059</v>
      </c>
    </row>
    <row r="66" spans="1:27" ht="12" customHeight="1">
      <c r="A66" s="335" t="s">
        <v>2066</v>
      </c>
      <c r="D66" s="875" t="s">
        <v>1047</v>
      </c>
      <c r="E66" s="876"/>
      <c r="F66" s="743"/>
      <c r="G66" s="743" t="s">
        <v>1046</v>
      </c>
      <c r="H66" s="366" t="s">
        <v>2300</v>
      </c>
      <c r="I66" s="590" t="s">
        <v>2317</v>
      </c>
      <c r="J66" s="590"/>
      <c r="K66" s="758"/>
      <c r="L66" s="758"/>
      <c r="M66" s="758"/>
      <c r="N66" s="758"/>
      <c r="O66" s="758"/>
      <c r="P66" s="758"/>
      <c r="Q66" s="590"/>
      <c r="R66" s="600"/>
      <c r="S66" s="600"/>
      <c r="T66" s="343"/>
      <c r="U66" s="343"/>
      <c r="V66" s="343"/>
      <c r="W66" s="343"/>
      <c r="X66" s="343"/>
      <c r="Y66" s="343"/>
      <c r="Z66" s="343"/>
      <c r="AA66" s="581" t="s">
        <v>2062</v>
      </c>
    </row>
    <row r="67" spans="1:27" ht="12" customHeight="1">
      <c r="A67" s="335" t="s">
        <v>2066</v>
      </c>
      <c r="D67" s="875" t="s">
        <v>1049</v>
      </c>
      <c r="E67" s="876"/>
      <c r="F67" s="743"/>
      <c r="G67" s="743" t="s">
        <v>1048</v>
      </c>
      <c r="H67" s="366" t="s">
        <v>2300</v>
      </c>
      <c r="I67" s="590" t="s">
        <v>2317</v>
      </c>
      <c r="J67" s="590"/>
      <c r="K67" s="758"/>
      <c r="L67" s="758"/>
      <c r="M67" s="758"/>
      <c r="N67" s="758"/>
      <c r="O67" s="758"/>
      <c r="P67" s="758"/>
      <c r="Q67" s="590"/>
      <c r="R67" s="600"/>
      <c r="S67" s="600"/>
      <c r="T67" s="343"/>
      <c r="U67" s="343"/>
      <c r="V67" s="343"/>
      <c r="W67" s="343"/>
      <c r="X67" s="343"/>
      <c r="Y67" s="343"/>
      <c r="Z67" s="343"/>
      <c r="AA67" s="581" t="s">
        <v>2046</v>
      </c>
    </row>
    <row r="68" spans="1:27" ht="12" customHeight="1">
      <c r="A68" s="335" t="s">
        <v>2066</v>
      </c>
      <c r="D68" s="863" t="s">
        <v>2058</v>
      </c>
      <c r="E68" s="865"/>
      <c r="F68" s="339"/>
      <c r="G68" s="339"/>
      <c r="H68" s="339"/>
      <c r="I68" s="589"/>
      <c r="J68" s="589"/>
      <c r="K68" s="757"/>
      <c r="L68" s="757"/>
      <c r="M68" s="757"/>
      <c r="N68" s="757"/>
      <c r="O68" s="757"/>
      <c r="P68" s="757"/>
      <c r="Q68" s="589"/>
      <c r="R68" s="589"/>
      <c r="S68" s="589"/>
      <c r="T68" s="339"/>
      <c r="U68" s="339"/>
      <c r="V68" s="339"/>
      <c r="W68" s="339"/>
      <c r="X68" s="339"/>
      <c r="Y68" s="339"/>
      <c r="Z68" s="339"/>
      <c r="AA68" s="580"/>
    </row>
    <row r="69" spans="1:27" ht="12" customHeight="1">
      <c r="A69" s="335" t="s">
        <v>2066</v>
      </c>
      <c r="D69" s="875" t="s">
        <v>1045</v>
      </c>
      <c r="E69" s="876"/>
      <c r="F69" s="743"/>
      <c r="G69" s="743" t="s">
        <v>1046</v>
      </c>
      <c r="H69" s="366" t="s">
        <v>2300</v>
      </c>
      <c r="I69" s="590" t="s">
        <v>2317</v>
      </c>
      <c r="J69" s="590"/>
      <c r="K69" s="758"/>
      <c r="L69" s="758"/>
      <c r="M69" s="758"/>
      <c r="N69" s="758"/>
      <c r="O69" s="758"/>
      <c r="P69" s="758"/>
      <c r="Q69" s="590"/>
      <c r="R69" s="600"/>
      <c r="S69" s="600"/>
      <c r="T69" s="343"/>
      <c r="U69" s="343"/>
      <c r="V69" s="343"/>
      <c r="W69" s="343"/>
      <c r="X69" s="343"/>
      <c r="Y69" s="343"/>
      <c r="Z69" s="343"/>
      <c r="AA69" s="581" t="s">
        <v>2060</v>
      </c>
    </row>
    <row r="70" spans="1:27" ht="12" customHeight="1">
      <c r="A70" s="335" t="s">
        <v>2066</v>
      </c>
      <c r="D70" s="875" t="s">
        <v>1047</v>
      </c>
      <c r="E70" s="876"/>
      <c r="F70" s="743"/>
      <c r="G70" s="743" t="s">
        <v>1048</v>
      </c>
      <c r="H70" s="366" t="s">
        <v>2300</v>
      </c>
      <c r="I70" s="590" t="s">
        <v>2317</v>
      </c>
      <c r="J70" s="590"/>
      <c r="K70" s="758"/>
      <c r="L70" s="758"/>
      <c r="M70" s="758"/>
      <c r="N70" s="758"/>
      <c r="O70" s="758"/>
      <c r="P70" s="758"/>
      <c r="Q70" s="590"/>
      <c r="R70" s="600"/>
      <c r="S70" s="600"/>
      <c r="T70" s="343"/>
      <c r="U70" s="343"/>
      <c r="V70" s="343"/>
      <c r="W70" s="343"/>
      <c r="X70" s="343"/>
      <c r="Y70" s="343"/>
      <c r="Z70" s="343"/>
      <c r="AA70" s="581" t="s">
        <v>2063</v>
      </c>
    </row>
    <row r="71" spans="1:27" ht="12" customHeight="1">
      <c r="A71" s="335" t="s">
        <v>2066</v>
      </c>
      <c r="D71" s="875" t="s">
        <v>1049</v>
      </c>
      <c r="E71" s="876"/>
      <c r="F71" s="743"/>
      <c r="G71" s="743" t="s">
        <v>1050</v>
      </c>
      <c r="H71" s="366" t="s">
        <v>2300</v>
      </c>
      <c r="I71" s="590" t="s">
        <v>2317</v>
      </c>
      <c r="J71" s="590"/>
      <c r="K71" s="758"/>
      <c r="L71" s="758"/>
      <c r="M71" s="758"/>
      <c r="N71" s="758"/>
      <c r="O71" s="758"/>
      <c r="P71" s="758"/>
      <c r="Q71" s="590"/>
      <c r="R71" s="600"/>
      <c r="S71" s="600"/>
      <c r="T71" s="343"/>
      <c r="U71" s="343"/>
      <c r="V71" s="343"/>
      <c r="W71" s="343"/>
      <c r="X71" s="343"/>
      <c r="Y71" s="343"/>
      <c r="Z71" s="343"/>
      <c r="AA71" s="581" t="s">
        <v>2047</v>
      </c>
    </row>
    <row r="72" spans="1:27" ht="12" customHeight="1">
      <c r="A72" s="335" t="s">
        <v>2066</v>
      </c>
      <c r="D72" s="863" t="s">
        <v>1827</v>
      </c>
      <c r="E72" s="865"/>
      <c r="F72" s="339"/>
      <c r="G72" s="339"/>
      <c r="H72" s="339"/>
      <c r="I72" s="589"/>
      <c r="J72" s="589"/>
      <c r="K72" s="757"/>
      <c r="L72" s="757"/>
      <c r="M72" s="757"/>
      <c r="N72" s="757"/>
      <c r="O72" s="757"/>
      <c r="P72" s="757"/>
      <c r="Q72" s="589"/>
      <c r="R72" s="589"/>
      <c r="S72" s="589"/>
      <c r="T72" s="339"/>
      <c r="U72" s="339"/>
      <c r="V72" s="339"/>
      <c r="W72" s="339"/>
      <c r="X72" s="339"/>
      <c r="Y72" s="339"/>
      <c r="Z72" s="339"/>
      <c r="AA72" s="580"/>
    </row>
    <row r="73" spans="1:27" ht="12" customHeight="1">
      <c r="A73" s="335" t="s">
        <v>2066</v>
      </c>
      <c r="D73" s="875" t="s">
        <v>1045</v>
      </c>
      <c r="E73" s="876"/>
      <c r="F73" s="743"/>
      <c r="G73" s="743" t="s">
        <v>1048</v>
      </c>
      <c r="H73" s="366" t="s">
        <v>2300</v>
      </c>
      <c r="I73" s="590" t="s">
        <v>2317</v>
      </c>
      <c r="J73" s="590"/>
      <c r="K73" s="758"/>
      <c r="L73" s="758"/>
      <c r="M73" s="758"/>
      <c r="N73" s="758"/>
      <c r="O73" s="758"/>
      <c r="P73" s="758"/>
      <c r="Q73" s="590"/>
      <c r="R73" s="600"/>
      <c r="S73" s="600"/>
      <c r="T73" s="343"/>
      <c r="U73" s="343"/>
      <c r="V73" s="343"/>
      <c r="W73" s="343"/>
      <c r="X73" s="343"/>
      <c r="Y73" s="343"/>
      <c r="Z73" s="343"/>
      <c r="AA73" s="581" t="s">
        <v>2061</v>
      </c>
    </row>
    <row r="74" spans="1:27" ht="12" customHeight="1">
      <c r="A74" s="335" t="s">
        <v>2066</v>
      </c>
      <c r="D74" s="875" t="s">
        <v>1047</v>
      </c>
      <c r="E74" s="876"/>
      <c r="F74" s="743"/>
      <c r="G74" s="743" t="s">
        <v>1050</v>
      </c>
      <c r="H74" s="366" t="s">
        <v>2300</v>
      </c>
      <c r="I74" s="590" t="s">
        <v>2317</v>
      </c>
      <c r="J74" s="590"/>
      <c r="K74" s="758"/>
      <c r="L74" s="758"/>
      <c r="M74" s="758"/>
      <c r="N74" s="758"/>
      <c r="O74" s="758"/>
      <c r="P74" s="758"/>
      <c r="Q74" s="590"/>
      <c r="R74" s="600"/>
      <c r="S74" s="600"/>
      <c r="T74" s="343"/>
      <c r="U74" s="343"/>
      <c r="V74" s="343"/>
      <c r="W74" s="343"/>
      <c r="X74" s="343"/>
      <c r="Y74" s="343"/>
      <c r="Z74" s="343"/>
      <c r="AA74" s="581" t="s">
        <v>2064</v>
      </c>
    </row>
    <row r="75" spans="1:27" ht="12" customHeight="1">
      <c r="A75" s="335" t="s">
        <v>2066</v>
      </c>
      <c r="D75" s="875" t="s">
        <v>1049</v>
      </c>
      <c r="E75" s="876"/>
      <c r="F75" s="743"/>
      <c r="G75" s="743" t="s">
        <v>1057</v>
      </c>
      <c r="H75" s="366" t="s">
        <v>2300</v>
      </c>
      <c r="I75" s="590" t="s">
        <v>2317</v>
      </c>
      <c r="J75" s="590"/>
      <c r="K75" s="758"/>
      <c r="L75" s="758"/>
      <c r="M75" s="758"/>
      <c r="N75" s="758"/>
      <c r="O75" s="758"/>
      <c r="P75" s="758"/>
      <c r="Q75" s="590"/>
      <c r="R75" s="600"/>
      <c r="S75" s="600"/>
      <c r="T75" s="343"/>
      <c r="U75" s="343"/>
      <c r="V75" s="343"/>
      <c r="W75" s="343"/>
      <c r="X75" s="343"/>
      <c r="Y75" s="343"/>
      <c r="Z75" s="343"/>
      <c r="AA75" s="581" t="s">
        <v>2048</v>
      </c>
    </row>
    <row r="76" spans="1:27" ht="15.75" customHeight="1">
      <c r="A76" s="335" t="s">
        <v>2066</v>
      </c>
      <c r="B76" s="869" t="s">
        <v>1717</v>
      </c>
      <c r="C76" s="870"/>
      <c r="D76" s="870"/>
      <c r="E76" s="878"/>
      <c r="G76" s="339"/>
      <c r="H76" s="339"/>
      <c r="I76" s="589"/>
      <c r="J76" s="589"/>
      <c r="K76" s="757"/>
      <c r="L76" s="757"/>
      <c r="M76" s="757"/>
      <c r="N76" s="757"/>
      <c r="O76" s="757"/>
      <c r="P76" s="757"/>
      <c r="Q76" s="589"/>
      <c r="R76" s="589"/>
      <c r="S76" s="589"/>
      <c r="T76" s="339"/>
      <c r="U76" s="339"/>
      <c r="V76" s="339"/>
      <c r="W76" s="339"/>
      <c r="X76" s="339"/>
      <c r="Y76" s="339"/>
      <c r="Z76" s="339"/>
      <c r="AA76" s="580"/>
    </row>
    <row r="77" spans="1:27" ht="24" customHeight="1">
      <c r="A77" s="335" t="s">
        <v>2066</v>
      </c>
      <c r="C77" s="866" t="s">
        <v>1739</v>
      </c>
      <c r="D77" s="867"/>
      <c r="E77" s="868"/>
      <c r="F77" s="743" t="s">
        <v>1069</v>
      </c>
      <c r="G77" s="743" t="s">
        <v>1070</v>
      </c>
      <c r="H77" s="366" t="s">
        <v>2300</v>
      </c>
      <c r="I77" s="590" t="s">
        <v>2308</v>
      </c>
      <c r="J77" s="590"/>
      <c r="K77" s="758"/>
      <c r="L77" s="758"/>
      <c r="M77" s="758"/>
      <c r="N77" s="758"/>
      <c r="O77" s="758"/>
      <c r="P77" s="758"/>
      <c r="Q77" s="590"/>
      <c r="R77" s="600"/>
      <c r="S77" s="600"/>
      <c r="T77" s="343"/>
      <c r="U77" s="343"/>
      <c r="V77" s="343"/>
      <c r="W77" s="343"/>
      <c r="X77" s="343"/>
      <c r="Y77" s="343"/>
      <c r="Z77" s="343"/>
      <c r="AA77" s="581" t="s">
        <v>1647</v>
      </c>
    </row>
    <row r="78" spans="1:27" ht="24" customHeight="1">
      <c r="A78" s="335" t="s">
        <v>2066</v>
      </c>
      <c r="C78" s="866" t="s">
        <v>1740</v>
      </c>
      <c r="D78" s="867"/>
      <c r="E78" s="868"/>
      <c r="F78" s="743" t="s">
        <v>1069</v>
      </c>
      <c r="G78" s="743" t="s">
        <v>1072</v>
      </c>
      <c r="H78" s="366" t="s">
        <v>2300</v>
      </c>
      <c r="I78" s="590" t="s">
        <v>2308</v>
      </c>
      <c r="J78" s="590"/>
      <c r="K78" s="758"/>
      <c r="L78" s="758"/>
      <c r="M78" s="758"/>
      <c r="N78" s="758"/>
      <c r="O78" s="758"/>
      <c r="P78" s="758"/>
      <c r="Q78" s="590"/>
      <c r="R78" s="600"/>
      <c r="S78" s="600"/>
      <c r="T78" s="343"/>
      <c r="U78" s="343"/>
      <c r="V78" s="343"/>
      <c r="W78" s="343"/>
      <c r="X78" s="343"/>
      <c r="Y78" s="343"/>
      <c r="Z78" s="343"/>
      <c r="AA78" s="581" t="s">
        <v>1648</v>
      </c>
    </row>
    <row r="79" spans="1:27" ht="24" customHeight="1">
      <c r="A79" s="335" t="s">
        <v>2066</v>
      </c>
      <c r="C79" s="866" t="s">
        <v>1741</v>
      </c>
      <c r="D79" s="867"/>
      <c r="E79" s="868"/>
      <c r="F79" s="743" t="s">
        <v>1074</v>
      </c>
      <c r="G79" s="743" t="s">
        <v>1070</v>
      </c>
      <c r="H79" s="366" t="s">
        <v>2300</v>
      </c>
      <c r="I79" s="590" t="s">
        <v>2308</v>
      </c>
      <c r="J79" s="590"/>
      <c r="K79" s="758"/>
      <c r="L79" s="758"/>
      <c r="M79" s="758"/>
      <c r="N79" s="758"/>
      <c r="O79" s="758"/>
      <c r="P79" s="758"/>
      <c r="Q79" s="590"/>
      <c r="R79" s="600"/>
      <c r="S79" s="600"/>
      <c r="T79" s="343"/>
      <c r="U79" s="343"/>
      <c r="V79" s="343"/>
      <c r="W79" s="343"/>
      <c r="X79" s="343"/>
      <c r="Y79" s="343"/>
      <c r="Z79" s="343"/>
      <c r="AA79" s="581" t="s">
        <v>1649</v>
      </c>
    </row>
    <row r="80" spans="1:27" ht="24" customHeight="1">
      <c r="A80" s="335" t="s">
        <v>2066</v>
      </c>
      <c r="C80" s="866" t="s">
        <v>1742</v>
      </c>
      <c r="D80" s="867"/>
      <c r="E80" s="868"/>
      <c r="F80" s="743" t="s">
        <v>1069</v>
      </c>
      <c r="G80" s="743" t="s">
        <v>1072</v>
      </c>
      <c r="H80" s="366" t="s">
        <v>2300</v>
      </c>
      <c r="I80" s="590" t="s">
        <v>2308</v>
      </c>
      <c r="J80" s="590"/>
      <c r="K80" s="758"/>
      <c r="L80" s="758"/>
      <c r="M80" s="758"/>
      <c r="N80" s="758"/>
      <c r="O80" s="758"/>
      <c r="P80" s="758"/>
      <c r="Q80" s="590"/>
      <c r="R80" s="600"/>
      <c r="S80" s="600"/>
      <c r="T80" s="343"/>
      <c r="U80" s="343"/>
      <c r="V80" s="343"/>
      <c r="W80" s="343"/>
      <c r="X80" s="343"/>
      <c r="Y80" s="343"/>
      <c r="Z80" s="343"/>
      <c r="AA80" s="581" t="s">
        <v>1650</v>
      </c>
    </row>
    <row r="81" spans="1:27" ht="45" customHeight="1">
      <c r="A81" s="335" t="s">
        <v>2066</v>
      </c>
      <c r="C81" s="866" t="s">
        <v>1743</v>
      </c>
      <c r="D81" s="867"/>
      <c r="E81" s="868"/>
      <c r="F81" s="347" t="s">
        <v>1069</v>
      </c>
      <c r="G81" s="347" t="s">
        <v>1078</v>
      </c>
      <c r="H81" s="366" t="s">
        <v>2300</v>
      </c>
      <c r="I81" s="590" t="s">
        <v>2308</v>
      </c>
      <c r="J81" s="590"/>
      <c r="K81" s="758"/>
      <c r="L81" s="758"/>
      <c r="M81" s="758"/>
      <c r="N81" s="758"/>
      <c r="O81" s="758"/>
      <c r="P81" s="758"/>
      <c r="Q81" s="590"/>
      <c r="R81" s="600"/>
      <c r="S81" s="600"/>
      <c r="T81" s="348"/>
      <c r="U81" s="348"/>
      <c r="V81" s="348"/>
      <c r="W81" s="348"/>
      <c r="X81" s="348"/>
      <c r="Y81" s="348"/>
      <c r="Z81" s="348"/>
      <c r="AA81" s="581" t="s">
        <v>2524</v>
      </c>
    </row>
    <row r="82" spans="1:27" ht="24" customHeight="1">
      <c r="A82" s="335" t="s">
        <v>2066</v>
      </c>
      <c r="C82" s="866" t="s">
        <v>1744</v>
      </c>
      <c r="D82" s="867"/>
      <c r="E82" s="868"/>
      <c r="F82" s="743" t="s">
        <v>1069</v>
      </c>
      <c r="G82" s="743" t="s">
        <v>1087</v>
      </c>
      <c r="H82" s="366" t="s">
        <v>2300</v>
      </c>
      <c r="I82" s="590" t="s">
        <v>2308</v>
      </c>
      <c r="J82" s="590"/>
      <c r="K82" s="758"/>
      <c r="L82" s="758"/>
      <c r="M82" s="758"/>
      <c r="N82" s="758"/>
      <c r="O82" s="758"/>
      <c r="P82" s="758"/>
      <c r="Q82" s="590"/>
      <c r="R82" s="600"/>
      <c r="S82" s="600"/>
      <c r="T82" s="343"/>
      <c r="U82" s="343"/>
      <c r="V82" s="343"/>
      <c r="W82" s="343"/>
      <c r="X82" s="343"/>
      <c r="Y82" s="343"/>
      <c r="Z82" s="343"/>
      <c r="AA82" s="581" t="s">
        <v>1645</v>
      </c>
    </row>
    <row r="83" spans="1:27" ht="31.5" customHeight="1">
      <c r="A83" s="335" t="s">
        <v>2066</v>
      </c>
      <c r="C83" s="866" t="s">
        <v>1745</v>
      </c>
      <c r="D83" s="867"/>
      <c r="E83" s="868"/>
      <c r="F83" s="743" t="s">
        <v>1069</v>
      </c>
      <c r="G83" s="743" t="s">
        <v>1089</v>
      </c>
      <c r="H83" s="366" t="s">
        <v>2300</v>
      </c>
      <c r="I83" s="590" t="s">
        <v>2308</v>
      </c>
      <c r="J83" s="590"/>
      <c r="K83" s="758"/>
      <c r="L83" s="758"/>
      <c r="M83" s="758"/>
      <c r="N83" s="758"/>
      <c r="O83" s="758"/>
      <c r="P83" s="758"/>
      <c r="Q83" s="590"/>
      <c r="R83" s="600"/>
      <c r="S83" s="600"/>
      <c r="T83" s="343"/>
      <c r="U83" s="343"/>
      <c r="V83" s="343"/>
      <c r="W83" s="343"/>
      <c r="X83" s="343"/>
      <c r="Y83" s="343"/>
      <c r="Z83" s="343"/>
      <c r="AA83" s="581" t="s">
        <v>1651</v>
      </c>
    </row>
    <row r="84" spans="1:27" ht="15" customHeight="1">
      <c r="A84" s="335" t="s">
        <v>2066</v>
      </c>
      <c r="B84" s="869" t="s">
        <v>1718</v>
      </c>
      <c r="C84" s="870"/>
      <c r="D84" s="870"/>
      <c r="E84" s="878"/>
      <c r="F84" s="528"/>
      <c r="G84" s="339"/>
      <c r="H84" s="339"/>
      <c r="I84" s="589"/>
      <c r="J84" s="589"/>
      <c r="K84" s="757"/>
      <c r="L84" s="757"/>
      <c r="M84" s="757"/>
      <c r="N84" s="757"/>
      <c r="O84" s="757"/>
      <c r="P84" s="757"/>
      <c r="Q84" s="589"/>
      <c r="R84" s="589"/>
      <c r="S84" s="589"/>
      <c r="T84" s="339"/>
      <c r="U84" s="339"/>
      <c r="V84" s="339"/>
      <c r="W84" s="339"/>
      <c r="X84" s="339"/>
      <c r="Y84" s="339"/>
      <c r="Z84" s="339"/>
      <c r="AA84" s="580"/>
    </row>
    <row r="85" spans="1:27" ht="42.75" customHeight="1">
      <c r="A85" s="335" t="s">
        <v>2066</v>
      </c>
      <c r="C85" s="866" t="s">
        <v>1733</v>
      </c>
      <c r="D85" s="867"/>
      <c r="E85" s="868"/>
      <c r="F85" s="743" t="s">
        <v>1106</v>
      </c>
      <c r="G85" s="743" t="s">
        <v>2112</v>
      </c>
      <c r="H85" s="366" t="s">
        <v>2300</v>
      </c>
      <c r="I85" s="590" t="s">
        <v>2308</v>
      </c>
      <c r="J85" s="590"/>
      <c r="K85" s="758"/>
      <c r="L85" s="758"/>
      <c r="M85" s="758"/>
      <c r="N85" s="758"/>
      <c r="O85" s="758"/>
      <c r="P85" s="758"/>
      <c r="Q85" s="590"/>
      <c r="R85" s="600"/>
      <c r="S85" s="600"/>
      <c r="T85" s="343"/>
      <c r="U85" s="343"/>
      <c r="V85" s="343"/>
      <c r="W85" s="343"/>
      <c r="X85" s="343"/>
      <c r="Y85" s="343"/>
      <c r="Z85" s="343"/>
      <c r="AA85" s="581" t="s">
        <v>524</v>
      </c>
    </row>
    <row r="86" spans="1:27" ht="24" customHeight="1">
      <c r="A86" s="335" t="s">
        <v>2066</v>
      </c>
      <c r="C86" s="866" t="s">
        <v>1732</v>
      </c>
      <c r="D86" s="867"/>
      <c r="E86" s="868"/>
      <c r="F86" s="743" t="s">
        <v>1106</v>
      </c>
      <c r="G86" s="743" t="s">
        <v>1072</v>
      </c>
      <c r="H86" s="366" t="s">
        <v>2300</v>
      </c>
      <c r="I86" s="590" t="s">
        <v>2308</v>
      </c>
      <c r="J86" s="590"/>
      <c r="K86" s="758"/>
      <c r="L86" s="758"/>
      <c r="M86" s="758"/>
      <c r="N86" s="758"/>
      <c r="O86" s="758"/>
      <c r="P86" s="758"/>
      <c r="Q86" s="590"/>
      <c r="R86" s="600"/>
      <c r="S86" s="600"/>
      <c r="T86" s="343"/>
      <c r="U86" s="343"/>
      <c r="V86" s="343"/>
      <c r="W86" s="343"/>
      <c r="X86" s="343"/>
      <c r="Y86" s="343"/>
      <c r="Z86" s="343"/>
      <c r="AA86" s="581" t="s">
        <v>1642</v>
      </c>
    </row>
    <row r="87" spans="1:27" ht="24" customHeight="1">
      <c r="A87" s="335" t="s">
        <v>2066</v>
      </c>
      <c r="C87" s="866" t="s">
        <v>1734</v>
      </c>
      <c r="D87" s="867"/>
      <c r="E87" s="868"/>
      <c r="F87" s="743" t="s">
        <v>1106</v>
      </c>
      <c r="G87" s="743" t="s">
        <v>1122</v>
      </c>
      <c r="H87" s="366" t="s">
        <v>2300</v>
      </c>
      <c r="I87" s="590" t="s">
        <v>2308</v>
      </c>
      <c r="J87" s="590"/>
      <c r="K87" s="758"/>
      <c r="L87" s="758"/>
      <c r="M87" s="758"/>
      <c r="N87" s="758"/>
      <c r="O87" s="758"/>
      <c r="P87" s="758"/>
      <c r="Q87" s="590"/>
      <c r="R87" s="600"/>
      <c r="S87" s="600"/>
      <c r="T87" s="343"/>
      <c r="U87" s="343"/>
      <c r="V87" s="343"/>
      <c r="W87" s="343"/>
      <c r="X87" s="343"/>
      <c r="Y87" s="343"/>
      <c r="Z87" s="343"/>
      <c r="AA87" s="581" t="s">
        <v>547</v>
      </c>
    </row>
    <row r="88" spans="1:27" ht="24" customHeight="1">
      <c r="A88" s="335" t="s">
        <v>2066</v>
      </c>
      <c r="C88" s="866" t="s">
        <v>1735</v>
      </c>
      <c r="D88" s="867"/>
      <c r="E88" s="868"/>
      <c r="F88" s="743" t="s">
        <v>1106</v>
      </c>
      <c r="G88" s="743" t="s">
        <v>1124</v>
      </c>
      <c r="H88" s="366" t="s">
        <v>2300</v>
      </c>
      <c r="I88" s="590" t="s">
        <v>2308</v>
      </c>
      <c r="J88" s="590"/>
      <c r="K88" s="758"/>
      <c r="L88" s="758"/>
      <c r="M88" s="758"/>
      <c r="N88" s="758"/>
      <c r="O88" s="758"/>
      <c r="P88" s="758"/>
      <c r="Q88" s="590"/>
      <c r="R88" s="600"/>
      <c r="S88" s="600"/>
      <c r="T88" s="343"/>
      <c r="U88" s="343"/>
      <c r="V88" s="343"/>
      <c r="W88" s="343"/>
      <c r="X88" s="343"/>
      <c r="Y88" s="343"/>
      <c r="Z88" s="343"/>
      <c r="AA88" s="581" t="s">
        <v>548</v>
      </c>
    </row>
    <row r="89" spans="1:27" ht="24" customHeight="1">
      <c r="A89" s="335" t="s">
        <v>2066</v>
      </c>
      <c r="C89" s="866" t="s">
        <v>1736</v>
      </c>
      <c r="D89" s="867"/>
      <c r="E89" s="868"/>
      <c r="F89" s="743" t="s">
        <v>1106</v>
      </c>
      <c r="G89" s="743" t="s">
        <v>1126</v>
      </c>
      <c r="H89" s="366" t="s">
        <v>2300</v>
      </c>
      <c r="I89" s="590" t="s">
        <v>2308</v>
      </c>
      <c r="J89" s="590"/>
      <c r="K89" s="758"/>
      <c r="L89" s="758"/>
      <c r="M89" s="758"/>
      <c r="N89" s="758"/>
      <c r="O89" s="758"/>
      <c r="P89" s="758"/>
      <c r="Q89" s="590"/>
      <c r="R89" s="600"/>
      <c r="S89" s="600"/>
      <c r="T89" s="343"/>
      <c r="U89" s="343"/>
      <c r="V89" s="343"/>
      <c r="W89" s="343"/>
      <c r="X89" s="343"/>
      <c r="Y89" s="343"/>
      <c r="Z89" s="343"/>
      <c r="AA89" s="581" t="s">
        <v>1641</v>
      </c>
    </row>
    <row r="90" spans="1:27" ht="24" customHeight="1">
      <c r="A90" s="335" t="s">
        <v>2066</v>
      </c>
      <c r="C90" s="866" t="s">
        <v>1737</v>
      </c>
      <c r="D90" s="867"/>
      <c r="E90" s="868"/>
      <c r="F90" s="743" t="s">
        <v>1106</v>
      </c>
      <c r="G90" s="743" t="s">
        <v>1126</v>
      </c>
      <c r="H90" s="366" t="s">
        <v>2300</v>
      </c>
      <c r="I90" s="590" t="s">
        <v>2308</v>
      </c>
      <c r="J90" s="590"/>
      <c r="K90" s="758"/>
      <c r="L90" s="758"/>
      <c r="M90" s="758"/>
      <c r="N90" s="758"/>
      <c r="O90" s="758"/>
      <c r="P90" s="758"/>
      <c r="Q90" s="590"/>
      <c r="R90" s="600"/>
      <c r="S90" s="600"/>
      <c r="T90" s="343"/>
      <c r="U90" s="343"/>
      <c r="V90" s="343"/>
      <c r="W90" s="343"/>
      <c r="X90" s="343"/>
      <c r="Y90" s="343"/>
      <c r="Z90" s="343"/>
      <c r="AA90" s="581" t="s">
        <v>1643</v>
      </c>
    </row>
    <row r="91" spans="1:27" ht="24" customHeight="1">
      <c r="A91" s="335" t="s">
        <v>2066</v>
      </c>
      <c r="C91" s="866" t="s">
        <v>1738</v>
      </c>
      <c r="D91" s="867"/>
      <c r="E91" s="868"/>
      <c r="F91" s="743" t="s">
        <v>1130</v>
      </c>
      <c r="G91" s="743" t="s">
        <v>1131</v>
      </c>
      <c r="H91" s="366" t="s">
        <v>2300</v>
      </c>
      <c r="I91" s="590" t="s">
        <v>2308</v>
      </c>
      <c r="J91" s="590"/>
      <c r="K91" s="758"/>
      <c r="L91" s="758"/>
      <c r="M91" s="758"/>
      <c r="N91" s="758"/>
      <c r="O91" s="758"/>
      <c r="P91" s="758"/>
      <c r="Q91" s="590"/>
      <c r="R91" s="600"/>
      <c r="S91" s="600"/>
      <c r="T91" s="343"/>
      <c r="U91" s="343"/>
      <c r="V91" s="343"/>
      <c r="W91" s="343"/>
      <c r="X91" s="343"/>
      <c r="Y91" s="343"/>
      <c r="Z91" s="343"/>
      <c r="AA91" s="581" t="s">
        <v>549</v>
      </c>
    </row>
    <row r="92" spans="1:27" ht="18" customHeight="1">
      <c r="A92" s="335" t="s">
        <v>2066</v>
      </c>
      <c r="B92" s="872" t="s">
        <v>1720</v>
      </c>
      <c r="C92" s="873"/>
      <c r="D92" s="873"/>
      <c r="E92" s="874"/>
      <c r="F92" s="339"/>
      <c r="G92" s="339"/>
      <c r="H92" s="339"/>
      <c r="I92" s="589"/>
      <c r="J92" s="589"/>
      <c r="K92" s="757"/>
      <c r="L92" s="757"/>
      <c r="M92" s="757"/>
      <c r="N92" s="757"/>
      <c r="O92" s="757"/>
      <c r="P92" s="757"/>
      <c r="Q92" s="589"/>
      <c r="R92" s="589"/>
      <c r="S92" s="589"/>
      <c r="T92" s="339"/>
      <c r="U92" s="339"/>
      <c r="V92" s="339"/>
      <c r="W92" s="339"/>
      <c r="X92" s="339"/>
      <c r="Y92" s="339"/>
      <c r="Z92" s="339"/>
      <c r="AA92" s="580"/>
    </row>
    <row r="93" spans="1:27" ht="24" customHeight="1">
      <c r="A93" s="335" t="s">
        <v>2066</v>
      </c>
      <c r="C93" s="866" t="s">
        <v>1728</v>
      </c>
      <c r="D93" s="867"/>
      <c r="E93" s="868"/>
      <c r="F93" s="743" t="s">
        <v>1214</v>
      </c>
      <c r="G93" s="743" t="s">
        <v>1215</v>
      </c>
      <c r="H93" s="366" t="s">
        <v>2300</v>
      </c>
      <c r="I93" s="590" t="s">
        <v>2308</v>
      </c>
      <c r="J93" s="590"/>
      <c r="K93" s="758"/>
      <c r="L93" s="758"/>
      <c r="M93" s="758"/>
      <c r="N93" s="758"/>
      <c r="O93" s="758"/>
      <c r="P93" s="758"/>
      <c r="Q93" s="590"/>
      <c r="R93" s="600"/>
      <c r="S93" s="600"/>
      <c r="T93" s="343"/>
      <c r="U93" s="343"/>
      <c r="V93" s="343"/>
      <c r="W93" s="343"/>
      <c r="X93" s="343"/>
      <c r="Y93" s="343"/>
      <c r="Z93" s="343"/>
      <c r="AA93" s="581" t="s">
        <v>1638</v>
      </c>
    </row>
    <row r="94" spans="1:27" ht="24" customHeight="1">
      <c r="A94" s="335" t="s">
        <v>2066</v>
      </c>
      <c r="C94" s="866" t="s">
        <v>1729</v>
      </c>
      <c r="D94" s="867"/>
      <c r="E94" s="868"/>
      <c r="F94" s="743" t="s">
        <v>1214</v>
      </c>
      <c r="G94" s="743" t="s">
        <v>1221</v>
      </c>
      <c r="H94" s="366" t="s">
        <v>2300</v>
      </c>
      <c r="I94" s="590" t="s">
        <v>2308</v>
      </c>
      <c r="J94" s="590"/>
      <c r="K94" s="758"/>
      <c r="L94" s="758"/>
      <c r="M94" s="758"/>
      <c r="N94" s="758"/>
      <c r="O94" s="758"/>
      <c r="P94" s="758"/>
      <c r="Q94" s="590"/>
      <c r="R94" s="600"/>
      <c r="S94" s="600"/>
      <c r="T94" s="343"/>
      <c r="U94" s="343"/>
      <c r="V94" s="343"/>
      <c r="W94" s="343"/>
      <c r="X94" s="343"/>
      <c r="Y94" s="343"/>
      <c r="Z94" s="343"/>
      <c r="AA94" s="582" t="s">
        <v>1706</v>
      </c>
    </row>
    <row r="95" spans="1:27" ht="24" customHeight="1">
      <c r="A95" s="335" t="s">
        <v>2066</v>
      </c>
      <c r="C95" s="866" t="s">
        <v>1730</v>
      </c>
      <c r="D95" s="867"/>
      <c r="E95" s="868"/>
      <c r="F95" s="743" t="s">
        <v>1217</v>
      </c>
      <c r="G95" s="743" t="s">
        <v>1160</v>
      </c>
      <c r="H95" s="366" t="s">
        <v>2300</v>
      </c>
      <c r="I95" s="590" t="s">
        <v>2308</v>
      </c>
      <c r="J95" s="590"/>
      <c r="K95" s="758"/>
      <c r="L95" s="758"/>
      <c r="M95" s="758"/>
      <c r="N95" s="758"/>
      <c r="O95" s="758"/>
      <c r="P95" s="758"/>
      <c r="Q95" s="590"/>
      <c r="R95" s="600"/>
      <c r="S95" s="600"/>
      <c r="T95" s="343"/>
      <c r="U95" s="343"/>
      <c r="V95" s="343"/>
      <c r="W95" s="343"/>
      <c r="X95" s="343"/>
      <c r="Y95" s="343"/>
      <c r="Z95" s="343"/>
      <c r="AA95" s="581" t="s">
        <v>1639</v>
      </c>
    </row>
    <row r="96" spans="1:27" ht="24" customHeight="1">
      <c r="A96" s="335" t="s">
        <v>2066</v>
      </c>
      <c r="C96" s="866" t="s">
        <v>1731</v>
      </c>
      <c r="D96" s="867"/>
      <c r="E96" s="868"/>
      <c r="F96" s="743" t="s">
        <v>1214</v>
      </c>
      <c r="G96" s="743" t="s">
        <v>1223</v>
      </c>
      <c r="H96" s="366" t="s">
        <v>2300</v>
      </c>
      <c r="I96" s="590" t="s">
        <v>2308</v>
      </c>
      <c r="J96" s="590"/>
      <c r="K96" s="758"/>
      <c r="L96" s="758"/>
      <c r="M96" s="758"/>
      <c r="N96" s="758"/>
      <c r="O96" s="758"/>
      <c r="P96" s="758"/>
      <c r="Q96" s="590"/>
      <c r="R96" s="600"/>
      <c r="S96" s="600"/>
      <c r="T96" s="343"/>
      <c r="U96" s="343"/>
      <c r="V96" s="343"/>
      <c r="W96" s="343"/>
      <c r="X96" s="343"/>
      <c r="Y96" s="343"/>
      <c r="Z96" s="343"/>
      <c r="AA96" s="581" t="s">
        <v>1640</v>
      </c>
    </row>
    <row r="97" spans="1:27" ht="18" customHeight="1">
      <c r="A97" s="335" t="s">
        <v>2066</v>
      </c>
      <c r="B97" s="872" t="s">
        <v>1721</v>
      </c>
      <c r="C97" s="873"/>
      <c r="D97" s="873"/>
      <c r="E97" s="874"/>
      <c r="F97" s="339"/>
      <c r="G97" s="339"/>
      <c r="H97" s="339"/>
      <c r="I97" s="589"/>
      <c r="J97" s="589"/>
      <c r="K97" s="757"/>
      <c r="L97" s="757"/>
      <c r="M97" s="757"/>
      <c r="N97" s="757"/>
      <c r="O97" s="757"/>
      <c r="P97" s="757"/>
      <c r="Q97" s="589"/>
      <c r="R97" s="589"/>
      <c r="S97" s="589"/>
      <c r="T97" s="339"/>
      <c r="U97" s="339"/>
      <c r="V97" s="339"/>
      <c r="W97" s="339"/>
      <c r="X97" s="339"/>
      <c r="Y97" s="339"/>
      <c r="Z97" s="339"/>
      <c r="AA97" s="580"/>
    </row>
    <row r="98" spans="1:27" ht="21.75" customHeight="1">
      <c r="A98" s="335" t="s">
        <v>2066</v>
      </c>
      <c r="C98" s="866" t="s">
        <v>1722</v>
      </c>
      <c r="D98" s="867"/>
      <c r="E98" s="868"/>
      <c r="F98" s="743" t="s">
        <v>1130</v>
      </c>
      <c r="G98" s="743" t="s">
        <v>1225</v>
      </c>
      <c r="H98" s="366" t="s">
        <v>2300</v>
      </c>
      <c r="I98" s="590" t="s">
        <v>2308</v>
      </c>
      <c r="J98" s="590"/>
      <c r="K98" s="758"/>
      <c r="L98" s="758"/>
      <c r="M98" s="758"/>
      <c r="N98" s="758"/>
      <c r="O98" s="758"/>
      <c r="P98" s="758"/>
      <c r="Q98" s="590"/>
      <c r="R98" s="600"/>
      <c r="S98" s="600"/>
      <c r="T98" s="343"/>
      <c r="U98" s="343"/>
      <c r="V98" s="343"/>
      <c r="W98" s="343"/>
      <c r="X98" s="343"/>
      <c r="Y98" s="343"/>
      <c r="Z98" s="343"/>
      <c r="AA98" s="581" t="s">
        <v>615</v>
      </c>
    </row>
    <row r="99" spans="1:27" ht="27" customHeight="1">
      <c r="A99" s="335" t="s">
        <v>2066</v>
      </c>
      <c r="C99" s="866" t="s">
        <v>1723</v>
      </c>
      <c r="D99" s="867"/>
      <c r="E99" s="868"/>
      <c r="F99" s="743" t="s">
        <v>1130</v>
      </c>
      <c r="G99" s="743" t="s">
        <v>1083</v>
      </c>
      <c r="H99" s="366" t="s">
        <v>2300</v>
      </c>
      <c r="I99" s="590" t="s">
        <v>2308</v>
      </c>
      <c r="J99" s="590"/>
      <c r="K99" s="758"/>
      <c r="L99" s="758"/>
      <c r="M99" s="758"/>
      <c r="N99" s="758"/>
      <c r="O99" s="758"/>
      <c r="P99" s="758"/>
      <c r="Q99" s="590"/>
      <c r="R99" s="600"/>
      <c r="S99" s="600"/>
      <c r="T99" s="343"/>
      <c r="U99" s="343"/>
      <c r="V99" s="343"/>
      <c r="W99" s="343"/>
      <c r="X99" s="343"/>
      <c r="Y99" s="343"/>
      <c r="Z99" s="343"/>
      <c r="AA99" s="581" t="s">
        <v>1646</v>
      </c>
    </row>
    <row r="100" spans="1:27" ht="21.75" customHeight="1">
      <c r="A100" s="335" t="s">
        <v>2066</v>
      </c>
      <c r="C100" s="866" t="s">
        <v>1724</v>
      </c>
      <c r="D100" s="867"/>
      <c r="E100" s="868"/>
      <c r="F100" s="743" t="s">
        <v>1361</v>
      </c>
      <c r="G100" s="743" t="s">
        <v>1362</v>
      </c>
      <c r="H100" s="366" t="s">
        <v>2300</v>
      </c>
      <c r="I100" s="590" t="s">
        <v>2308</v>
      </c>
      <c r="J100" s="590"/>
      <c r="K100" s="758"/>
      <c r="L100" s="758"/>
      <c r="M100" s="758"/>
      <c r="N100" s="758"/>
      <c r="O100" s="758"/>
      <c r="P100" s="758"/>
      <c r="Q100" s="590"/>
      <c r="R100" s="600"/>
      <c r="S100" s="600"/>
      <c r="T100" s="343"/>
      <c r="U100" s="343"/>
      <c r="V100" s="343"/>
      <c r="W100" s="343"/>
      <c r="X100" s="343"/>
      <c r="Y100" s="343"/>
      <c r="Z100" s="343"/>
      <c r="AA100" s="581" t="s">
        <v>725</v>
      </c>
    </row>
    <row r="101" spans="1:27" ht="18.75" customHeight="1">
      <c r="A101" s="335" t="s">
        <v>2066</v>
      </c>
      <c r="B101" s="872" t="s">
        <v>1719</v>
      </c>
      <c r="C101" s="873"/>
      <c r="D101" s="873"/>
      <c r="E101" s="874"/>
      <c r="F101" s="339"/>
      <c r="G101" s="339"/>
      <c r="H101" s="339"/>
      <c r="I101" s="589"/>
      <c r="J101" s="589"/>
      <c r="K101" s="757"/>
      <c r="L101" s="757"/>
      <c r="M101" s="757"/>
      <c r="N101" s="757"/>
      <c r="O101" s="757"/>
      <c r="P101" s="757"/>
      <c r="Q101" s="589"/>
      <c r="R101" s="589"/>
      <c r="S101" s="589"/>
      <c r="T101" s="339"/>
      <c r="U101" s="339"/>
      <c r="V101" s="339"/>
      <c r="W101" s="339"/>
      <c r="X101" s="339"/>
      <c r="Y101" s="339"/>
      <c r="Z101" s="339"/>
      <c r="AA101" s="580"/>
    </row>
    <row r="102" spans="1:27" ht="17.25" customHeight="1">
      <c r="A102" s="335" t="s">
        <v>2066</v>
      </c>
      <c r="C102" s="866" t="s">
        <v>1725</v>
      </c>
      <c r="D102" s="867"/>
      <c r="E102" s="868"/>
      <c r="F102" s="743" t="s">
        <v>1308</v>
      </c>
      <c r="G102" s="743" t="s">
        <v>1309</v>
      </c>
      <c r="H102" s="366" t="s">
        <v>2300</v>
      </c>
      <c r="I102" s="590" t="s">
        <v>2308</v>
      </c>
      <c r="J102" s="590"/>
      <c r="K102" s="758"/>
      <c r="L102" s="758"/>
      <c r="M102" s="758"/>
      <c r="N102" s="758"/>
      <c r="O102" s="758"/>
      <c r="P102" s="758"/>
      <c r="Q102" s="590"/>
      <c r="R102" s="600"/>
      <c r="S102" s="600"/>
      <c r="T102" s="343"/>
      <c r="U102" s="343"/>
      <c r="V102" s="343"/>
      <c r="W102" s="343"/>
      <c r="X102" s="343"/>
      <c r="Y102" s="343"/>
      <c r="Z102" s="343"/>
      <c r="AA102" s="581" t="s">
        <v>1664</v>
      </c>
    </row>
    <row r="103" spans="1:27" ht="17.25" customHeight="1">
      <c r="A103" s="335" t="s">
        <v>2066</v>
      </c>
      <c r="C103" s="866" t="s">
        <v>1726</v>
      </c>
      <c r="D103" s="867"/>
      <c r="E103" s="868"/>
      <c r="F103" s="743" t="s">
        <v>1308</v>
      </c>
      <c r="G103" s="743" t="s">
        <v>1311</v>
      </c>
      <c r="H103" s="366" t="s">
        <v>2300</v>
      </c>
      <c r="I103" s="590" t="s">
        <v>2308</v>
      </c>
      <c r="J103" s="590"/>
      <c r="K103" s="758"/>
      <c r="L103" s="758"/>
      <c r="M103" s="758"/>
      <c r="N103" s="758"/>
      <c r="O103" s="758"/>
      <c r="P103" s="758"/>
      <c r="Q103" s="590"/>
      <c r="R103" s="600"/>
      <c r="S103" s="600"/>
      <c r="T103" s="343"/>
      <c r="U103" s="343"/>
      <c r="V103" s="343"/>
      <c r="W103" s="343"/>
      <c r="X103" s="343"/>
      <c r="Y103" s="343"/>
      <c r="Z103" s="343"/>
      <c r="AA103" s="581" t="s">
        <v>1665</v>
      </c>
    </row>
    <row r="104" spans="1:27" ht="17.25" customHeight="1">
      <c r="A104" s="335" t="s">
        <v>2066</v>
      </c>
      <c r="C104" s="866" t="s">
        <v>1727</v>
      </c>
      <c r="D104" s="867"/>
      <c r="E104" s="868"/>
      <c r="F104" s="743" t="s">
        <v>1308</v>
      </c>
      <c r="G104" s="743" t="s">
        <v>1313</v>
      </c>
      <c r="H104" s="366" t="s">
        <v>2300</v>
      </c>
      <c r="I104" s="590" t="s">
        <v>2308</v>
      </c>
      <c r="J104" s="590"/>
      <c r="K104" s="758"/>
      <c r="L104" s="758"/>
      <c r="M104" s="758"/>
      <c r="N104" s="758"/>
      <c r="O104" s="758"/>
      <c r="P104" s="758"/>
      <c r="Q104" s="590"/>
      <c r="R104" s="600"/>
      <c r="S104" s="600"/>
      <c r="T104" s="343"/>
      <c r="U104" s="343"/>
      <c r="V104" s="343"/>
      <c r="W104" s="343"/>
      <c r="X104" s="343"/>
      <c r="Y104" s="343"/>
      <c r="Z104" s="343"/>
      <c r="AA104" s="581" t="s">
        <v>1666</v>
      </c>
    </row>
    <row r="105" spans="1:27" ht="16.5" customHeight="1">
      <c r="A105" s="335" t="s">
        <v>2066</v>
      </c>
      <c r="B105" s="872" t="s">
        <v>1875</v>
      </c>
      <c r="C105" s="873"/>
      <c r="D105" s="873"/>
      <c r="E105" s="874"/>
      <c r="F105" s="339"/>
      <c r="G105" s="339"/>
      <c r="H105" s="339"/>
      <c r="I105" s="589"/>
      <c r="J105" s="589"/>
      <c r="K105" s="757"/>
      <c r="L105" s="757"/>
      <c r="M105" s="757"/>
      <c r="N105" s="757"/>
      <c r="O105" s="757"/>
      <c r="P105" s="757"/>
      <c r="Q105" s="589"/>
      <c r="R105" s="589"/>
      <c r="S105" s="589"/>
      <c r="T105" s="339"/>
      <c r="U105" s="339"/>
      <c r="V105" s="339"/>
      <c r="W105" s="339"/>
      <c r="X105" s="339"/>
      <c r="Y105" s="339"/>
      <c r="Z105" s="339"/>
      <c r="AA105" s="580"/>
    </row>
    <row r="106" spans="1:27" ht="18.75" customHeight="1">
      <c r="A106" s="335" t="s">
        <v>2066</v>
      </c>
      <c r="C106" s="866" t="s">
        <v>1876</v>
      </c>
      <c r="D106" s="867"/>
      <c r="E106" s="868"/>
      <c r="F106" s="743" t="s">
        <v>1414</v>
      </c>
      <c r="G106" s="350" t="s">
        <v>1415</v>
      </c>
      <c r="H106" s="343" t="s">
        <v>1637</v>
      </c>
      <c r="I106" s="590" t="s">
        <v>2308</v>
      </c>
      <c r="J106" s="879" t="s">
        <v>2070</v>
      </c>
      <c r="K106" s="762"/>
      <c r="L106" s="762"/>
      <c r="M106" s="762"/>
      <c r="N106" s="762"/>
      <c r="O106" s="762"/>
      <c r="P106" s="762"/>
      <c r="Q106" s="745"/>
      <c r="R106" s="600"/>
      <c r="S106" s="600"/>
      <c r="T106" s="343"/>
      <c r="U106" s="343"/>
      <c r="V106" s="343"/>
      <c r="W106" s="343"/>
      <c r="X106" s="343"/>
      <c r="Y106" s="343"/>
      <c r="Z106" s="343"/>
      <c r="AA106" s="581" t="s">
        <v>1678</v>
      </c>
    </row>
    <row r="107" spans="1:27" ht="18.75" customHeight="1">
      <c r="A107" s="335" t="s">
        <v>2066</v>
      </c>
      <c r="C107" s="866" t="s">
        <v>1877</v>
      </c>
      <c r="D107" s="867"/>
      <c r="E107" s="868"/>
      <c r="F107" s="743" t="s">
        <v>1414</v>
      </c>
      <c r="G107" s="350" t="s">
        <v>1417</v>
      </c>
      <c r="H107" s="343" t="s">
        <v>1637</v>
      </c>
      <c r="I107" s="590" t="s">
        <v>2308</v>
      </c>
      <c r="J107" s="880"/>
      <c r="K107" s="763"/>
      <c r="L107" s="763"/>
      <c r="M107" s="763"/>
      <c r="N107" s="763"/>
      <c r="O107" s="763"/>
      <c r="P107" s="763"/>
      <c r="Q107" s="746"/>
      <c r="R107" s="600"/>
      <c r="S107" s="600"/>
      <c r="T107" s="343"/>
      <c r="U107" s="343"/>
      <c r="V107" s="343"/>
      <c r="W107" s="343"/>
      <c r="X107" s="343"/>
      <c r="Y107" s="343"/>
      <c r="Z107" s="343"/>
      <c r="AA107" s="581" t="s">
        <v>1681</v>
      </c>
    </row>
    <row r="108" spans="1:27" ht="18.75" customHeight="1">
      <c r="A108" s="335" t="s">
        <v>2066</v>
      </c>
      <c r="C108" s="866" t="s">
        <v>1878</v>
      </c>
      <c r="D108" s="867"/>
      <c r="E108" s="868"/>
      <c r="F108" s="743" t="s">
        <v>1414</v>
      </c>
      <c r="G108" s="350" t="s">
        <v>1693</v>
      </c>
      <c r="H108" s="343" t="s">
        <v>1637</v>
      </c>
      <c r="I108" s="590" t="s">
        <v>2308</v>
      </c>
      <c r="J108" s="880"/>
      <c r="K108" s="763"/>
      <c r="L108" s="763"/>
      <c r="M108" s="763"/>
      <c r="N108" s="763"/>
      <c r="O108" s="763"/>
      <c r="P108" s="763"/>
      <c r="Q108" s="746"/>
      <c r="R108" s="600"/>
      <c r="S108" s="600"/>
      <c r="T108" s="343"/>
      <c r="U108" s="343"/>
      <c r="V108" s="343"/>
      <c r="W108" s="343"/>
      <c r="X108" s="343"/>
      <c r="Y108" s="343"/>
      <c r="Z108" s="343"/>
      <c r="AA108" s="581" t="s">
        <v>1684</v>
      </c>
    </row>
    <row r="109" spans="1:27" ht="18.75" customHeight="1">
      <c r="A109" s="335" t="s">
        <v>2066</v>
      </c>
      <c r="C109" s="866" t="s">
        <v>1879</v>
      </c>
      <c r="D109" s="867"/>
      <c r="E109" s="868"/>
      <c r="F109" s="743" t="s">
        <v>1414</v>
      </c>
      <c r="G109" s="743" t="s">
        <v>1421</v>
      </c>
      <c r="H109" s="343" t="s">
        <v>1637</v>
      </c>
      <c r="I109" s="590" t="s">
        <v>2308</v>
      </c>
      <c r="J109" s="880"/>
      <c r="K109" s="763"/>
      <c r="L109" s="763"/>
      <c r="M109" s="763"/>
      <c r="N109" s="763"/>
      <c r="O109" s="763"/>
      <c r="P109" s="763"/>
      <c r="Q109" s="746"/>
      <c r="R109" s="600"/>
      <c r="S109" s="600"/>
      <c r="T109" s="343"/>
      <c r="U109" s="343"/>
      <c r="V109" s="343"/>
      <c r="W109" s="343"/>
      <c r="X109" s="343"/>
      <c r="Y109" s="343"/>
      <c r="Z109" s="343"/>
      <c r="AA109" s="581" t="s">
        <v>1679</v>
      </c>
    </row>
    <row r="110" spans="1:27" ht="18.75" customHeight="1">
      <c r="A110" s="335" t="s">
        <v>2066</v>
      </c>
      <c r="C110" s="866" t="s">
        <v>1880</v>
      </c>
      <c r="D110" s="867"/>
      <c r="E110" s="868"/>
      <c r="F110" s="743" t="s">
        <v>1414</v>
      </c>
      <c r="G110" s="743" t="s">
        <v>1423</v>
      </c>
      <c r="H110" s="343" t="s">
        <v>1637</v>
      </c>
      <c r="I110" s="590" t="s">
        <v>2308</v>
      </c>
      <c r="J110" s="880"/>
      <c r="K110" s="763"/>
      <c r="L110" s="763"/>
      <c r="M110" s="763"/>
      <c r="N110" s="763"/>
      <c r="O110" s="763"/>
      <c r="P110" s="763"/>
      <c r="Q110" s="746"/>
      <c r="R110" s="600"/>
      <c r="S110" s="600"/>
      <c r="T110" s="343"/>
      <c r="U110" s="343"/>
      <c r="V110" s="343"/>
      <c r="W110" s="343"/>
      <c r="X110" s="343"/>
      <c r="Y110" s="343"/>
      <c r="Z110" s="343"/>
      <c r="AA110" s="581" t="s">
        <v>1682</v>
      </c>
    </row>
    <row r="111" spans="1:27" ht="18.75" customHeight="1">
      <c r="A111" s="335" t="s">
        <v>2066</v>
      </c>
      <c r="C111" s="866" t="s">
        <v>1881</v>
      </c>
      <c r="D111" s="867"/>
      <c r="E111" s="868"/>
      <c r="F111" s="743" t="s">
        <v>1414</v>
      </c>
      <c r="G111" s="743" t="s">
        <v>1425</v>
      </c>
      <c r="H111" s="343" t="s">
        <v>1637</v>
      </c>
      <c r="I111" s="590" t="s">
        <v>2308</v>
      </c>
      <c r="J111" s="880"/>
      <c r="K111" s="763"/>
      <c r="L111" s="763"/>
      <c r="M111" s="763"/>
      <c r="N111" s="763"/>
      <c r="O111" s="763"/>
      <c r="P111" s="763"/>
      <c r="Q111" s="746"/>
      <c r="R111" s="600"/>
      <c r="S111" s="600"/>
      <c r="T111" s="343"/>
      <c r="U111" s="343"/>
      <c r="V111" s="343"/>
      <c r="W111" s="343"/>
      <c r="X111" s="343"/>
      <c r="Y111" s="343"/>
      <c r="Z111" s="343"/>
      <c r="AA111" s="581" t="s">
        <v>1685</v>
      </c>
    </row>
    <row r="112" spans="1:27" ht="18.75" customHeight="1">
      <c r="A112" s="335" t="s">
        <v>2066</v>
      </c>
      <c r="C112" s="866" t="s">
        <v>1882</v>
      </c>
      <c r="D112" s="867"/>
      <c r="E112" s="868"/>
      <c r="F112" s="743" t="s">
        <v>1414</v>
      </c>
      <c r="G112" s="743" t="s">
        <v>1423</v>
      </c>
      <c r="H112" s="343" t="s">
        <v>1637</v>
      </c>
      <c r="I112" s="590" t="s">
        <v>2308</v>
      </c>
      <c r="J112" s="880"/>
      <c r="K112" s="763"/>
      <c r="L112" s="763"/>
      <c r="M112" s="763"/>
      <c r="N112" s="763"/>
      <c r="O112" s="763"/>
      <c r="P112" s="763"/>
      <c r="Q112" s="746"/>
      <c r="R112" s="600"/>
      <c r="S112" s="600"/>
      <c r="T112" s="343"/>
      <c r="U112" s="343"/>
      <c r="V112" s="343"/>
      <c r="W112" s="343"/>
      <c r="X112" s="343"/>
      <c r="Y112" s="343"/>
      <c r="Z112" s="343"/>
      <c r="AA112" s="581" t="s">
        <v>1680</v>
      </c>
    </row>
    <row r="113" spans="1:27" ht="18.75" customHeight="1">
      <c r="A113" s="335" t="s">
        <v>2066</v>
      </c>
      <c r="C113" s="866" t="s">
        <v>1883</v>
      </c>
      <c r="D113" s="867"/>
      <c r="E113" s="868"/>
      <c r="F113" s="743" t="s">
        <v>1414</v>
      </c>
      <c r="G113" s="743" t="s">
        <v>1428</v>
      </c>
      <c r="H113" s="343" t="s">
        <v>1637</v>
      </c>
      <c r="I113" s="590" t="s">
        <v>2308</v>
      </c>
      <c r="J113" s="880"/>
      <c r="K113" s="763"/>
      <c r="L113" s="763"/>
      <c r="M113" s="763"/>
      <c r="N113" s="763"/>
      <c r="O113" s="763"/>
      <c r="P113" s="763"/>
      <c r="Q113" s="746"/>
      <c r="R113" s="600"/>
      <c r="S113" s="600"/>
      <c r="T113" s="343"/>
      <c r="U113" s="343"/>
      <c r="V113" s="343"/>
      <c r="W113" s="343"/>
      <c r="X113" s="343"/>
      <c r="Y113" s="343"/>
      <c r="Z113" s="343"/>
      <c r="AA113" s="581" t="s">
        <v>1683</v>
      </c>
    </row>
    <row r="114" spans="1:27" ht="18.75" customHeight="1">
      <c r="A114" s="335" t="s">
        <v>2066</v>
      </c>
      <c r="C114" s="866" t="s">
        <v>1884</v>
      </c>
      <c r="D114" s="867"/>
      <c r="E114" s="868"/>
      <c r="F114" s="743" t="s">
        <v>1414</v>
      </c>
      <c r="G114" s="743" t="s">
        <v>1430</v>
      </c>
      <c r="H114" s="343" t="s">
        <v>1637</v>
      </c>
      <c r="I114" s="590" t="s">
        <v>2308</v>
      </c>
      <c r="J114" s="880"/>
      <c r="K114" s="763"/>
      <c r="L114" s="763"/>
      <c r="M114" s="763"/>
      <c r="N114" s="763"/>
      <c r="O114" s="763"/>
      <c r="P114" s="763"/>
      <c r="Q114" s="746"/>
      <c r="R114" s="600"/>
      <c r="S114" s="600"/>
      <c r="T114" s="343"/>
      <c r="U114" s="343"/>
      <c r="V114" s="343"/>
      <c r="W114" s="343"/>
      <c r="X114" s="343"/>
      <c r="Y114" s="343"/>
      <c r="Z114" s="343"/>
      <c r="AA114" s="581" t="s">
        <v>1686</v>
      </c>
    </row>
    <row r="115" spans="1:27" ht="18.75" customHeight="1">
      <c r="A115" s="335" t="s">
        <v>2066</v>
      </c>
      <c r="C115" s="866" t="s">
        <v>1885</v>
      </c>
      <c r="D115" s="867"/>
      <c r="E115" s="868"/>
      <c r="F115" s="743" t="s">
        <v>1414</v>
      </c>
      <c r="G115" s="743" t="s">
        <v>1432</v>
      </c>
      <c r="H115" s="343" t="s">
        <v>1637</v>
      </c>
      <c r="I115" s="590" t="s">
        <v>2308</v>
      </c>
      <c r="J115" s="880"/>
      <c r="K115" s="763"/>
      <c r="L115" s="763"/>
      <c r="M115" s="763"/>
      <c r="N115" s="763"/>
      <c r="O115" s="763"/>
      <c r="P115" s="763"/>
      <c r="Q115" s="746"/>
      <c r="R115" s="600"/>
      <c r="S115" s="600"/>
      <c r="T115" s="343"/>
      <c r="U115" s="343"/>
      <c r="V115" s="343"/>
      <c r="W115" s="343"/>
      <c r="X115" s="343"/>
      <c r="Y115" s="343"/>
      <c r="Z115" s="343"/>
      <c r="AA115" s="581" t="s">
        <v>1687</v>
      </c>
    </row>
    <row r="116" spans="1:27" ht="18.75" customHeight="1">
      <c r="A116" s="335" t="s">
        <v>2066</v>
      </c>
      <c r="C116" s="866" t="s">
        <v>1886</v>
      </c>
      <c r="D116" s="867"/>
      <c r="E116" s="868"/>
      <c r="F116" s="743" t="s">
        <v>1414</v>
      </c>
      <c r="G116" s="743" t="s">
        <v>1434</v>
      </c>
      <c r="H116" s="343" t="s">
        <v>1637</v>
      </c>
      <c r="I116" s="590" t="s">
        <v>2308</v>
      </c>
      <c r="J116" s="880"/>
      <c r="K116" s="763"/>
      <c r="L116" s="763"/>
      <c r="M116" s="763"/>
      <c r="N116" s="763"/>
      <c r="O116" s="763"/>
      <c r="P116" s="763"/>
      <c r="Q116" s="746"/>
      <c r="R116" s="600"/>
      <c r="S116" s="600"/>
      <c r="T116" s="343"/>
      <c r="U116" s="343"/>
      <c r="V116" s="343"/>
      <c r="W116" s="343"/>
      <c r="X116" s="343"/>
      <c r="Y116" s="343"/>
      <c r="Z116" s="343"/>
      <c r="AA116" s="581" t="s">
        <v>1690</v>
      </c>
    </row>
    <row r="117" spans="1:27" ht="18.75" customHeight="1">
      <c r="A117" s="335" t="s">
        <v>2066</v>
      </c>
      <c r="C117" s="866" t="s">
        <v>1887</v>
      </c>
      <c r="D117" s="867"/>
      <c r="E117" s="868"/>
      <c r="F117" s="743" t="s">
        <v>1414</v>
      </c>
      <c r="G117" s="743" t="s">
        <v>1436</v>
      </c>
      <c r="H117" s="343" t="s">
        <v>1637</v>
      </c>
      <c r="I117" s="590" t="s">
        <v>2308</v>
      </c>
      <c r="J117" s="880"/>
      <c r="K117" s="763"/>
      <c r="L117" s="763"/>
      <c r="M117" s="763"/>
      <c r="N117" s="763"/>
      <c r="O117" s="763"/>
      <c r="P117" s="763"/>
      <c r="Q117" s="746"/>
      <c r="R117" s="600"/>
      <c r="S117" s="600"/>
      <c r="T117" s="343"/>
      <c r="U117" s="343"/>
      <c r="V117" s="343"/>
      <c r="W117" s="343"/>
      <c r="X117" s="343"/>
      <c r="Y117" s="343"/>
      <c r="Z117" s="343"/>
      <c r="AA117" s="581" t="s">
        <v>1688</v>
      </c>
    </row>
    <row r="118" spans="1:27" ht="18.75" customHeight="1">
      <c r="A118" s="335" t="s">
        <v>2066</v>
      </c>
      <c r="C118" s="866" t="s">
        <v>1888</v>
      </c>
      <c r="D118" s="867"/>
      <c r="E118" s="868"/>
      <c r="F118" s="743" t="s">
        <v>1414</v>
      </c>
      <c r="G118" s="743" t="s">
        <v>1438</v>
      </c>
      <c r="H118" s="343" t="s">
        <v>1637</v>
      </c>
      <c r="I118" s="590" t="s">
        <v>2308</v>
      </c>
      <c r="J118" s="880"/>
      <c r="K118" s="763"/>
      <c r="L118" s="763"/>
      <c r="M118" s="763"/>
      <c r="N118" s="763"/>
      <c r="O118" s="763"/>
      <c r="P118" s="763"/>
      <c r="Q118" s="746"/>
      <c r="R118" s="600"/>
      <c r="S118" s="600"/>
      <c r="T118" s="343"/>
      <c r="U118" s="343"/>
      <c r="V118" s="343"/>
      <c r="W118" s="343"/>
      <c r="X118" s="343"/>
      <c r="Y118" s="343"/>
      <c r="Z118" s="343"/>
      <c r="AA118" s="581" t="s">
        <v>1691</v>
      </c>
    </row>
    <row r="119" spans="1:27" ht="18.75" customHeight="1">
      <c r="A119" s="335" t="s">
        <v>2066</v>
      </c>
      <c r="C119" s="866" t="s">
        <v>1889</v>
      </c>
      <c r="D119" s="867"/>
      <c r="E119" s="868"/>
      <c r="F119" s="743" t="s">
        <v>1414</v>
      </c>
      <c r="G119" s="743" t="s">
        <v>1694</v>
      </c>
      <c r="H119" s="343" t="s">
        <v>1637</v>
      </c>
      <c r="I119" s="590" t="s">
        <v>2308</v>
      </c>
      <c r="J119" s="880"/>
      <c r="K119" s="763"/>
      <c r="L119" s="763"/>
      <c r="M119" s="763"/>
      <c r="N119" s="763"/>
      <c r="O119" s="763"/>
      <c r="P119" s="763"/>
      <c r="Q119" s="746"/>
      <c r="R119" s="600"/>
      <c r="S119" s="600"/>
      <c r="T119" s="343"/>
      <c r="U119" s="343"/>
      <c r="V119" s="343"/>
      <c r="W119" s="343"/>
      <c r="X119" s="343"/>
      <c r="Y119" s="343"/>
      <c r="Z119" s="343"/>
      <c r="AA119" s="581" t="s">
        <v>1689</v>
      </c>
    </row>
    <row r="120" spans="1:27" ht="18.75" customHeight="1">
      <c r="A120" s="335" t="s">
        <v>2066</v>
      </c>
      <c r="C120" s="866" t="s">
        <v>1890</v>
      </c>
      <c r="D120" s="867"/>
      <c r="E120" s="868"/>
      <c r="F120" s="743" t="s">
        <v>1414</v>
      </c>
      <c r="G120" s="743" t="s">
        <v>1442</v>
      </c>
      <c r="H120" s="343" t="s">
        <v>1637</v>
      </c>
      <c r="I120" s="590" t="s">
        <v>2308</v>
      </c>
      <c r="J120" s="881"/>
      <c r="K120" s="764"/>
      <c r="L120" s="764"/>
      <c r="M120" s="764"/>
      <c r="N120" s="764"/>
      <c r="O120" s="764"/>
      <c r="P120" s="764"/>
      <c r="Q120" s="747"/>
      <c r="R120" s="600"/>
      <c r="S120" s="600"/>
      <c r="T120" s="343"/>
      <c r="U120" s="343"/>
      <c r="V120" s="343"/>
      <c r="W120" s="343"/>
      <c r="X120" s="343"/>
      <c r="Y120" s="343"/>
      <c r="Z120" s="343"/>
      <c r="AA120" s="581" t="s">
        <v>1692</v>
      </c>
    </row>
    <row r="121" spans="1:27" ht="22.5" customHeight="1">
      <c r="A121" s="335" t="s">
        <v>2066</v>
      </c>
      <c r="C121" s="866" t="s">
        <v>1891</v>
      </c>
      <c r="D121" s="867"/>
      <c r="E121" s="868"/>
      <c r="F121" s="743" t="s">
        <v>1452</v>
      </c>
      <c r="G121" s="743" t="s">
        <v>1453</v>
      </c>
      <c r="H121" s="366" t="s">
        <v>2300</v>
      </c>
      <c r="I121" s="590" t="s">
        <v>2308</v>
      </c>
      <c r="J121" s="590"/>
      <c r="K121" s="758"/>
      <c r="L121" s="758"/>
      <c r="M121" s="758"/>
      <c r="N121" s="758"/>
      <c r="O121" s="758"/>
      <c r="P121" s="758"/>
      <c r="Q121" s="590"/>
      <c r="R121" s="600"/>
      <c r="S121" s="600"/>
      <c r="T121" s="343"/>
      <c r="U121" s="343"/>
      <c r="V121" s="343"/>
      <c r="W121" s="343"/>
      <c r="X121" s="343"/>
      <c r="Y121" s="343"/>
      <c r="Z121" s="343"/>
      <c r="AA121" s="581" t="s">
        <v>570</v>
      </c>
    </row>
    <row r="122" spans="1:27" ht="18.75" customHeight="1">
      <c r="A122" s="335" t="s">
        <v>2066</v>
      </c>
      <c r="C122" s="866" t="s">
        <v>1892</v>
      </c>
      <c r="D122" s="867"/>
      <c r="E122" s="868"/>
      <c r="F122" s="743" t="s">
        <v>1452</v>
      </c>
      <c r="G122" s="743" t="s">
        <v>1455</v>
      </c>
      <c r="H122" s="366" t="s">
        <v>2300</v>
      </c>
      <c r="I122" s="590" t="s">
        <v>2308</v>
      </c>
      <c r="J122" s="590"/>
      <c r="K122" s="758"/>
      <c r="L122" s="758"/>
      <c r="M122" s="758"/>
      <c r="N122" s="758"/>
      <c r="O122" s="758"/>
      <c r="P122" s="758"/>
      <c r="Q122" s="590"/>
      <c r="R122" s="600"/>
      <c r="S122" s="600"/>
      <c r="T122" s="343"/>
      <c r="U122" s="343"/>
      <c r="V122" s="343"/>
      <c r="W122" s="343"/>
      <c r="X122" s="343"/>
      <c r="Y122" s="343"/>
      <c r="Z122" s="343"/>
      <c r="AA122" s="581" t="s">
        <v>571</v>
      </c>
    </row>
    <row r="123" spans="1:27" ht="18.75" customHeight="1">
      <c r="A123" s="335" t="s">
        <v>2066</v>
      </c>
      <c r="C123" s="866" t="s">
        <v>1893</v>
      </c>
      <c r="D123" s="867"/>
      <c r="E123" s="868"/>
      <c r="F123" s="743" t="s">
        <v>1452</v>
      </c>
      <c r="G123" s="743" t="s">
        <v>1457</v>
      </c>
      <c r="H123" s="366" t="s">
        <v>2300</v>
      </c>
      <c r="I123" s="590" t="s">
        <v>2308</v>
      </c>
      <c r="J123" s="590"/>
      <c r="K123" s="758"/>
      <c r="L123" s="758"/>
      <c r="M123" s="758"/>
      <c r="N123" s="758"/>
      <c r="O123" s="758"/>
      <c r="P123" s="758"/>
      <c r="Q123" s="590"/>
      <c r="R123" s="600"/>
      <c r="S123" s="600"/>
      <c r="T123" s="343"/>
      <c r="U123" s="343"/>
      <c r="V123" s="343"/>
      <c r="W123" s="343"/>
      <c r="X123" s="343"/>
      <c r="Y123" s="343"/>
      <c r="Z123" s="343"/>
      <c r="AA123" s="581" t="s">
        <v>572</v>
      </c>
    </row>
    <row r="124" spans="1:27" ht="18.75" customHeight="1">
      <c r="A124" s="335" t="s">
        <v>2066</v>
      </c>
      <c r="C124" s="866" t="s">
        <v>1894</v>
      </c>
      <c r="D124" s="867"/>
      <c r="E124" s="868"/>
      <c r="F124" s="743" t="s">
        <v>1452</v>
      </c>
      <c r="G124" s="743" t="s">
        <v>1459</v>
      </c>
      <c r="H124" s="366" t="s">
        <v>2300</v>
      </c>
      <c r="I124" s="590" t="s">
        <v>2308</v>
      </c>
      <c r="J124" s="590"/>
      <c r="K124" s="758"/>
      <c r="L124" s="758"/>
      <c r="M124" s="758"/>
      <c r="N124" s="758"/>
      <c r="O124" s="758"/>
      <c r="P124" s="758"/>
      <c r="Q124" s="590"/>
      <c r="R124" s="600"/>
      <c r="S124" s="600"/>
      <c r="T124" s="343"/>
      <c r="U124" s="343"/>
      <c r="V124" s="343"/>
      <c r="W124" s="343"/>
      <c r="X124" s="343"/>
      <c r="Y124" s="343"/>
      <c r="Z124" s="343"/>
      <c r="AA124" s="581" t="s">
        <v>573</v>
      </c>
    </row>
    <row r="125" spans="1:27" ht="20.25" customHeight="1">
      <c r="A125" s="335" t="s">
        <v>2066</v>
      </c>
      <c r="B125" s="872" t="s">
        <v>1895</v>
      </c>
      <c r="C125" s="873"/>
      <c r="D125" s="873"/>
      <c r="E125" s="874"/>
      <c r="F125" s="339"/>
      <c r="G125" s="339"/>
      <c r="H125" s="339"/>
      <c r="I125" s="589"/>
      <c r="J125" s="589"/>
      <c r="K125" s="757"/>
      <c r="L125" s="757"/>
      <c r="M125" s="757"/>
      <c r="N125" s="757"/>
      <c r="O125" s="757"/>
      <c r="P125" s="757"/>
      <c r="Q125" s="589"/>
      <c r="R125" s="589"/>
      <c r="S125" s="589"/>
      <c r="T125" s="339"/>
      <c r="U125" s="339"/>
      <c r="V125" s="339"/>
      <c r="W125" s="339"/>
      <c r="X125" s="339"/>
      <c r="Y125" s="339"/>
      <c r="Z125" s="339"/>
      <c r="AA125" s="580"/>
    </row>
    <row r="126" spans="1:27" ht="26.25" customHeight="1">
      <c r="A126" s="335" t="s">
        <v>2066</v>
      </c>
      <c r="C126" s="866" t="s">
        <v>2068</v>
      </c>
      <c r="D126" s="867"/>
      <c r="E126" s="868"/>
      <c r="F126" s="743" t="s">
        <v>1462</v>
      </c>
      <c r="G126" s="743" t="s">
        <v>2318</v>
      </c>
      <c r="H126" s="343" t="s">
        <v>1637</v>
      </c>
      <c r="I126" s="590" t="s">
        <v>2308</v>
      </c>
      <c r="J126" s="590"/>
      <c r="K126" s="758"/>
      <c r="L126" s="758"/>
      <c r="M126" s="758"/>
      <c r="N126" s="758"/>
      <c r="O126" s="758"/>
      <c r="P126" s="758"/>
      <c r="Q126" s="590"/>
      <c r="R126" s="600"/>
      <c r="S126" s="600"/>
      <c r="T126" s="343"/>
      <c r="U126" s="343"/>
      <c r="V126" s="343"/>
      <c r="W126" s="343"/>
      <c r="X126" s="343"/>
      <c r="Y126" s="343"/>
      <c r="Z126" s="343"/>
      <c r="AA126" s="583" t="s">
        <v>564</v>
      </c>
    </row>
    <row r="127" spans="1:27" ht="18" customHeight="1">
      <c r="A127" s="335" t="s">
        <v>2066</v>
      </c>
      <c r="C127" s="866" t="s">
        <v>1896</v>
      </c>
      <c r="D127" s="867"/>
      <c r="E127" s="868"/>
      <c r="F127" s="743" t="s">
        <v>1462</v>
      </c>
      <c r="G127" s="743" t="s">
        <v>1471</v>
      </c>
      <c r="H127" s="366" t="s">
        <v>2300</v>
      </c>
      <c r="I127" s="590" t="s">
        <v>2308</v>
      </c>
      <c r="J127" s="590"/>
      <c r="K127" s="758"/>
      <c r="L127" s="758"/>
      <c r="M127" s="758"/>
      <c r="N127" s="758"/>
      <c r="O127" s="758"/>
      <c r="P127" s="758"/>
      <c r="Q127" s="590"/>
      <c r="R127" s="600"/>
      <c r="S127" s="600"/>
      <c r="T127" s="343"/>
      <c r="U127" s="343"/>
      <c r="V127" s="343"/>
      <c r="W127" s="343"/>
      <c r="X127" s="343"/>
      <c r="Y127" s="343"/>
      <c r="Z127" s="343"/>
      <c r="AA127" s="581" t="s">
        <v>568</v>
      </c>
    </row>
    <row r="128" spans="1:27" ht="18" customHeight="1">
      <c r="A128" s="335" t="s">
        <v>2066</v>
      </c>
      <c r="C128" s="866" t="s">
        <v>1897</v>
      </c>
      <c r="D128" s="867"/>
      <c r="E128" s="868"/>
      <c r="F128" s="743" t="s">
        <v>1462</v>
      </c>
      <c r="G128" s="743" t="s">
        <v>1473</v>
      </c>
      <c r="H128" s="366" t="s">
        <v>2300</v>
      </c>
      <c r="I128" s="590" t="s">
        <v>2308</v>
      </c>
      <c r="J128" s="590"/>
      <c r="K128" s="758"/>
      <c r="L128" s="758"/>
      <c r="M128" s="758"/>
      <c r="N128" s="758"/>
      <c r="O128" s="758"/>
      <c r="P128" s="758"/>
      <c r="Q128" s="590"/>
      <c r="R128" s="600"/>
      <c r="S128" s="600"/>
      <c r="T128" s="343"/>
      <c r="U128" s="343"/>
      <c r="V128" s="343"/>
      <c r="W128" s="343"/>
      <c r="X128" s="343"/>
      <c r="Y128" s="343"/>
      <c r="Z128" s="343"/>
      <c r="AA128" s="581" t="s">
        <v>1644</v>
      </c>
    </row>
    <row r="129" spans="1:28" ht="19.5" customHeight="1">
      <c r="A129" s="335" t="s">
        <v>129</v>
      </c>
      <c r="C129" s="863" t="s">
        <v>1898</v>
      </c>
      <c r="D129" s="864"/>
      <c r="E129" s="865"/>
      <c r="F129" s="499"/>
      <c r="G129" s="500"/>
      <c r="H129" s="352"/>
      <c r="I129" s="593"/>
      <c r="J129" s="593"/>
      <c r="K129" s="757"/>
      <c r="L129" s="757"/>
      <c r="M129" s="757"/>
      <c r="N129" s="757"/>
      <c r="O129" s="757"/>
      <c r="P129" s="757"/>
      <c r="Q129" s="593"/>
      <c r="R129" s="593"/>
      <c r="S129" s="593"/>
      <c r="T129" s="352"/>
      <c r="U129" s="352"/>
      <c r="V129" s="352"/>
      <c r="W129" s="352"/>
      <c r="X129" s="352"/>
      <c r="Y129" s="352"/>
      <c r="Z129" s="352"/>
      <c r="AA129" s="500"/>
    </row>
    <row r="130" spans="1:28" ht="19.5" customHeight="1">
      <c r="A130" s="335" t="s">
        <v>129</v>
      </c>
      <c r="D130" s="866" t="s">
        <v>2082</v>
      </c>
      <c r="E130" s="868"/>
      <c r="F130" s="501"/>
      <c r="G130" s="743" t="s">
        <v>2083</v>
      </c>
      <c r="H130" s="366" t="s">
        <v>2300</v>
      </c>
      <c r="I130" s="590" t="s">
        <v>2308</v>
      </c>
      <c r="J130" s="590"/>
      <c r="K130" s="758"/>
      <c r="L130" s="758"/>
      <c r="M130" s="758"/>
      <c r="N130" s="758"/>
      <c r="O130" s="758"/>
      <c r="P130" s="758"/>
      <c r="Q130" s="590"/>
      <c r="R130" s="600"/>
      <c r="S130" s="600"/>
      <c r="T130" s="343"/>
      <c r="U130" s="343"/>
      <c r="V130" s="343"/>
      <c r="W130" s="343"/>
      <c r="X130" s="343"/>
      <c r="Y130" s="343"/>
      <c r="Z130" s="343">
        <v>50</v>
      </c>
      <c r="AA130" s="581" t="s">
        <v>2101</v>
      </c>
    </row>
    <row r="131" spans="1:28" ht="18.75" customHeight="1">
      <c r="A131" s="335" t="s">
        <v>129</v>
      </c>
      <c r="D131" s="866" t="s">
        <v>2084</v>
      </c>
      <c r="E131" s="868"/>
      <c r="F131" s="501"/>
      <c r="G131" s="743" t="s">
        <v>2085</v>
      </c>
      <c r="H131" s="366" t="s">
        <v>2300</v>
      </c>
      <c r="I131" s="590" t="s">
        <v>2308</v>
      </c>
      <c r="J131" s="590"/>
      <c r="K131" s="758"/>
      <c r="L131" s="758"/>
      <c r="M131" s="758"/>
      <c r="N131" s="758"/>
      <c r="O131" s="758"/>
      <c r="P131" s="758"/>
      <c r="Q131" s="590"/>
      <c r="R131" s="600"/>
      <c r="S131" s="600"/>
      <c r="T131" s="343"/>
      <c r="U131" s="343"/>
      <c r="V131" s="343"/>
      <c r="W131" s="343"/>
      <c r="X131" s="343"/>
      <c r="Y131" s="343"/>
      <c r="Z131" s="343"/>
      <c r="AA131" s="581" t="s">
        <v>2102</v>
      </c>
    </row>
    <row r="132" spans="1:28" ht="18.75" customHeight="1">
      <c r="A132" s="335" t="s">
        <v>129</v>
      </c>
      <c r="D132" s="866" t="s">
        <v>2086</v>
      </c>
      <c r="E132" s="868"/>
      <c r="F132" s="501"/>
      <c r="G132" s="743" t="s">
        <v>2087</v>
      </c>
      <c r="H132" s="366" t="s">
        <v>2300</v>
      </c>
      <c r="I132" s="590" t="s">
        <v>2308</v>
      </c>
      <c r="J132" s="590"/>
      <c r="K132" s="758"/>
      <c r="L132" s="758"/>
      <c r="M132" s="758"/>
      <c r="N132" s="758"/>
      <c r="O132" s="758"/>
      <c r="P132" s="758"/>
      <c r="Q132" s="590"/>
      <c r="R132" s="600"/>
      <c r="S132" s="600"/>
      <c r="T132" s="343"/>
      <c r="U132" s="343"/>
      <c r="V132" s="343"/>
      <c r="W132" s="343"/>
      <c r="X132" s="343"/>
      <c r="Y132" s="343"/>
      <c r="Z132" s="343"/>
      <c r="AA132" s="581" t="s">
        <v>2103</v>
      </c>
    </row>
    <row r="133" spans="1:28" ht="23.25" customHeight="1">
      <c r="A133" s="335" t="s">
        <v>129</v>
      </c>
      <c r="C133" s="866" t="s">
        <v>1899</v>
      </c>
      <c r="D133" s="867"/>
      <c r="E133" s="868"/>
      <c r="F133" s="743" t="s">
        <v>1462</v>
      </c>
      <c r="G133" s="743" t="s">
        <v>1479</v>
      </c>
      <c r="H133" s="366" t="s">
        <v>2300</v>
      </c>
      <c r="I133" s="590" t="s">
        <v>2308</v>
      </c>
      <c r="J133" s="590"/>
      <c r="K133" s="758"/>
      <c r="L133" s="758"/>
      <c r="M133" s="758"/>
      <c r="N133" s="758"/>
      <c r="O133" s="758"/>
      <c r="P133" s="758"/>
      <c r="Q133" s="590"/>
      <c r="R133" s="600"/>
      <c r="S133" s="600"/>
      <c r="T133" s="343"/>
      <c r="U133" s="343"/>
      <c r="V133" s="343"/>
      <c r="W133" s="343"/>
      <c r="X133" s="343"/>
      <c r="Y133" s="343"/>
      <c r="Z133" s="343"/>
      <c r="AA133" s="581" t="s">
        <v>565</v>
      </c>
    </row>
    <row r="134" spans="1:28" ht="20.25" customHeight="1">
      <c r="A134" s="335" t="s">
        <v>129</v>
      </c>
      <c r="C134" s="863" t="s">
        <v>1900</v>
      </c>
      <c r="D134" s="864"/>
      <c r="E134" s="865"/>
      <c r="F134" s="499"/>
      <c r="G134" s="500"/>
      <c r="H134" s="352"/>
      <c r="I134" s="593"/>
      <c r="J134" s="593"/>
      <c r="K134" s="757"/>
      <c r="L134" s="757"/>
      <c r="M134" s="757"/>
      <c r="N134" s="757"/>
      <c r="O134" s="757"/>
      <c r="P134" s="757"/>
      <c r="Q134" s="593"/>
      <c r="R134" s="593"/>
      <c r="S134" s="593"/>
      <c r="T134" s="352"/>
      <c r="U134" s="352"/>
      <c r="V134" s="352"/>
      <c r="W134" s="352"/>
      <c r="X134" s="352"/>
      <c r="Y134" s="352"/>
      <c r="Z134" s="352"/>
      <c r="AA134" s="500"/>
      <c r="AB134" s="416"/>
    </row>
    <row r="135" spans="1:28" ht="20.25" customHeight="1">
      <c r="A135" s="335" t="s">
        <v>129</v>
      </c>
      <c r="D135" s="882" t="s">
        <v>2274</v>
      </c>
      <c r="E135" s="883"/>
      <c r="F135" s="501" t="s">
        <v>1483</v>
      </c>
      <c r="G135" s="743" t="s">
        <v>2271</v>
      </c>
      <c r="H135" s="366" t="s">
        <v>2300</v>
      </c>
      <c r="I135" s="590" t="s">
        <v>2308</v>
      </c>
      <c r="J135" s="590"/>
      <c r="K135" s="758"/>
      <c r="L135" s="758"/>
      <c r="M135" s="758"/>
      <c r="N135" s="758"/>
      <c r="O135" s="758"/>
      <c r="P135" s="758"/>
      <c r="Q135" s="590"/>
      <c r="R135" s="600"/>
      <c r="S135" s="600"/>
      <c r="T135" s="343"/>
      <c r="U135" s="343"/>
      <c r="V135" s="343"/>
      <c r="W135" s="343"/>
      <c r="X135" s="343"/>
      <c r="Y135" s="343"/>
      <c r="Z135" s="343"/>
      <c r="AA135" s="581" t="s">
        <v>2104</v>
      </c>
      <c r="AB135" s="416"/>
    </row>
    <row r="136" spans="1:28" ht="20.25" customHeight="1">
      <c r="A136" s="335" t="s">
        <v>129</v>
      </c>
      <c r="D136" s="882" t="s">
        <v>2275</v>
      </c>
      <c r="E136" s="883"/>
      <c r="F136" s="501" t="s">
        <v>1483</v>
      </c>
      <c r="G136" s="743" t="s">
        <v>2272</v>
      </c>
      <c r="H136" s="366" t="s">
        <v>2300</v>
      </c>
      <c r="I136" s="590" t="s">
        <v>2308</v>
      </c>
      <c r="J136" s="590"/>
      <c r="K136" s="758"/>
      <c r="L136" s="758"/>
      <c r="M136" s="758"/>
      <c r="N136" s="758"/>
      <c r="O136" s="758"/>
      <c r="P136" s="758"/>
      <c r="Q136" s="590"/>
      <c r="R136" s="600"/>
      <c r="S136" s="600"/>
      <c r="T136" s="343"/>
      <c r="U136" s="343"/>
      <c r="V136" s="343"/>
      <c r="W136" s="343"/>
      <c r="X136" s="343"/>
      <c r="Y136" s="343"/>
      <c r="Z136" s="343"/>
      <c r="AA136" s="581" t="s">
        <v>2105</v>
      </c>
      <c r="AB136" s="416"/>
    </row>
    <row r="137" spans="1:28" ht="20.25" customHeight="1">
      <c r="A137" s="335" t="s">
        <v>129</v>
      </c>
      <c r="D137" s="882" t="s">
        <v>2276</v>
      </c>
      <c r="E137" s="883"/>
      <c r="F137" s="501" t="s">
        <v>1483</v>
      </c>
      <c r="G137" s="743" t="s">
        <v>2273</v>
      </c>
      <c r="H137" s="366" t="s">
        <v>2300</v>
      </c>
      <c r="I137" s="590" t="s">
        <v>2308</v>
      </c>
      <c r="J137" s="590"/>
      <c r="K137" s="758"/>
      <c r="L137" s="758"/>
      <c r="M137" s="758"/>
      <c r="N137" s="758"/>
      <c r="O137" s="758"/>
      <c r="P137" s="758"/>
      <c r="Q137" s="590"/>
      <c r="R137" s="600"/>
      <c r="S137" s="600"/>
      <c r="T137" s="343"/>
      <c r="U137" s="343"/>
      <c r="V137" s="343"/>
      <c r="W137" s="343"/>
      <c r="X137" s="343"/>
      <c r="Y137" s="343"/>
      <c r="Z137" s="343"/>
      <c r="AA137" s="581" t="s">
        <v>2106</v>
      </c>
      <c r="AB137" s="416"/>
    </row>
    <row r="138" spans="1:28" ht="18" customHeight="1">
      <c r="A138" s="335" t="s">
        <v>129</v>
      </c>
      <c r="B138" s="872" t="s">
        <v>1901</v>
      </c>
      <c r="C138" s="873"/>
      <c r="D138" s="873"/>
      <c r="E138" s="874"/>
      <c r="F138" s="339"/>
      <c r="G138" s="339"/>
      <c r="H138" s="339"/>
      <c r="I138" s="589"/>
      <c r="J138" s="589"/>
      <c r="K138" s="757"/>
      <c r="L138" s="757"/>
      <c r="M138" s="757"/>
      <c r="N138" s="757"/>
      <c r="O138" s="757"/>
      <c r="P138" s="757"/>
      <c r="Q138" s="589"/>
      <c r="R138" s="589"/>
      <c r="S138" s="589"/>
      <c r="T138" s="339"/>
      <c r="U138" s="339"/>
      <c r="V138" s="339"/>
      <c r="W138" s="339"/>
      <c r="X138" s="339"/>
      <c r="Y138" s="339"/>
      <c r="Z138" s="339"/>
      <c r="AA138" s="580"/>
    </row>
    <row r="139" spans="1:28" ht="28.5" customHeight="1">
      <c r="A139" s="335" t="s">
        <v>129</v>
      </c>
      <c r="C139" s="866" t="s">
        <v>1902</v>
      </c>
      <c r="D139" s="867"/>
      <c r="E139" s="868"/>
      <c r="F139" s="743"/>
      <c r="G139" s="743" t="s">
        <v>2319</v>
      </c>
      <c r="H139" s="343" t="s">
        <v>1637</v>
      </c>
      <c r="I139" s="590" t="s">
        <v>2308</v>
      </c>
      <c r="J139" s="590"/>
      <c r="K139" s="758"/>
      <c r="L139" s="758"/>
      <c r="M139" s="758"/>
      <c r="N139" s="758"/>
      <c r="O139" s="758"/>
      <c r="P139" s="758"/>
      <c r="Q139" s="590"/>
      <c r="R139" s="600"/>
      <c r="S139" s="600"/>
      <c r="T139" s="343"/>
      <c r="U139" s="343"/>
      <c r="V139" s="343"/>
      <c r="W139" s="343"/>
      <c r="X139" s="343"/>
      <c r="Y139" s="343"/>
      <c r="Z139" s="343"/>
      <c r="AA139" s="581" t="s">
        <v>575</v>
      </c>
    </row>
    <row r="140" spans="1:28" ht="28.5" customHeight="1">
      <c r="A140" s="335" t="s">
        <v>129</v>
      </c>
      <c r="C140" s="866" t="s">
        <v>1903</v>
      </c>
      <c r="D140" s="867"/>
      <c r="E140" s="868"/>
      <c r="F140" s="743"/>
      <c r="G140" s="743" t="s">
        <v>2320</v>
      </c>
      <c r="H140" s="343" t="s">
        <v>1637</v>
      </c>
      <c r="I140" s="590" t="s">
        <v>2308</v>
      </c>
      <c r="J140" s="590"/>
      <c r="K140" s="758"/>
      <c r="L140" s="758"/>
      <c r="M140" s="758"/>
      <c r="N140" s="758"/>
      <c r="O140" s="758"/>
      <c r="P140" s="758"/>
      <c r="Q140" s="590"/>
      <c r="R140" s="600"/>
      <c r="S140" s="600"/>
      <c r="T140" s="343"/>
      <c r="U140" s="343"/>
      <c r="V140" s="343"/>
      <c r="W140" s="343"/>
      <c r="X140" s="343"/>
      <c r="Y140" s="343"/>
      <c r="Z140" s="343"/>
      <c r="AA140" s="581" t="s">
        <v>569</v>
      </c>
    </row>
    <row r="141" spans="1:28" ht="19.5" customHeight="1">
      <c r="A141" s="885" t="s">
        <v>1770</v>
      </c>
      <c r="B141" s="885"/>
      <c r="C141" s="885"/>
      <c r="D141" s="885"/>
      <c r="E141" s="885"/>
      <c r="F141" s="378"/>
      <c r="G141" s="378"/>
      <c r="H141" s="336"/>
      <c r="I141" s="588"/>
      <c r="J141" s="588"/>
      <c r="K141" s="759"/>
      <c r="L141" s="759"/>
      <c r="M141" s="759"/>
      <c r="N141" s="759"/>
      <c r="O141" s="759"/>
      <c r="P141" s="759"/>
      <c r="Q141" s="759"/>
      <c r="R141" s="759"/>
      <c r="S141" s="759"/>
      <c r="T141" s="759"/>
      <c r="U141" s="336"/>
      <c r="V141" s="336"/>
      <c r="W141" s="336"/>
      <c r="X141" s="336"/>
      <c r="Y141" s="336"/>
      <c r="Z141" s="336"/>
      <c r="AA141" s="336"/>
    </row>
    <row r="142" spans="1:28" ht="16.5" customHeight="1">
      <c r="B142" s="884" t="s">
        <v>1748</v>
      </c>
      <c r="C142" s="884"/>
      <c r="D142" s="884"/>
      <c r="E142" s="884"/>
      <c r="F142" s="339"/>
      <c r="G142" s="339"/>
      <c r="H142" s="339"/>
      <c r="I142" s="589"/>
      <c r="J142" s="589"/>
      <c r="K142" s="757"/>
      <c r="L142" s="757"/>
      <c r="M142" s="757"/>
      <c r="N142" s="757"/>
      <c r="O142" s="757"/>
      <c r="P142" s="757"/>
      <c r="Q142" s="589"/>
      <c r="R142" s="589"/>
      <c r="S142" s="589"/>
      <c r="T142" s="339"/>
      <c r="U142" s="339"/>
      <c r="V142" s="339"/>
      <c r="W142" s="339"/>
      <c r="X142" s="339"/>
      <c r="Y142" s="339"/>
      <c r="Z142" s="339"/>
      <c r="AA142" s="580"/>
    </row>
    <row r="143" spans="1:28" ht="18" customHeight="1">
      <c r="C143" s="863" t="s">
        <v>1749</v>
      </c>
      <c r="D143" s="864"/>
      <c r="E143" s="865"/>
      <c r="F143" s="339"/>
      <c r="G143" s="339"/>
      <c r="H143" s="339"/>
      <c r="I143" s="589"/>
      <c r="J143" s="589"/>
      <c r="K143" s="757"/>
      <c r="L143" s="757"/>
      <c r="M143" s="757"/>
      <c r="N143" s="757"/>
      <c r="O143" s="757"/>
      <c r="P143" s="757"/>
      <c r="Q143" s="589"/>
      <c r="R143" s="589"/>
      <c r="S143" s="589"/>
      <c r="T143" s="339"/>
      <c r="U143" s="339"/>
      <c r="V143" s="339"/>
      <c r="W143" s="339"/>
      <c r="X143" s="339"/>
      <c r="Y143" s="339"/>
      <c r="Z143" s="339"/>
      <c r="AA143" s="580"/>
    </row>
    <row r="144" spans="1:28" ht="20.25" customHeight="1">
      <c r="C144" s="335"/>
      <c r="D144" s="866" t="s">
        <v>1750</v>
      </c>
      <c r="E144" s="868"/>
      <c r="F144" s="743" t="s">
        <v>1526</v>
      </c>
      <c r="G144" s="743" t="s">
        <v>1527</v>
      </c>
      <c r="H144" s="366" t="s">
        <v>2300</v>
      </c>
      <c r="I144" s="590" t="s">
        <v>2308</v>
      </c>
      <c r="J144" s="590"/>
      <c r="K144" s="758"/>
      <c r="L144" s="758"/>
      <c r="M144" s="758"/>
      <c r="N144" s="758"/>
      <c r="O144" s="758"/>
      <c r="P144" s="758"/>
      <c r="Q144" s="590"/>
      <c r="R144" s="600"/>
      <c r="S144" s="600"/>
      <c r="T144" s="343"/>
      <c r="U144" s="343"/>
      <c r="V144" s="343"/>
      <c r="W144" s="343"/>
      <c r="X144" s="343"/>
      <c r="Y144" s="343"/>
      <c r="Z144" s="343"/>
      <c r="AA144" s="581" t="s">
        <v>870</v>
      </c>
    </row>
    <row r="145" spans="2:27" ht="20.25" customHeight="1">
      <c r="C145" s="335"/>
      <c r="D145" s="866" t="s">
        <v>1751</v>
      </c>
      <c r="E145" s="868"/>
      <c r="F145" s="743" t="s">
        <v>1526</v>
      </c>
      <c r="G145" s="743" t="s">
        <v>1529</v>
      </c>
      <c r="H145" s="366" t="s">
        <v>2300</v>
      </c>
      <c r="I145" s="590" t="s">
        <v>2308</v>
      </c>
      <c r="J145" s="590"/>
      <c r="K145" s="758"/>
      <c r="L145" s="758"/>
      <c r="M145" s="758"/>
      <c r="N145" s="758"/>
      <c r="O145" s="758"/>
      <c r="P145" s="758"/>
      <c r="Q145" s="590"/>
      <c r="R145" s="600"/>
      <c r="S145" s="600"/>
      <c r="T145" s="343"/>
      <c r="U145" s="343"/>
      <c r="V145" s="343"/>
      <c r="W145" s="343"/>
      <c r="X145" s="343"/>
      <c r="Y145" s="343"/>
      <c r="Z145" s="343"/>
      <c r="AA145" s="581" t="s">
        <v>871</v>
      </c>
    </row>
    <row r="146" spans="2:27" ht="20.25" customHeight="1">
      <c r="C146" s="335"/>
      <c r="D146" s="866" t="s">
        <v>1752</v>
      </c>
      <c r="E146" s="868"/>
      <c r="F146" s="743" t="s">
        <v>1361</v>
      </c>
      <c r="G146" s="743" t="s">
        <v>1533</v>
      </c>
      <c r="H146" s="366" t="s">
        <v>2300</v>
      </c>
      <c r="I146" s="590" t="s">
        <v>2308</v>
      </c>
      <c r="J146" s="590"/>
      <c r="K146" s="758"/>
      <c r="L146" s="758"/>
      <c r="M146" s="758"/>
      <c r="N146" s="758"/>
      <c r="O146" s="758"/>
      <c r="P146" s="758"/>
      <c r="Q146" s="590"/>
      <c r="R146" s="600"/>
      <c r="S146" s="600"/>
      <c r="T146" s="343"/>
      <c r="U146" s="343"/>
      <c r="V146" s="343"/>
      <c r="W146" s="343"/>
      <c r="X146" s="343"/>
      <c r="Y146" s="343"/>
      <c r="Z146" s="343"/>
      <c r="AA146" s="581" t="s">
        <v>875</v>
      </c>
    </row>
    <row r="147" spans="2:27" ht="16.5" customHeight="1">
      <c r="C147" s="335"/>
      <c r="D147" s="866" t="s">
        <v>1753</v>
      </c>
      <c r="E147" s="868"/>
      <c r="F147" s="743"/>
      <c r="G147" s="743" t="s">
        <v>1527</v>
      </c>
      <c r="H147" s="366" t="s">
        <v>2300</v>
      </c>
      <c r="I147" s="590" t="s">
        <v>2308</v>
      </c>
      <c r="J147" s="590"/>
      <c r="K147" s="758"/>
      <c r="L147" s="758"/>
      <c r="M147" s="758"/>
      <c r="N147" s="758"/>
      <c r="O147" s="758"/>
      <c r="P147" s="758"/>
      <c r="Q147" s="590"/>
      <c r="R147" s="600"/>
      <c r="S147" s="600"/>
      <c r="T147" s="343"/>
      <c r="U147" s="343"/>
      <c r="V147" s="343"/>
      <c r="W147" s="343"/>
      <c r="X147" s="343"/>
      <c r="Y147" s="343"/>
      <c r="Z147" s="343"/>
      <c r="AA147" s="581" t="s">
        <v>1663</v>
      </c>
    </row>
    <row r="148" spans="2:27" ht="18" customHeight="1">
      <c r="B148" s="872" t="s">
        <v>1754</v>
      </c>
      <c r="C148" s="873"/>
      <c r="D148" s="873"/>
      <c r="E148" s="874"/>
      <c r="F148" s="339"/>
      <c r="G148" s="339"/>
      <c r="H148" s="339"/>
      <c r="I148" s="589"/>
      <c r="J148" s="589"/>
      <c r="K148" s="757"/>
      <c r="L148" s="757"/>
      <c r="M148" s="757"/>
      <c r="N148" s="757"/>
      <c r="O148" s="757"/>
      <c r="P148" s="757"/>
      <c r="Q148" s="589"/>
      <c r="R148" s="589"/>
      <c r="S148" s="589"/>
      <c r="T148" s="339"/>
      <c r="U148" s="339"/>
      <c r="V148" s="339"/>
      <c r="W148" s="339"/>
      <c r="X148" s="339"/>
      <c r="Y148" s="339"/>
      <c r="Z148" s="339"/>
      <c r="AA148" s="580"/>
    </row>
    <row r="149" spans="2:27" ht="15" customHeight="1">
      <c r="C149" s="863" t="s">
        <v>1756</v>
      </c>
      <c r="D149" s="864"/>
      <c r="E149" s="865"/>
      <c r="F149" s="339"/>
      <c r="G149" s="339"/>
      <c r="H149" s="339"/>
      <c r="I149" s="589"/>
      <c r="J149" s="589"/>
      <c r="K149" s="757"/>
      <c r="L149" s="757"/>
      <c r="M149" s="757"/>
      <c r="N149" s="757"/>
      <c r="O149" s="757"/>
      <c r="P149" s="757"/>
      <c r="Q149" s="589"/>
      <c r="R149" s="589"/>
      <c r="S149" s="589"/>
      <c r="T149" s="339"/>
      <c r="U149" s="339"/>
      <c r="V149" s="339"/>
      <c r="W149" s="339"/>
      <c r="X149" s="339"/>
      <c r="Y149" s="339"/>
      <c r="Z149" s="339"/>
      <c r="AA149" s="580"/>
    </row>
    <row r="150" spans="2:27" ht="20.25" customHeight="1">
      <c r="C150" s="335"/>
      <c r="D150" s="866" t="s">
        <v>1828</v>
      </c>
      <c r="E150" s="868"/>
      <c r="F150" s="743" t="s">
        <v>279</v>
      </c>
      <c r="G150" s="743" t="s">
        <v>1539</v>
      </c>
      <c r="H150" s="366" t="s">
        <v>2300</v>
      </c>
      <c r="I150" s="590" t="s">
        <v>2308</v>
      </c>
      <c r="J150" s="590"/>
      <c r="K150" s="758"/>
      <c r="L150" s="758"/>
      <c r="M150" s="758"/>
      <c r="N150" s="758"/>
      <c r="O150" s="758"/>
      <c r="P150" s="758"/>
      <c r="Q150" s="590"/>
      <c r="R150" s="600"/>
      <c r="S150" s="600"/>
      <c r="T150" s="343"/>
      <c r="U150" s="343"/>
      <c r="V150" s="343"/>
      <c r="W150" s="343"/>
      <c r="X150" s="343"/>
      <c r="Y150" s="343"/>
      <c r="Z150" s="343"/>
      <c r="AA150" s="581" t="s">
        <v>798</v>
      </c>
    </row>
    <row r="151" spans="2:27" ht="17.25" customHeight="1">
      <c r="C151" s="335"/>
      <c r="D151" s="863" t="s">
        <v>1829</v>
      </c>
      <c r="E151" s="865"/>
      <c r="F151" s="339"/>
      <c r="G151" s="339"/>
      <c r="H151" s="352"/>
      <c r="I151" s="593"/>
      <c r="J151" s="593"/>
      <c r="K151" s="757"/>
      <c r="L151" s="757"/>
      <c r="M151" s="757"/>
      <c r="N151" s="757"/>
      <c r="O151" s="757"/>
      <c r="P151" s="757"/>
      <c r="Q151" s="593"/>
      <c r="R151" s="593"/>
      <c r="S151" s="593"/>
      <c r="T151" s="352"/>
      <c r="U151" s="352"/>
      <c r="V151" s="352"/>
      <c r="W151" s="352"/>
      <c r="X151" s="352"/>
      <c r="Y151" s="352"/>
      <c r="Z151" s="352"/>
      <c r="AA151" s="741"/>
    </row>
    <row r="152" spans="2:27" ht="14.25" customHeight="1">
      <c r="C152" s="335"/>
      <c r="D152" s="866" t="s">
        <v>1964</v>
      </c>
      <c r="E152" s="868"/>
      <c r="F152" s="743" t="s">
        <v>279</v>
      </c>
      <c r="G152" s="743" t="s">
        <v>1962</v>
      </c>
      <c r="H152" s="366" t="s">
        <v>2300</v>
      </c>
      <c r="I152" s="590" t="s">
        <v>2308</v>
      </c>
      <c r="J152" s="590"/>
      <c r="K152" s="758"/>
      <c r="L152" s="758"/>
      <c r="M152" s="758"/>
      <c r="N152" s="758"/>
      <c r="O152" s="758"/>
      <c r="P152" s="758"/>
      <c r="Q152" s="590"/>
      <c r="R152" s="600"/>
      <c r="S152" s="600"/>
      <c r="T152" s="343"/>
      <c r="U152" s="343"/>
      <c r="V152" s="343"/>
      <c r="W152" s="343"/>
      <c r="X152" s="343"/>
      <c r="Y152" s="343"/>
      <c r="Z152" s="343"/>
      <c r="AA152" s="581" t="s">
        <v>798</v>
      </c>
    </row>
    <row r="153" spans="2:27" ht="14.25" customHeight="1">
      <c r="C153" s="335"/>
      <c r="D153" s="866" t="s">
        <v>1965</v>
      </c>
      <c r="E153" s="868"/>
      <c r="F153" s="743" t="s">
        <v>279</v>
      </c>
      <c r="G153" s="743" t="s">
        <v>1963</v>
      </c>
      <c r="H153" s="366" t="s">
        <v>2300</v>
      </c>
      <c r="I153" s="590" t="s">
        <v>2079</v>
      </c>
      <c r="J153" s="590" t="s">
        <v>514</v>
      </c>
      <c r="K153" s="758" t="s">
        <v>2373</v>
      </c>
      <c r="L153" s="758"/>
      <c r="M153" s="758"/>
      <c r="N153" s="758"/>
      <c r="O153" s="758"/>
      <c r="P153" s="758"/>
      <c r="Q153" s="590"/>
      <c r="R153" s="600"/>
      <c r="S153" s="600"/>
      <c r="T153" s="343"/>
      <c r="U153" s="343"/>
      <c r="V153" s="343"/>
      <c r="W153" s="343"/>
      <c r="X153" s="343"/>
      <c r="Y153" s="343"/>
      <c r="Z153" s="343"/>
      <c r="AA153" s="581" t="s">
        <v>799</v>
      </c>
    </row>
    <row r="154" spans="2:27" ht="17.25" customHeight="1">
      <c r="C154" s="335"/>
      <c r="D154" s="863" t="s">
        <v>1830</v>
      </c>
      <c r="E154" s="865"/>
      <c r="F154" s="339"/>
      <c r="G154" s="339"/>
      <c r="H154" s="352"/>
      <c r="I154" s="593"/>
      <c r="J154" s="593"/>
      <c r="K154" s="757"/>
      <c r="L154" s="757"/>
      <c r="M154" s="757"/>
      <c r="N154" s="757"/>
      <c r="O154" s="757"/>
      <c r="P154" s="757"/>
      <c r="Q154" s="593"/>
      <c r="R154" s="593"/>
      <c r="S154" s="593"/>
      <c r="T154" s="352"/>
      <c r="U154" s="352"/>
      <c r="V154" s="352"/>
      <c r="W154" s="352"/>
      <c r="X154" s="352"/>
      <c r="Y154" s="352"/>
      <c r="Z154" s="352"/>
      <c r="AA154" s="741"/>
    </row>
    <row r="155" spans="2:27" ht="15" customHeight="1">
      <c r="C155" s="335"/>
      <c r="D155" s="866" t="s">
        <v>1964</v>
      </c>
      <c r="E155" s="868"/>
      <c r="F155" s="743" t="s">
        <v>279</v>
      </c>
      <c r="G155" s="743" t="s">
        <v>1962</v>
      </c>
      <c r="H155" s="366" t="s">
        <v>2300</v>
      </c>
      <c r="I155" s="590" t="s">
        <v>2308</v>
      </c>
      <c r="J155" s="590" t="s">
        <v>514</v>
      </c>
      <c r="K155" s="758" t="s">
        <v>2375</v>
      </c>
      <c r="L155" s="758"/>
      <c r="M155" s="758"/>
      <c r="N155" s="758"/>
      <c r="O155" s="758"/>
      <c r="P155" s="758"/>
      <c r="Q155" s="590"/>
      <c r="R155" s="600"/>
      <c r="S155" s="600"/>
      <c r="T155" s="343"/>
      <c r="U155" s="343"/>
      <c r="V155" s="343"/>
      <c r="W155" s="343"/>
      <c r="X155" s="343"/>
      <c r="Y155" s="343"/>
      <c r="Z155" s="343"/>
      <c r="AA155" s="581" t="s">
        <v>802</v>
      </c>
    </row>
    <row r="156" spans="2:27" ht="15" customHeight="1">
      <c r="C156" s="335"/>
      <c r="D156" s="866" t="s">
        <v>1965</v>
      </c>
      <c r="E156" s="868"/>
      <c r="F156" s="743" t="s">
        <v>279</v>
      </c>
      <c r="G156" s="743" t="s">
        <v>1963</v>
      </c>
      <c r="H156" s="366" t="s">
        <v>2300</v>
      </c>
      <c r="I156" s="590" t="s">
        <v>2079</v>
      </c>
      <c r="J156" s="590" t="s">
        <v>514</v>
      </c>
      <c r="K156" s="758" t="s">
        <v>2378</v>
      </c>
      <c r="L156" s="758"/>
      <c r="M156" s="758"/>
      <c r="N156" s="758"/>
      <c r="O156" s="758"/>
      <c r="P156" s="758"/>
      <c r="Q156" s="590"/>
      <c r="R156" s="600"/>
      <c r="S156" s="600"/>
      <c r="T156" s="343"/>
      <c r="U156" s="343"/>
      <c r="V156" s="343"/>
      <c r="W156" s="343"/>
      <c r="X156" s="343"/>
      <c r="Y156" s="343"/>
      <c r="Z156" s="343"/>
      <c r="AA156" s="581" t="s">
        <v>803</v>
      </c>
    </row>
    <row r="157" spans="2:27" ht="15.75" customHeight="1">
      <c r="C157" s="335"/>
      <c r="D157" s="863" t="s">
        <v>1831</v>
      </c>
      <c r="E157" s="865"/>
      <c r="F157" s="339"/>
      <c r="G157" s="339"/>
      <c r="H157" s="352"/>
      <c r="I157" s="593"/>
      <c r="J157" s="593"/>
      <c r="K157" s="757"/>
      <c r="L157" s="757"/>
      <c r="M157" s="757"/>
      <c r="N157" s="757"/>
      <c r="O157" s="757"/>
      <c r="P157" s="757"/>
      <c r="Q157" s="593"/>
      <c r="R157" s="593"/>
      <c r="S157" s="593"/>
      <c r="T157" s="352"/>
      <c r="U157" s="352"/>
      <c r="V157" s="352"/>
      <c r="W157" s="352"/>
      <c r="X157" s="352"/>
      <c r="Y157" s="352"/>
      <c r="Z157" s="352"/>
      <c r="AA157" s="741"/>
    </row>
    <row r="158" spans="2:27" ht="15" customHeight="1">
      <c r="C158" s="335"/>
      <c r="D158" s="866" t="s">
        <v>1964</v>
      </c>
      <c r="E158" s="868"/>
      <c r="F158" s="743" t="s">
        <v>279</v>
      </c>
      <c r="G158" s="743" t="s">
        <v>1962</v>
      </c>
      <c r="H158" s="366" t="s">
        <v>2300</v>
      </c>
      <c r="I158" s="590" t="s">
        <v>2308</v>
      </c>
      <c r="J158" s="590" t="s">
        <v>514</v>
      </c>
      <c r="K158" s="758" t="s">
        <v>2374</v>
      </c>
      <c r="L158" s="758"/>
      <c r="M158" s="758"/>
      <c r="N158" s="758"/>
      <c r="O158" s="758"/>
      <c r="P158" s="758"/>
      <c r="Q158" s="590"/>
      <c r="R158" s="600"/>
      <c r="S158" s="600"/>
      <c r="T158" s="343"/>
      <c r="U158" s="343"/>
      <c r="V158" s="343"/>
      <c r="W158" s="343"/>
      <c r="X158" s="343"/>
      <c r="Y158" s="343"/>
      <c r="Z158" s="343"/>
      <c r="AA158" s="581" t="s">
        <v>800</v>
      </c>
    </row>
    <row r="159" spans="2:27" ht="15" customHeight="1">
      <c r="C159" s="335"/>
      <c r="D159" s="866" t="s">
        <v>1965</v>
      </c>
      <c r="E159" s="868"/>
      <c r="F159" s="743" t="s">
        <v>279</v>
      </c>
      <c r="G159" s="743" t="s">
        <v>1963</v>
      </c>
      <c r="H159" s="366" t="s">
        <v>2300</v>
      </c>
      <c r="I159" s="590" t="s">
        <v>2079</v>
      </c>
      <c r="J159" s="590" t="s">
        <v>514</v>
      </c>
      <c r="K159" s="758" t="s">
        <v>2376</v>
      </c>
      <c r="L159" s="758"/>
      <c r="M159" s="758"/>
      <c r="N159" s="758"/>
      <c r="O159" s="758"/>
      <c r="P159" s="758"/>
      <c r="Q159" s="590"/>
      <c r="R159" s="600"/>
      <c r="S159" s="600"/>
      <c r="T159" s="343"/>
      <c r="U159" s="343"/>
      <c r="V159" s="343"/>
      <c r="W159" s="343"/>
      <c r="X159" s="343"/>
      <c r="Y159" s="343"/>
      <c r="Z159" s="343"/>
      <c r="AA159" s="581" t="s">
        <v>801</v>
      </c>
    </row>
    <row r="160" spans="2:27" ht="15.75" customHeight="1">
      <c r="C160" s="335"/>
      <c r="D160" s="863" t="s">
        <v>1832</v>
      </c>
      <c r="E160" s="865"/>
      <c r="F160" s="339"/>
      <c r="G160" s="339"/>
      <c r="H160" s="352"/>
      <c r="I160" s="593"/>
      <c r="J160" s="593"/>
      <c r="K160" s="757"/>
      <c r="L160" s="757"/>
      <c r="M160" s="757"/>
      <c r="N160" s="757"/>
      <c r="O160" s="757"/>
      <c r="P160" s="757"/>
      <c r="Q160" s="593"/>
      <c r="R160" s="593"/>
      <c r="S160" s="593"/>
      <c r="T160" s="352"/>
      <c r="U160" s="352"/>
      <c r="V160" s="352"/>
      <c r="W160" s="352"/>
      <c r="X160" s="352"/>
      <c r="Y160" s="352"/>
      <c r="Z160" s="352"/>
      <c r="AA160" s="741"/>
    </row>
    <row r="161" spans="3:27" ht="18" customHeight="1">
      <c r="C161" s="335"/>
      <c r="D161" s="866" t="s">
        <v>1870</v>
      </c>
      <c r="E161" s="868"/>
      <c r="F161" s="743" t="s">
        <v>279</v>
      </c>
      <c r="G161" s="743" t="s">
        <v>1816</v>
      </c>
      <c r="H161" s="366" t="s">
        <v>2300</v>
      </c>
      <c r="I161" s="590" t="s">
        <v>1961</v>
      </c>
      <c r="J161" s="590" t="s">
        <v>514</v>
      </c>
      <c r="K161" s="758" t="s">
        <v>2381</v>
      </c>
      <c r="L161" s="758"/>
      <c r="M161" s="758"/>
      <c r="N161" s="758"/>
      <c r="O161" s="758"/>
      <c r="P161" s="758"/>
      <c r="Q161" s="590"/>
      <c r="R161" s="600"/>
      <c r="S161" s="600"/>
      <c r="T161" s="343"/>
      <c r="U161" s="343"/>
      <c r="V161" s="343"/>
      <c r="W161" s="343"/>
      <c r="X161" s="343"/>
      <c r="Y161" s="343"/>
      <c r="Z161" s="343"/>
      <c r="AA161" s="581" t="s">
        <v>807</v>
      </c>
    </row>
    <row r="162" spans="3:27" ht="18" customHeight="1">
      <c r="C162" s="335"/>
      <c r="D162" s="866" t="s">
        <v>1872</v>
      </c>
      <c r="E162" s="868"/>
      <c r="F162" s="743" t="s">
        <v>279</v>
      </c>
      <c r="G162" s="743" t="s">
        <v>1315</v>
      </c>
      <c r="H162" s="366" t="s">
        <v>2300</v>
      </c>
      <c r="I162" s="590" t="s">
        <v>2308</v>
      </c>
      <c r="J162" s="590"/>
      <c r="K162" s="758"/>
      <c r="L162" s="758"/>
      <c r="M162" s="758"/>
      <c r="N162" s="758"/>
      <c r="O162" s="758"/>
      <c r="P162" s="758"/>
      <c r="Q162" s="590"/>
      <c r="R162" s="600"/>
      <c r="S162" s="600"/>
      <c r="T162" s="343"/>
      <c r="U162" s="343"/>
      <c r="V162" s="343"/>
      <c r="W162" s="343"/>
      <c r="X162" s="343"/>
      <c r="Y162" s="343"/>
      <c r="Z162" s="343"/>
      <c r="AA162" s="581" t="s">
        <v>808</v>
      </c>
    </row>
    <row r="163" spans="3:27" ht="18" customHeight="1">
      <c r="C163" s="335"/>
      <c r="D163" s="866" t="s">
        <v>1869</v>
      </c>
      <c r="E163" s="868"/>
      <c r="F163" s="743" t="s">
        <v>279</v>
      </c>
      <c r="G163" s="743" t="s">
        <v>1169</v>
      </c>
      <c r="H163" s="366" t="s">
        <v>2300</v>
      </c>
      <c r="I163" s="590" t="s">
        <v>2308</v>
      </c>
      <c r="J163" s="590"/>
      <c r="K163" s="758"/>
      <c r="L163" s="758"/>
      <c r="M163" s="758"/>
      <c r="N163" s="758"/>
      <c r="O163" s="758"/>
      <c r="P163" s="758"/>
      <c r="Q163" s="590"/>
      <c r="R163" s="600"/>
      <c r="S163" s="600"/>
      <c r="T163" s="343"/>
      <c r="U163" s="343"/>
      <c r="V163" s="343"/>
      <c r="W163" s="343"/>
      <c r="X163" s="343"/>
      <c r="Y163" s="343"/>
      <c r="Z163" s="343"/>
      <c r="AA163" s="581" t="s">
        <v>809</v>
      </c>
    </row>
    <row r="164" spans="3:27" ht="17.25" customHeight="1">
      <c r="C164" s="335"/>
      <c r="D164" s="866" t="s">
        <v>1833</v>
      </c>
      <c r="E164" s="868"/>
      <c r="F164" s="743" t="s">
        <v>279</v>
      </c>
      <c r="G164" s="743" t="s">
        <v>1548</v>
      </c>
      <c r="H164" s="366" t="s">
        <v>2300</v>
      </c>
      <c r="I164" s="590" t="s">
        <v>2308</v>
      </c>
      <c r="J164" s="590"/>
      <c r="K164" s="758"/>
      <c r="L164" s="758"/>
      <c r="M164" s="758"/>
      <c r="N164" s="758"/>
      <c r="O164" s="758"/>
      <c r="P164" s="758"/>
      <c r="Q164" s="590"/>
      <c r="R164" s="600"/>
      <c r="S164" s="600"/>
      <c r="T164" s="343"/>
      <c r="U164" s="343"/>
      <c r="V164" s="343"/>
      <c r="W164" s="343"/>
      <c r="X164" s="343"/>
      <c r="Y164" s="343"/>
      <c r="Z164" s="343"/>
      <c r="AA164" s="581" t="s">
        <v>811</v>
      </c>
    </row>
    <row r="165" spans="3:27" ht="17.25" customHeight="1">
      <c r="C165" s="335"/>
      <c r="D165" s="866" t="s">
        <v>1834</v>
      </c>
      <c r="E165" s="868"/>
      <c r="F165" s="743" t="s">
        <v>279</v>
      </c>
      <c r="G165" s="743" t="s">
        <v>1550</v>
      </c>
      <c r="H165" s="366" t="s">
        <v>2300</v>
      </c>
      <c r="I165" s="590" t="s">
        <v>2079</v>
      </c>
      <c r="J165" s="590" t="s">
        <v>514</v>
      </c>
      <c r="K165" s="758" t="s">
        <v>2379</v>
      </c>
      <c r="L165" s="758"/>
      <c r="M165" s="758"/>
      <c r="N165" s="758"/>
      <c r="O165" s="758"/>
      <c r="P165" s="758"/>
      <c r="Q165" s="590"/>
      <c r="R165" s="600"/>
      <c r="S165" s="600"/>
      <c r="T165" s="343"/>
      <c r="U165" s="343"/>
      <c r="V165" s="343"/>
      <c r="W165" s="343"/>
      <c r="X165" s="343"/>
      <c r="Y165" s="343"/>
      <c r="Z165" s="343"/>
      <c r="AA165" s="581" t="s">
        <v>805</v>
      </c>
    </row>
    <row r="166" spans="3:27" ht="17.25" customHeight="1">
      <c r="C166" s="335"/>
      <c r="D166" s="866" t="s">
        <v>1835</v>
      </c>
      <c r="E166" s="868"/>
      <c r="F166" s="743" t="s">
        <v>279</v>
      </c>
      <c r="G166" s="743" t="s">
        <v>1550</v>
      </c>
      <c r="H166" s="366" t="s">
        <v>2300</v>
      </c>
      <c r="I166" s="590" t="s">
        <v>2079</v>
      </c>
      <c r="J166" s="590" t="s">
        <v>514</v>
      </c>
      <c r="K166" s="758" t="s">
        <v>2380</v>
      </c>
      <c r="L166" s="758"/>
      <c r="M166" s="758"/>
      <c r="N166" s="758"/>
      <c r="O166" s="758"/>
      <c r="P166" s="758"/>
      <c r="Q166" s="590"/>
      <c r="R166" s="600"/>
      <c r="S166" s="600"/>
      <c r="T166" s="343"/>
      <c r="U166" s="343"/>
      <c r="V166" s="343"/>
      <c r="W166" s="343"/>
      <c r="X166" s="343"/>
      <c r="Y166" s="343"/>
      <c r="Z166" s="343"/>
      <c r="AA166" s="581" t="s">
        <v>806</v>
      </c>
    </row>
    <row r="167" spans="3:27" ht="17.25" customHeight="1">
      <c r="C167" s="335"/>
      <c r="D167" s="866" t="s">
        <v>1836</v>
      </c>
      <c r="E167" s="868"/>
      <c r="F167" s="743" t="s">
        <v>1130</v>
      </c>
      <c r="G167" s="743" t="s">
        <v>1553</v>
      </c>
      <c r="H167" s="366" t="s">
        <v>2300</v>
      </c>
      <c r="I167" s="590" t="s">
        <v>2308</v>
      </c>
      <c r="J167" s="590"/>
      <c r="K167" s="758"/>
      <c r="L167" s="758"/>
      <c r="M167" s="758"/>
      <c r="N167" s="758"/>
      <c r="O167" s="758"/>
      <c r="P167" s="758"/>
      <c r="Q167" s="590"/>
      <c r="R167" s="600"/>
      <c r="S167" s="600"/>
      <c r="T167" s="343"/>
      <c r="U167" s="343"/>
      <c r="V167" s="343"/>
      <c r="W167" s="343"/>
      <c r="X167" s="343"/>
      <c r="Y167" s="343"/>
      <c r="Z167" s="343"/>
      <c r="AA167" s="581" t="s">
        <v>804</v>
      </c>
    </row>
    <row r="168" spans="3:27" ht="17.25" customHeight="1">
      <c r="C168" s="335"/>
      <c r="D168" s="866" t="s">
        <v>1837</v>
      </c>
      <c r="E168" s="868"/>
      <c r="F168" s="743" t="s">
        <v>1130</v>
      </c>
      <c r="G168" s="743" t="s">
        <v>1555</v>
      </c>
      <c r="H168" s="366" t="s">
        <v>2300</v>
      </c>
      <c r="I168" s="590" t="s">
        <v>2308</v>
      </c>
      <c r="J168" s="590"/>
      <c r="K168" s="758"/>
      <c r="L168" s="758"/>
      <c r="M168" s="758"/>
      <c r="N168" s="758"/>
      <c r="O168" s="758"/>
      <c r="P168" s="758"/>
      <c r="Q168" s="590"/>
      <c r="R168" s="600"/>
      <c r="S168" s="600"/>
      <c r="T168" s="343"/>
      <c r="U168" s="343"/>
      <c r="V168" s="343"/>
      <c r="W168" s="343"/>
      <c r="X168" s="343"/>
      <c r="Y168" s="343"/>
      <c r="Z168" s="343"/>
      <c r="AA168" s="581" t="s">
        <v>810</v>
      </c>
    </row>
    <row r="169" spans="3:27" ht="15.75" customHeight="1">
      <c r="C169" s="863" t="s">
        <v>1757</v>
      </c>
      <c r="D169" s="864"/>
      <c r="E169" s="865"/>
      <c r="F169" s="339"/>
      <c r="G169" s="339"/>
      <c r="H169" s="339"/>
      <c r="I169" s="589"/>
      <c r="J169" s="589"/>
      <c r="K169" s="757"/>
      <c r="L169" s="757"/>
      <c r="M169" s="757"/>
      <c r="N169" s="757"/>
      <c r="O169" s="757"/>
      <c r="P169" s="757"/>
      <c r="Q169" s="589"/>
      <c r="R169" s="589"/>
      <c r="S169" s="589"/>
      <c r="T169" s="339"/>
      <c r="U169" s="339"/>
      <c r="V169" s="339"/>
      <c r="W169" s="339"/>
      <c r="X169" s="339"/>
      <c r="Y169" s="339"/>
      <c r="Z169" s="339"/>
      <c r="AA169" s="580"/>
    </row>
    <row r="170" spans="3:27" ht="15.75" customHeight="1">
      <c r="C170" s="335"/>
      <c r="D170" s="866" t="s">
        <v>1838</v>
      </c>
      <c r="E170" s="868"/>
      <c r="F170" s="743" t="s">
        <v>1130</v>
      </c>
      <c r="G170" s="743" t="s">
        <v>1558</v>
      </c>
      <c r="H170" s="366" t="s">
        <v>2300</v>
      </c>
      <c r="I170" s="590" t="s">
        <v>2308</v>
      </c>
      <c r="J170" s="590"/>
      <c r="K170" s="758"/>
      <c r="L170" s="758"/>
      <c r="M170" s="758"/>
      <c r="N170" s="758"/>
      <c r="O170" s="758"/>
      <c r="P170" s="758"/>
      <c r="Q170" s="590"/>
      <c r="R170" s="600"/>
      <c r="S170" s="600"/>
      <c r="T170" s="343"/>
      <c r="U170" s="343"/>
      <c r="V170" s="343"/>
      <c r="W170" s="343"/>
      <c r="X170" s="343"/>
      <c r="Y170" s="343"/>
      <c r="Z170" s="343"/>
      <c r="AA170" s="581" t="s">
        <v>1697</v>
      </c>
    </row>
    <row r="171" spans="3:27" ht="36.75" customHeight="1">
      <c r="C171" s="335"/>
      <c r="D171" s="866" t="s">
        <v>1839</v>
      </c>
      <c r="E171" s="868"/>
      <c r="F171" s="743" t="s">
        <v>279</v>
      </c>
      <c r="G171" s="743" t="s">
        <v>1822</v>
      </c>
      <c r="H171" s="366" t="s">
        <v>2300</v>
      </c>
      <c r="I171" s="590" t="s">
        <v>2312</v>
      </c>
      <c r="J171" s="590" t="s">
        <v>514</v>
      </c>
      <c r="K171" s="758" t="s">
        <v>2382</v>
      </c>
      <c r="L171" s="758"/>
      <c r="M171" s="758"/>
      <c r="N171" s="758"/>
      <c r="O171" s="758"/>
      <c r="P171" s="758"/>
      <c r="Q171" s="590"/>
      <c r="R171" s="600"/>
      <c r="S171" s="600"/>
      <c r="T171" s="343"/>
      <c r="U171" s="343"/>
      <c r="V171" s="343"/>
      <c r="W171" s="343"/>
      <c r="X171" s="343"/>
      <c r="Y171" s="343"/>
      <c r="Z171" s="343"/>
      <c r="AA171" s="581" t="s">
        <v>818</v>
      </c>
    </row>
    <row r="172" spans="3:27" ht="15.75" customHeight="1">
      <c r="C172" s="335"/>
      <c r="D172" s="866" t="s">
        <v>1840</v>
      </c>
      <c r="E172" s="868"/>
      <c r="F172" s="743" t="s">
        <v>279</v>
      </c>
      <c r="G172" s="743" t="s">
        <v>1562</v>
      </c>
      <c r="H172" s="366" t="s">
        <v>2300</v>
      </c>
      <c r="I172" s="590" t="s">
        <v>2079</v>
      </c>
      <c r="J172" s="590" t="s">
        <v>514</v>
      </c>
      <c r="K172" s="758" t="s">
        <v>2384</v>
      </c>
      <c r="L172" s="758"/>
      <c r="M172" s="758"/>
      <c r="N172" s="758"/>
      <c r="O172" s="758"/>
      <c r="P172" s="758"/>
      <c r="Q172" s="590"/>
      <c r="R172" s="600"/>
      <c r="S172" s="600"/>
      <c r="T172" s="343"/>
      <c r="U172" s="343"/>
      <c r="V172" s="343"/>
      <c r="W172" s="343"/>
      <c r="X172" s="343"/>
      <c r="Y172" s="343"/>
      <c r="Z172" s="343"/>
      <c r="AA172" s="581" t="s">
        <v>821</v>
      </c>
    </row>
    <row r="173" spans="3:27" ht="15.75" customHeight="1">
      <c r="C173" s="335"/>
      <c r="D173" s="866" t="s">
        <v>1841</v>
      </c>
      <c r="E173" s="868"/>
      <c r="F173" s="743" t="s">
        <v>279</v>
      </c>
      <c r="G173" s="743" t="s">
        <v>1562</v>
      </c>
      <c r="H173" s="366" t="s">
        <v>2300</v>
      </c>
      <c r="I173" s="590" t="s">
        <v>2079</v>
      </c>
      <c r="J173" s="590" t="s">
        <v>514</v>
      </c>
      <c r="K173" s="758" t="s">
        <v>2383</v>
      </c>
      <c r="L173" s="758"/>
      <c r="M173" s="758"/>
      <c r="N173" s="758"/>
      <c r="O173" s="758"/>
      <c r="P173" s="758"/>
      <c r="Q173" s="590"/>
      <c r="R173" s="600"/>
      <c r="S173" s="600"/>
      <c r="T173" s="343"/>
      <c r="U173" s="343"/>
      <c r="V173" s="343"/>
      <c r="W173" s="343"/>
      <c r="X173" s="343"/>
      <c r="Y173" s="343"/>
      <c r="Z173" s="343"/>
      <c r="AA173" s="581" t="s">
        <v>820</v>
      </c>
    </row>
    <row r="174" spans="3:27" ht="18" customHeight="1">
      <c r="C174" s="335"/>
      <c r="D174" s="863" t="s">
        <v>1842</v>
      </c>
      <c r="E174" s="865"/>
      <c r="F174" s="339"/>
      <c r="G174" s="339"/>
      <c r="H174" s="352"/>
      <c r="I174" s="593"/>
      <c r="J174" s="593"/>
      <c r="K174" s="757"/>
      <c r="L174" s="757"/>
      <c r="M174" s="757"/>
      <c r="N174" s="757"/>
      <c r="O174" s="757"/>
      <c r="P174" s="757"/>
      <c r="Q174" s="593"/>
      <c r="R174" s="593"/>
      <c r="S174" s="593"/>
      <c r="T174" s="352"/>
      <c r="U174" s="352"/>
      <c r="V174" s="352"/>
      <c r="W174" s="352"/>
      <c r="X174" s="352"/>
      <c r="Y174" s="352"/>
      <c r="Z174" s="352"/>
      <c r="AA174" s="741"/>
    </row>
    <row r="175" spans="3:27" ht="18" customHeight="1">
      <c r="C175" s="335"/>
      <c r="D175" s="866" t="s">
        <v>1870</v>
      </c>
      <c r="E175" s="868"/>
      <c r="F175" s="743" t="s">
        <v>279</v>
      </c>
      <c r="G175" s="743" t="s">
        <v>1229</v>
      </c>
      <c r="H175" s="366" t="s">
        <v>2300</v>
      </c>
      <c r="I175" s="590" t="s">
        <v>1961</v>
      </c>
      <c r="J175" s="590" t="s">
        <v>514</v>
      </c>
      <c r="K175" s="758" t="s">
        <v>2386</v>
      </c>
      <c r="L175" s="758"/>
      <c r="M175" s="758"/>
      <c r="N175" s="758"/>
      <c r="O175" s="758"/>
      <c r="P175" s="758"/>
      <c r="Q175" s="590"/>
      <c r="R175" s="600"/>
      <c r="S175" s="600"/>
      <c r="T175" s="343"/>
      <c r="U175" s="343"/>
      <c r="V175" s="343"/>
      <c r="W175" s="343"/>
      <c r="X175" s="343"/>
      <c r="Y175" s="343"/>
      <c r="Z175" s="343"/>
      <c r="AA175" s="581" t="s">
        <v>825</v>
      </c>
    </row>
    <row r="176" spans="3:27" ht="18" customHeight="1">
      <c r="C176" s="335"/>
      <c r="D176" s="866" t="s">
        <v>1872</v>
      </c>
      <c r="E176" s="868"/>
      <c r="F176" s="743" t="s">
        <v>279</v>
      </c>
      <c r="G176" s="743" t="s">
        <v>1812</v>
      </c>
      <c r="H176" s="366" t="s">
        <v>2300</v>
      </c>
      <c r="I176" s="590" t="s">
        <v>2308</v>
      </c>
      <c r="J176" s="590"/>
      <c r="K176" s="758"/>
      <c r="L176" s="758"/>
      <c r="M176" s="758"/>
      <c r="N176" s="758"/>
      <c r="O176" s="758"/>
      <c r="P176" s="758"/>
      <c r="Q176" s="590"/>
      <c r="R176" s="600"/>
      <c r="S176" s="600"/>
      <c r="T176" s="343"/>
      <c r="U176" s="343"/>
      <c r="V176" s="343"/>
      <c r="W176" s="343"/>
      <c r="X176" s="343"/>
      <c r="Y176" s="343"/>
      <c r="Z176" s="343"/>
      <c r="AA176" s="581" t="s">
        <v>826</v>
      </c>
    </row>
    <row r="177" spans="3:27" ht="18" customHeight="1">
      <c r="C177" s="335"/>
      <c r="D177" s="866" t="s">
        <v>1869</v>
      </c>
      <c r="E177" s="868"/>
      <c r="F177" s="743" t="s">
        <v>279</v>
      </c>
      <c r="G177" s="743" t="s">
        <v>1817</v>
      </c>
      <c r="H177" s="366" t="s">
        <v>2300</v>
      </c>
      <c r="I177" s="590" t="s">
        <v>2308</v>
      </c>
      <c r="J177" s="590"/>
      <c r="K177" s="758"/>
      <c r="L177" s="758"/>
      <c r="M177" s="758"/>
      <c r="N177" s="758"/>
      <c r="O177" s="758"/>
      <c r="P177" s="758"/>
      <c r="Q177" s="590"/>
      <c r="R177" s="600"/>
      <c r="S177" s="600"/>
      <c r="T177" s="343"/>
      <c r="U177" s="343"/>
      <c r="V177" s="343"/>
      <c r="W177" s="343"/>
      <c r="X177" s="343"/>
      <c r="Y177" s="343"/>
      <c r="Z177" s="343"/>
      <c r="AA177" s="581" t="s">
        <v>827</v>
      </c>
    </row>
    <row r="178" spans="3:27" ht="18" customHeight="1">
      <c r="C178" s="335"/>
      <c r="D178" s="866" t="s">
        <v>1843</v>
      </c>
      <c r="E178" s="868"/>
      <c r="F178" s="743" t="s">
        <v>1130</v>
      </c>
      <c r="G178" s="743" t="s">
        <v>1315</v>
      </c>
      <c r="H178" s="366" t="s">
        <v>2300</v>
      </c>
      <c r="I178" s="590" t="s">
        <v>2308</v>
      </c>
      <c r="J178" s="590"/>
      <c r="K178" s="758"/>
      <c r="L178" s="758"/>
      <c r="M178" s="758"/>
      <c r="N178" s="758"/>
      <c r="O178" s="758"/>
      <c r="P178" s="758"/>
      <c r="Q178" s="590"/>
      <c r="R178" s="600"/>
      <c r="S178" s="600"/>
      <c r="T178" s="343"/>
      <c r="U178" s="343"/>
      <c r="V178" s="343"/>
      <c r="W178" s="343"/>
      <c r="X178" s="343"/>
      <c r="Y178" s="343"/>
      <c r="Z178" s="343"/>
      <c r="AA178" s="581" t="s">
        <v>819</v>
      </c>
    </row>
    <row r="179" spans="3:27" ht="20.25" customHeight="1">
      <c r="C179" s="335"/>
      <c r="D179" s="866" t="s">
        <v>1844</v>
      </c>
      <c r="E179" s="868"/>
      <c r="F179" s="743" t="s">
        <v>279</v>
      </c>
      <c r="G179" s="505" t="s">
        <v>2111</v>
      </c>
      <c r="H179" s="366" t="s">
        <v>2300</v>
      </c>
      <c r="I179" s="590" t="s">
        <v>1961</v>
      </c>
      <c r="J179" s="590" t="s">
        <v>514</v>
      </c>
      <c r="K179" s="758" t="s">
        <v>2392</v>
      </c>
      <c r="L179" s="758"/>
      <c r="M179" s="758"/>
      <c r="N179" s="758"/>
      <c r="O179" s="758"/>
      <c r="P179" s="758"/>
      <c r="Q179" s="590"/>
      <c r="R179" s="600"/>
      <c r="S179" s="600"/>
      <c r="T179" s="343"/>
      <c r="U179" s="343"/>
      <c r="V179" s="343"/>
      <c r="W179" s="343"/>
      <c r="X179" s="343"/>
      <c r="Y179" s="343"/>
      <c r="Z179" s="343"/>
      <c r="AA179" s="581" t="s">
        <v>823</v>
      </c>
    </row>
    <row r="180" spans="3:27" ht="38.25" customHeight="1">
      <c r="C180" s="335"/>
      <c r="D180" s="866" t="s">
        <v>2299</v>
      </c>
      <c r="E180" s="868"/>
      <c r="F180" s="743" t="s">
        <v>279</v>
      </c>
      <c r="G180" s="743" t="s">
        <v>1821</v>
      </c>
      <c r="H180" s="366" t="s">
        <v>2300</v>
      </c>
      <c r="I180" s="590" t="s">
        <v>1961</v>
      </c>
      <c r="J180" s="590" t="s">
        <v>514</v>
      </c>
      <c r="K180" s="758" t="s">
        <v>2385</v>
      </c>
      <c r="L180" s="758"/>
      <c r="M180" s="758"/>
      <c r="N180" s="758"/>
      <c r="O180" s="758"/>
      <c r="P180" s="758"/>
      <c r="Q180" s="590"/>
      <c r="R180" s="600"/>
      <c r="S180" s="600"/>
      <c r="T180" s="343"/>
      <c r="U180" s="343"/>
      <c r="V180" s="343"/>
      <c r="W180" s="343"/>
      <c r="X180" s="343"/>
      <c r="Y180" s="343"/>
      <c r="Z180" s="343"/>
      <c r="AA180" s="581" t="s">
        <v>824</v>
      </c>
    </row>
    <row r="181" spans="3:27" ht="19.5" customHeight="1">
      <c r="C181" s="335"/>
      <c r="D181" s="866" t="s">
        <v>1845</v>
      </c>
      <c r="E181" s="868"/>
      <c r="F181" s="743" t="s">
        <v>1130</v>
      </c>
      <c r="G181" s="743" t="s">
        <v>1202</v>
      </c>
      <c r="H181" s="366" t="s">
        <v>2300</v>
      </c>
      <c r="I181" s="590" t="s">
        <v>2308</v>
      </c>
      <c r="J181" s="590"/>
      <c r="K181" s="758"/>
      <c r="L181" s="758"/>
      <c r="M181" s="758"/>
      <c r="N181" s="758"/>
      <c r="O181" s="758"/>
      <c r="P181" s="758"/>
      <c r="Q181" s="590"/>
      <c r="R181" s="600"/>
      <c r="S181" s="600"/>
      <c r="T181" s="343"/>
      <c r="U181" s="343"/>
      <c r="V181" s="343"/>
      <c r="W181" s="343"/>
      <c r="X181" s="343"/>
      <c r="Y181" s="343"/>
      <c r="Z181" s="343"/>
      <c r="AA181" s="581" t="s">
        <v>822</v>
      </c>
    </row>
    <row r="182" spans="3:27" ht="19.5" customHeight="1">
      <c r="C182" s="335"/>
      <c r="D182" s="866" t="s">
        <v>1846</v>
      </c>
      <c r="E182" s="868"/>
      <c r="F182" s="743" t="s">
        <v>1573</v>
      </c>
      <c r="G182" s="743" t="s">
        <v>1555</v>
      </c>
      <c r="H182" s="366" t="s">
        <v>2300</v>
      </c>
      <c r="I182" s="590" t="s">
        <v>2308</v>
      </c>
      <c r="J182" s="590"/>
      <c r="K182" s="758"/>
      <c r="L182" s="758"/>
      <c r="M182" s="758"/>
      <c r="N182" s="758"/>
      <c r="O182" s="758"/>
      <c r="P182" s="758"/>
      <c r="Q182" s="590"/>
      <c r="R182" s="600"/>
      <c r="S182" s="600"/>
      <c r="T182" s="343"/>
      <c r="U182" s="343"/>
      <c r="V182" s="343"/>
      <c r="W182" s="343"/>
      <c r="X182" s="343"/>
      <c r="Y182" s="343"/>
      <c r="Z182" s="343"/>
      <c r="AA182" s="581" t="s">
        <v>828</v>
      </c>
    </row>
    <row r="183" spans="3:27" ht="21.75" customHeight="1">
      <c r="C183" s="863" t="s">
        <v>1758</v>
      </c>
      <c r="D183" s="864"/>
      <c r="E183" s="865"/>
      <c r="F183" s="339"/>
      <c r="G183" s="339"/>
      <c r="H183" s="339"/>
      <c r="I183" s="589"/>
      <c r="J183" s="589"/>
      <c r="K183" s="757"/>
      <c r="L183" s="757"/>
      <c r="M183" s="757"/>
      <c r="N183" s="757"/>
      <c r="O183" s="757"/>
      <c r="P183" s="757"/>
      <c r="Q183" s="589"/>
      <c r="R183" s="589"/>
      <c r="S183" s="589"/>
      <c r="T183" s="339"/>
      <c r="U183" s="339"/>
      <c r="V183" s="339"/>
      <c r="W183" s="339"/>
      <c r="X183" s="339"/>
      <c r="Y183" s="339"/>
      <c r="Z183" s="339"/>
      <c r="AA183" s="580"/>
    </row>
    <row r="184" spans="3:27" ht="17.25" customHeight="1">
      <c r="D184" s="866" t="s">
        <v>1847</v>
      </c>
      <c r="E184" s="868"/>
      <c r="F184" s="743" t="s">
        <v>1130</v>
      </c>
      <c r="G184" s="743" t="s">
        <v>1558</v>
      </c>
      <c r="H184" s="366" t="s">
        <v>2300</v>
      </c>
      <c r="I184" s="590" t="s">
        <v>2308</v>
      </c>
      <c r="J184" s="590"/>
      <c r="K184" s="758"/>
      <c r="L184" s="758"/>
      <c r="M184" s="758"/>
      <c r="N184" s="758"/>
      <c r="O184" s="758"/>
      <c r="P184" s="758"/>
      <c r="Q184" s="590"/>
      <c r="R184" s="600"/>
      <c r="S184" s="600"/>
      <c r="T184" s="343"/>
      <c r="U184" s="343"/>
      <c r="V184" s="343"/>
      <c r="W184" s="343"/>
      <c r="X184" s="343"/>
      <c r="Y184" s="343"/>
      <c r="Z184" s="343"/>
      <c r="AA184" s="581" t="s">
        <v>833</v>
      </c>
    </row>
    <row r="185" spans="3:27" ht="17.25" customHeight="1">
      <c r="D185" s="863" t="s">
        <v>1848</v>
      </c>
      <c r="E185" s="865"/>
      <c r="F185" s="339"/>
      <c r="G185" s="339"/>
      <c r="H185" s="352"/>
      <c r="I185" s="593"/>
      <c r="J185" s="593"/>
      <c r="K185" s="757"/>
      <c r="L185" s="757"/>
      <c r="M185" s="757"/>
      <c r="N185" s="757"/>
      <c r="O185" s="757"/>
      <c r="P185" s="757"/>
      <c r="Q185" s="593"/>
      <c r="R185" s="593"/>
      <c r="S185" s="593"/>
      <c r="T185" s="352"/>
      <c r="U185" s="352"/>
      <c r="V185" s="352"/>
      <c r="W185" s="352"/>
      <c r="X185" s="352"/>
      <c r="Y185" s="352"/>
      <c r="Z185" s="352"/>
      <c r="AA185" s="741"/>
    </row>
    <row r="186" spans="3:27" ht="16.5" customHeight="1">
      <c r="D186" s="866" t="s">
        <v>1870</v>
      </c>
      <c r="E186" s="868"/>
      <c r="F186" s="743" t="s">
        <v>279</v>
      </c>
      <c r="G186" s="743" t="s">
        <v>1229</v>
      </c>
      <c r="H186" s="366" t="s">
        <v>2300</v>
      </c>
      <c r="I186" s="590" t="s">
        <v>1961</v>
      </c>
      <c r="J186" s="590" t="s">
        <v>514</v>
      </c>
      <c r="K186" s="758" t="s">
        <v>2386</v>
      </c>
      <c r="L186" s="758"/>
      <c r="M186" s="758"/>
      <c r="N186" s="758"/>
      <c r="O186" s="758"/>
      <c r="P186" s="758"/>
      <c r="Q186" s="590"/>
      <c r="R186" s="600"/>
      <c r="S186" s="600"/>
      <c r="T186" s="343"/>
      <c r="U186" s="343"/>
      <c r="V186" s="343"/>
      <c r="W186" s="343"/>
      <c r="X186" s="343"/>
      <c r="Y186" s="343"/>
      <c r="Z186" s="343"/>
      <c r="AA186" s="581" t="s">
        <v>834</v>
      </c>
    </row>
    <row r="187" spans="3:27" ht="16.5" customHeight="1">
      <c r="D187" s="866" t="s">
        <v>1872</v>
      </c>
      <c r="E187" s="868"/>
      <c r="F187" s="743" t="s">
        <v>279</v>
      </c>
      <c r="G187" s="743" t="s">
        <v>1812</v>
      </c>
      <c r="H187" s="366" t="s">
        <v>2300</v>
      </c>
      <c r="I187" s="590" t="s">
        <v>2308</v>
      </c>
      <c r="J187" s="590"/>
      <c r="K187" s="758"/>
      <c r="L187" s="758"/>
      <c r="M187" s="758"/>
      <c r="N187" s="758"/>
      <c r="O187" s="758"/>
      <c r="P187" s="758"/>
      <c r="Q187" s="590"/>
      <c r="R187" s="600"/>
      <c r="S187" s="600"/>
      <c r="T187" s="343"/>
      <c r="U187" s="343"/>
      <c r="V187" s="343"/>
      <c r="W187" s="343"/>
      <c r="X187" s="343"/>
      <c r="Y187" s="343"/>
      <c r="Z187" s="343"/>
      <c r="AA187" s="581" t="s">
        <v>835</v>
      </c>
    </row>
    <row r="188" spans="3:27" ht="16.5" customHeight="1">
      <c r="D188" s="866" t="s">
        <v>1869</v>
      </c>
      <c r="E188" s="868"/>
      <c r="F188" s="743" t="s">
        <v>279</v>
      </c>
      <c r="G188" s="743" t="s">
        <v>1817</v>
      </c>
      <c r="H188" s="366" t="s">
        <v>2300</v>
      </c>
      <c r="I188" s="590" t="s">
        <v>2308</v>
      </c>
      <c r="J188" s="590"/>
      <c r="K188" s="758"/>
      <c r="L188" s="758"/>
      <c r="M188" s="758"/>
      <c r="N188" s="758"/>
      <c r="O188" s="758"/>
      <c r="P188" s="758"/>
      <c r="Q188" s="590"/>
      <c r="R188" s="600"/>
      <c r="S188" s="600"/>
      <c r="T188" s="343"/>
      <c r="U188" s="343"/>
      <c r="V188" s="343"/>
      <c r="W188" s="343"/>
      <c r="X188" s="343"/>
      <c r="Y188" s="343"/>
      <c r="Z188" s="343"/>
      <c r="AA188" s="581" t="s">
        <v>836</v>
      </c>
    </row>
    <row r="189" spans="3:27" ht="17.25" customHeight="1">
      <c r="D189" s="866" t="s">
        <v>1849</v>
      </c>
      <c r="E189" s="868"/>
      <c r="F189" s="743" t="s">
        <v>1130</v>
      </c>
      <c r="G189" s="743" t="s">
        <v>1350</v>
      </c>
      <c r="H189" s="366" t="s">
        <v>2300</v>
      </c>
      <c r="I189" s="590" t="s">
        <v>2308</v>
      </c>
      <c r="J189" s="590"/>
      <c r="K189" s="758"/>
      <c r="L189" s="758"/>
      <c r="M189" s="758"/>
      <c r="N189" s="758"/>
      <c r="O189" s="758"/>
      <c r="P189" s="758"/>
      <c r="Q189" s="590"/>
      <c r="R189" s="600"/>
      <c r="S189" s="600"/>
      <c r="T189" s="343"/>
      <c r="U189" s="343"/>
      <c r="V189" s="343"/>
      <c r="W189" s="343"/>
      <c r="X189" s="343"/>
      <c r="Y189" s="343"/>
      <c r="Z189" s="343"/>
      <c r="AA189" s="581" t="s">
        <v>837</v>
      </c>
    </row>
    <row r="190" spans="3:27" ht="17.25" customHeight="1">
      <c r="D190" s="866" t="s">
        <v>1850</v>
      </c>
      <c r="E190" s="868"/>
      <c r="F190" s="743" t="s">
        <v>1130</v>
      </c>
      <c r="G190" s="743" t="s">
        <v>1350</v>
      </c>
      <c r="H190" s="366" t="s">
        <v>2300</v>
      </c>
      <c r="I190" s="590" t="s">
        <v>2308</v>
      </c>
      <c r="J190" s="590"/>
      <c r="K190" s="758"/>
      <c r="L190" s="758"/>
      <c r="M190" s="758"/>
      <c r="N190" s="758"/>
      <c r="O190" s="758"/>
      <c r="P190" s="758"/>
      <c r="Q190" s="590"/>
      <c r="R190" s="600"/>
      <c r="S190" s="600"/>
      <c r="T190" s="343"/>
      <c r="U190" s="343"/>
      <c r="V190" s="343"/>
      <c r="W190" s="343"/>
      <c r="X190" s="343"/>
      <c r="Y190" s="343"/>
      <c r="Z190" s="343"/>
      <c r="AA190" s="581" t="s">
        <v>838</v>
      </c>
    </row>
    <row r="191" spans="3:27" ht="17.25" customHeight="1">
      <c r="D191" s="866" t="s">
        <v>1851</v>
      </c>
      <c r="E191" s="868"/>
      <c r="F191" s="743" t="s">
        <v>1130</v>
      </c>
      <c r="G191" s="743" t="s">
        <v>1578</v>
      </c>
      <c r="H191" s="366" t="s">
        <v>2300</v>
      </c>
      <c r="I191" s="590" t="s">
        <v>2308</v>
      </c>
      <c r="J191" s="590"/>
      <c r="K191" s="758"/>
      <c r="L191" s="758"/>
      <c r="M191" s="758"/>
      <c r="N191" s="758"/>
      <c r="O191" s="758"/>
      <c r="P191" s="758"/>
      <c r="Q191" s="590"/>
      <c r="R191" s="600"/>
      <c r="S191" s="600"/>
      <c r="T191" s="343"/>
      <c r="U191" s="343"/>
      <c r="V191" s="343"/>
      <c r="W191" s="343"/>
      <c r="X191" s="343"/>
      <c r="Y191" s="343"/>
      <c r="Z191" s="343"/>
      <c r="AA191" s="581" t="s">
        <v>839</v>
      </c>
    </row>
    <row r="192" spans="3:27" ht="17.25" customHeight="1">
      <c r="D192" s="866" t="s">
        <v>1852</v>
      </c>
      <c r="E192" s="868"/>
      <c r="F192" s="743" t="s">
        <v>1130</v>
      </c>
      <c r="G192" s="743" t="s">
        <v>1555</v>
      </c>
      <c r="H192" s="366" t="s">
        <v>2300</v>
      </c>
      <c r="I192" s="590" t="s">
        <v>2308</v>
      </c>
      <c r="J192" s="590"/>
      <c r="K192" s="758"/>
      <c r="L192" s="758"/>
      <c r="M192" s="758"/>
      <c r="N192" s="758"/>
      <c r="O192" s="758"/>
      <c r="P192" s="758"/>
      <c r="Q192" s="590"/>
      <c r="R192" s="600"/>
      <c r="S192" s="600"/>
      <c r="T192" s="343"/>
      <c r="U192" s="343"/>
      <c r="V192" s="343"/>
      <c r="W192" s="343"/>
      <c r="X192" s="343"/>
      <c r="Y192" s="343"/>
      <c r="Z192" s="343"/>
      <c r="AA192" s="581" t="s">
        <v>841</v>
      </c>
    </row>
    <row r="193" spans="2:27" ht="15.75" customHeight="1">
      <c r="B193" s="872" t="s">
        <v>1755</v>
      </c>
      <c r="C193" s="873"/>
      <c r="D193" s="873"/>
      <c r="E193" s="874"/>
      <c r="F193" s="339"/>
      <c r="G193" s="339"/>
      <c r="H193" s="339"/>
      <c r="I193" s="589"/>
      <c r="J193" s="589"/>
      <c r="K193" s="757"/>
      <c r="L193" s="757"/>
      <c r="M193" s="757"/>
      <c r="N193" s="757"/>
      <c r="O193" s="757"/>
      <c r="P193" s="757"/>
      <c r="Q193" s="589"/>
      <c r="R193" s="589"/>
      <c r="S193" s="589"/>
      <c r="T193" s="339"/>
      <c r="U193" s="339"/>
      <c r="V193" s="339"/>
      <c r="W193" s="339"/>
      <c r="X193" s="339"/>
      <c r="Y193" s="339"/>
      <c r="Z193" s="339"/>
      <c r="AA193" s="580"/>
    </row>
    <row r="194" spans="2:27" ht="17.25" customHeight="1">
      <c r="C194" s="863" t="s">
        <v>1759</v>
      </c>
      <c r="D194" s="864"/>
      <c r="E194" s="865"/>
      <c r="F194" s="339"/>
      <c r="G194" s="339"/>
      <c r="H194" s="339"/>
      <c r="I194" s="589"/>
      <c r="J194" s="589"/>
      <c r="K194" s="757"/>
      <c r="L194" s="757"/>
      <c r="M194" s="757"/>
      <c r="N194" s="757"/>
      <c r="O194" s="757"/>
      <c r="P194" s="757"/>
      <c r="Q194" s="589"/>
      <c r="R194" s="589"/>
      <c r="S194" s="589"/>
      <c r="T194" s="339"/>
      <c r="U194" s="339"/>
      <c r="V194" s="339"/>
      <c r="W194" s="339"/>
      <c r="X194" s="339"/>
      <c r="Y194" s="339"/>
      <c r="Z194" s="339"/>
      <c r="AA194" s="580"/>
    </row>
    <row r="195" spans="2:27" ht="19.5" customHeight="1">
      <c r="C195" s="335"/>
      <c r="D195" s="866" t="s">
        <v>1853</v>
      </c>
      <c r="E195" s="868"/>
      <c r="F195" s="743" t="s">
        <v>1130</v>
      </c>
      <c r="G195" s="743" t="s">
        <v>1539</v>
      </c>
      <c r="H195" s="366" t="s">
        <v>2300</v>
      </c>
      <c r="I195" s="590" t="s">
        <v>2308</v>
      </c>
      <c r="J195" s="590"/>
      <c r="K195" s="758"/>
      <c r="L195" s="758"/>
      <c r="M195" s="758"/>
      <c r="N195" s="758"/>
      <c r="O195" s="758"/>
      <c r="P195" s="758"/>
      <c r="Q195" s="590"/>
      <c r="R195" s="600"/>
      <c r="S195" s="600"/>
      <c r="T195" s="343"/>
      <c r="U195" s="343"/>
      <c r="V195" s="343"/>
      <c r="W195" s="343"/>
      <c r="X195" s="343"/>
      <c r="Y195" s="343"/>
      <c r="Z195" s="343"/>
      <c r="AA195" s="581" t="s">
        <v>1698</v>
      </c>
    </row>
    <row r="196" spans="2:27" ht="24.75" customHeight="1">
      <c r="C196" s="335"/>
      <c r="D196" s="866" t="s">
        <v>1989</v>
      </c>
      <c r="E196" s="868"/>
      <c r="F196" s="743" t="s">
        <v>279</v>
      </c>
      <c r="G196" s="743" t="s">
        <v>1548</v>
      </c>
      <c r="H196" s="366" t="s">
        <v>2300</v>
      </c>
      <c r="I196" s="590" t="s">
        <v>2308</v>
      </c>
      <c r="J196" s="590" t="s">
        <v>514</v>
      </c>
      <c r="K196" s="758" t="s">
        <v>2389</v>
      </c>
      <c r="L196" s="758"/>
      <c r="M196" s="758"/>
      <c r="N196" s="758"/>
      <c r="O196" s="758"/>
      <c r="P196" s="758"/>
      <c r="Q196" s="590"/>
      <c r="R196" s="600"/>
      <c r="S196" s="600"/>
      <c r="T196" s="343"/>
      <c r="U196" s="343"/>
      <c r="V196" s="343"/>
      <c r="W196" s="343"/>
      <c r="X196" s="343"/>
      <c r="Y196" s="343"/>
      <c r="Z196" s="343"/>
      <c r="AA196" s="581" t="s">
        <v>848</v>
      </c>
    </row>
    <row r="197" spans="2:27" ht="27" customHeight="1">
      <c r="C197" s="335"/>
      <c r="D197" s="866" t="s">
        <v>1990</v>
      </c>
      <c r="E197" s="868"/>
      <c r="F197" s="743" t="s">
        <v>279</v>
      </c>
      <c r="G197" s="743" t="s">
        <v>1548</v>
      </c>
      <c r="H197" s="366" t="s">
        <v>2300</v>
      </c>
      <c r="I197" s="590" t="s">
        <v>2308</v>
      </c>
      <c r="J197" s="590" t="s">
        <v>514</v>
      </c>
      <c r="K197" s="758" t="s">
        <v>2390</v>
      </c>
      <c r="L197" s="758"/>
      <c r="M197" s="758"/>
      <c r="N197" s="758"/>
      <c r="O197" s="758"/>
      <c r="P197" s="758"/>
      <c r="Q197" s="590"/>
      <c r="R197" s="600"/>
      <c r="S197" s="600"/>
      <c r="T197" s="343"/>
      <c r="U197" s="343"/>
      <c r="V197" s="343"/>
      <c r="W197" s="343"/>
      <c r="X197" s="343"/>
      <c r="Y197" s="343"/>
      <c r="Z197" s="343"/>
      <c r="AA197" s="581" t="s">
        <v>849</v>
      </c>
    </row>
    <row r="198" spans="2:27" ht="18.75" customHeight="1">
      <c r="C198" s="335"/>
      <c r="D198" s="863" t="s">
        <v>1854</v>
      </c>
      <c r="E198" s="865"/>
      <c r="F198" s="339"/>
      <c r="G198" s="339"/>
      <c r="H198" s="352"/>
      <c r="I198" s="593"/>
      <c r="J198" s="593"/>
      <c r="K198" s="757"/>
      <c r="L198" s="757"/>
      <c r="M198" s="757"/>
      <c r="N198" s="757"/>
      <c r="O198" s="757"/>
      <c r="P198" s="757"/>
      <c r="Q198" s="593"/>
      <c r="R198" s="593"/>
      <c r="S198" s="593"/>
      <c r="T198" s="352"/>
      <c r="U198" s="352"/>
      <c r="V198" s="352"/>
      <c r="W198" s="352"/>
      <c r="X198" s="352"/>
      <c r="Y198" s="352"/>
      <c r="Z198" s="352"/>
      <c r="AA198" s="741"/>
    </row>
    <row r="199" spans="2:27" ht="15.75" customHeight="1">
      <c r="C199" s="335"/>
      <c r="D199" s="866" t="s">
        <v>1870</v>
      </c>
      <c r="E199" s="868"/>
      <c r="F199" s="743" t="s">
        <v>279</v>
      </c>
      <c r="G199" s="743" t="s">
        <v>1816</v>
      </c>
      <c r="H199" s="366" t="s">
        <v>2300</v>
      </c>
      <c r="I199" s="590" t="s">
        <v>1961</v>
      </c>
      <c r="J199" s="590" t="s">
        <v>514</v>
      </c>
      <c r="K199" s="758" t="s">
        <v>2387</v>
      </c>
      <c r="L199" s="758"/>
      <c r="M199" s="758"/>
      <c r="N199" s="758"/>
      <c r="O199" s="758"/>
      <c r="P199" s="758"/>
      <c r="Q199" s="590"/>
      <c r="R199" s="600"/>
      <c r="S199" s="600"/>
      <c r="T199" s="343"/>
      <c r="U199" s="343"/>
      <c r="V199" s="343"/>
      <c r="W199" s="343"/>
      <c r="X199" s="343"/>
      <c r="Y199" s="343"/>
      <c r="Z199" s="343"/>
      <c r="AA199" s="581" t="s">
        <v>1818</v>
      </c>
    </row>
    <row r="200" spans="2:27" ht="15.75" customHeight="1">
      <c r="C200" s="335"/>
      <c r="D200" s="866" t="s">
        <v>1872</v>
      </c>
      <c r="E200" s="868"/>
      <c r="F200" s="743" t="s">
        <v>279</v>
      </c>
      <c r="G200" s="743" t="s">
        <v>1315</v>
      </c>
      <c r="H200" s="366" t="s">
        <v>2300</v>
      </c>
      <c r="I200" s="590" t="s">
        <v>2308</v>
      </c>
      <c r="J200" s="590"/>
      <c r="K200" s="758"/>
      <c r="L200" s="758"/>
      <c r="M200" s="758"/>
      <c r="N200" s="758"/>
      <c r="O200" s="758"/>
      <c r="P200" s="758"/>
      <c r="Q200" s="590"/>
      <c r="R200" s="600"/>
      <c r="S200" s="600"/>
      <c r="T200" s="343"/>
      <c r="U200" s="343"/>
      <c r="V200" s="343"/>
      <c r="W200" s="343"/>
      <c r="X200" s="343"/>
      <c r="Y200" s="343"/>
      <c r="Z200" s="343"/>
      <c r="AA200" s="581" t="s">
        <v>1819</v>
      </c>
    </row>
    <row r="201" spans="2:27" ht="15.75" customHeight="1">
      <c r="C201" s="335"/>
      <c r="D201" s="866" t="s">
        <v>1869</v>
      </c>
      <c r="E201" s="868"/>
      <c r="F201" s="743" t="s">
        <v>279</v>
      </c>
      <c r="G201" s="743" t="s">
        <v>1169</v>
      </c>
      <c r="H201" s="366" t="s">
        <v>2300</v>
      </c>
      <c r="I201" s="590" t="s">
        <v>2308</v>
      </c>
      <c r="J201" s="590"/>
      <c r="K201" s="758"/>
      <c r="L201" s="758"/>
      <c r="M201" s="758"/>
      <c r="N201" s="758"/>
      <c r="O201" s="758"/>
      <c r="P201" s="758"/>
      <c r="Q201" s="590"/>
      <c r="R201" s="600"/>
      <c r="S201" s="600"/>
      <c r="T201" s="343"/>
      <c r="U201" s="343"/>
      <c r="V201" s="343"/>
      <c r="W201" s="343"/>
      <c r="X201" s="343"/>
      <c r="Y201" s="343"/>
      <c r="Z201" s="343"/>
      <c r="AA201" s="581" t="s">
        <v>1820</v>
      </c>
    </row>
    <row r="202" spans="2:27" ht="17.25" customHeight="1">
      <c r="C202" s="335"/>
      <c r="D202" s="866" t="s">
        <v>1855</v>
      </c>
      <c r="E202" s="868"/>
      <c r="F202" s="743" t="s">
        <v>279</v>
      </c>
      <c r="G202" s="743" t="s">
        <v>1548</v>
      </c>
      <c r="H202" s="366" t="s">
        <v>2300</v>
      </c>
      <c r="I202" s="590" t="s">
        <v>2308</v>
      </c>
      <c r="J202" s="590" t="s">
        <v>514</v>
      </c>
      <c r="K202" s="758" t="s">
        <v>2388</v>
      </c>
      <c r="L202" s="758"/>
      <c r="M202" s="758"/>
      <c r="N202" s="758"/>
      <c r="O202" s="758"/>
      <c r="P202" s="758"/>
      <c r="Q202" s="590"/>
      <c r="R202" s="600"/>
      <c r="S202" s="600"/>
      <c r="T202" s="343"/>
      <c r="U202" s="343"/>
      <c r="V202" s="343"/>
      <c r="W202" s="343"/>
      <c r="X202" s="343"/>
      <c r="Y202" s="343"/>
      <c r="Z202" s="343"/>
      <c r="AA202" s="581" t="s">
        <v>856</v>
      </c>
    </row>
    <row r="203" spans="2:27" ht="17.25" customHeight="1">
      <c r="C203" s="335"/>
      <c r="D203" s="866" t="s">
        <v>1856</v>
      </c>
      <c r="E203" s="868"/>
      <c r="F203" s="743" t="s">
        <v>1130</v>
      </c>
      <c r="G203" s="743" t="s">
        <v>1160</v>
      </c>
      <c r="H203" s="366" t="s">
        <v>2300</v>
      </c>
      <c r="I203" s="590" t="s">
        <v>2308</v>
      </c>
      <c r="J203" s="590"/>
      <c r="K203" s="758"/>
      <c r="L203" s="758"/>
      <c r="M203" s="758"/>
      <c r="N203" s="758"/>
      <c r="O203" s="758"/>
      <c r="P203" s="758"/>
      <c r="Q203" s="590"/>
      <c r="R203" s="600"/>
      <c r="S203" s="600"/>
      <c r="T203" s="343"/>
      <c r="U203" s="343"/>
      <c r="V203" s="343"/>
      <c r="W203" s="343"/>
      <c r="X203" s="343"/>
      <c r="Y203" s="343"/>
      <c r="Z203" s="343"/>
      <c r="AA203" s="581" t="s">
        <v>1699</v>
      </c>
    </row>
    <row r="204" spans="2:27" ht="17.25" customHeight="1">
      <c r="C204" s="335"/>
      <c r="D204" s="866" t="s">
        <v>1857</v>
      </c>
      <c r="E204" s="868"/>
      <c r="F204" s="743" t="s">
        <v>1130</v>
      </c>
      <c r="G204" s="743" t="s">
        <v>1131</v>
      </c>
      <c r="H204" s="366" t="s">
        <v>2300</v>
      </c>
      <c r="I204" s="590" t="s">
        <v>2308</v>
      </c>
      <c r="J204" s="590"/>
      <c r="K204" s="758"/>
      <c r="L204" s="758"/>
      <c r="M204" s="758"/>
      <c r="N204" s="758"/>
      <c r="O204" s="758"/>
      <c r="P204" s="758"/>
      <c r="Q204" s="590"/>
      <c r="R204" s="600"/>
      <c r="S204" s="600"/>
      <c r="T204" s="343"/>
      <c r="U204" s="343"/>
      <c r="V204" s="343"/>
      <c r="W204" s="343"/>
      <c r="X204" s="343"/>
      <c r="Y204" s="343"/>
      <c r="Z204" s="343"/>
      <c r="AA204" s="581" t="s">
        <v>1700</v>
      </c>
    </row>
    <row r="205" spans="2:27" ht="18" customHeight="1">
      <c r="C205" s="863" t="s">
        <v>1760</v>
      </c>
      <c r="D205" s="864"/>
      <c r="E205" s="865"/>
      <c r="F205" s="339"/>
      <c r="G205" s="339"/>
      <c r="H205" s="339"/>
      <c r="I205" s="589"/>
      <c r="J205" s="589"/>
      <c r="K205" s="757"/>
      <c r="L205" s="757"/>
      <c r="M205" s="757"/>
      <c r="N205" s="757"/>
      <c r="O205" s="757"/>
      <c r="P205" s="757"/>
      <c r="Q205" s="589"/>
      <c r="R205" s="589"/>
      <c r="S205" s="589"/>
      <c r="T205" s="339"/>
      <c r="U205" s="339"/>
      <c r="V205" s="339"/>
      <c r="W205" s="339"/>
      <c r="X205" s="339"/>
      <c r="Y205" s="339"/>
      <c r="Z205" s="339"/>
      <c r="AA205" s="580"/>
    </row>
    <row r="206" spans="2:27" ht="18" customHeight="1">
      <c r="C206" s="335"/>
      <c r="D206" s="866" t="s">
        <v>1858</v>
      </c>
      <c r="E206" s="868"/>
      <c r="F206" s="743" t="s">
        <v>1130</v>
      </c>
      <c r="G206" s="743" t="s">
        <v>1539</v>
      </c>
      <c r="H206" s="366" t="s">
        <v>2300</v>
      </c>
      <c r="I206" s="590" t="s">
        <v>2308</v>
      </c>
      <c r="J206" s="590"/>
      <c r="K206" s="758"/>
      <c r="L206" s="758"/>
      <c r="M206" s="758"/>
      <c r="N206" s="758"/>
      <c r="O206" s="758"/>
      <c r="P206" s="758"/>
      <c r="Q206" s="590"/>
      <c r="R206" s="600"/>
      <c r="S206" s="600"/>
      <c r="T206" s="343"/>
      <c r="U206" s="343"/>
      <c r="V206" s="343"/>
      <c r="W206" s="343"/>
      <c r="X206" s="343"/>
      <c r="Y206" s="343"/>
      <c r="Z206" s="343"/>
      <c r="AA206" s="581" t="s">
        <v>860</v>
      </c>
    </row>
    <row r="207" spans="2:27" ht="16.5" customHeight="1">
      <c r="C207" s="335"/>
      <c r="D207" s="863" t="s">
        <v>1859</v>
      </c>
      <c r="E207" s="865"/>
      <c r="F207" s="339"/>
      <c r="G207" s="339"/>
      <c r="H207" s="352"/>
      <c r="I207" s="593"/>
      <c r="J207" s="593"/>
      <c r="K207" s="757"/>
      <c r="L207" s="757"/>
      <c r="M207" s="757"/>
      <c r="N207" s="757"/>
      <c r="O207" s="757"/>
      <c r="P207" s="757"/>
      <c r="Q207" s="593"/>
      <c r="R207" s="593"/>
      <c r="S207" s="593"/>
      <c r="T207" s="352"/>
      <c r="U207" s="352"/>
      <c r="V207" s="352"/>
      <c r="W207" s="352"/>
      <c r="X207" s="352"/>
      <c r="Y207" s="352"/>
      <c r="Z207" s="352"/>
      <c r="AA207" s="741"/>
    </row>
    <row r="208" spans="2:27" ht="15.75" customHeight="1">
      <c r="C208" s="335"/>
      <c r="D208" s="866" t="s">
        <v>1870</v>
      </c>
      <c r="E208" s="868"/>
      <c r="F208" s="743" t="s">
        <v>279</v>
      </c>
      <c r="G208" s="743" t="s">
        <v>1234</v>
      </c>
      <c r="H208" s="366" t="s">
        <v>2300</v>
      </c>
      <c r="I208" s="590" t="s">
        <v>1961</v>
      </c>
      <c r="J208" s="590" t="s">
        <v>514</v>
      </c>
      <c r="K208" s="758" t="s">
        <v>2391</v>
      </c>
      <c r="L208" s="758"/>
      <c r="M208" s="758"/>
      <c r="N208" s="758"/>
      <c r="O208" s="758"/>
      <c r="P208" s="758"/>
      <c r="Q208" s="590"/>
      <c r="R208" s="600"/>
      <c r="S208" s="600"/>
      <c r="T208" s="343"/>
      <c r="U208" s="343"/>
      <c r="V208" s="343"/>
      <c r="W208" s="343"/>
      <c r="X208" s="343"/>
      <c r="Y208" s="343"/>
      <c r="Z208" s="343"/>
      <c r="AA208" s="581" t="s">
        <v>1813</v>
      </c>
    </row>
    <row r="209" spans="1:28" ht="15.75" customHeight="1">
      <c r="C209" s="335"/>
      <c r="D209" s="866" t="s">
        <v>1872</v>
      </c>
      <c r="E209" s="868"/>
      <c r="F209" s="743" t="s">
        <v>279</v>
      </c>
      <c r="G209" s="743" t="s">
        <v>1812</v>
      </c>
      <c r="H209" s="366" t="s">
        <v>2300</v>
      </c>
      <c r="I209" s="590" t="s">
        <v>2308</v>
      </c>
      <c r="J209" s="590"/>
      <c r="K209" s="758"/>
      <c r="L209" s="758"/>
      <c r="M209" s="758"/>
      <c r="N209" s="758"/>
      <c r="O209" s="758"/>
      <c r="P209" s="758"/>
      <c r="Q209" s="590"/>
      <c r="R209" s="600"/>
      <c r="S209" s="600"/>
      <c r="T209" s="343"/>
      <c r="U209" s="343"/>
      <c r="V209" s="343"/>
      <c r="W209" s="343"/>
      <c r="X209" s="343"/>
      <c r="Y209" s="343"/>
      <c r="Z209" s="343"/>
      <c r="AA209" s="581" t="s">
        <v>1814</v>
      </c>
    </row>
    <row r="210" spans="1:28" ht="15.75" customHeight="1">
      <c r="C210" s="335"/>
      <c r="D210" s="866" t="s">
        <v>1869</v>
      </c>
      <c r="E210" s="868"/>
      <c r="F210" s="743" t="s">
        <v>279</v>
      </c>
      <c r="G210" s="743" t="s">
        <v>1817</v>
      </c>
      <c r="H210" s="366" t="s">
        <v>2300</v>
      </c>
      <c r="I210" s="590" t="s">
        <v>2308</v>
      </c>
      <c r="J210" s="590"/>
      <c r="K210" s="758"/>
      <c r="L210" s="758"/>
      <c r="M210" s="758"/>
      <c r="N210" s="758"/>
      <c r="O210" s="758"/>
      <c r="P210" s="758"/>
      <c r="Q210" s="590"/>
      <c r="R210" s="600"/>
      <c r="S210" s="600"/>
      <c r="T210" s="343"/>
      <c r="U210" s="343"/>
      <c r="V210" s="343"/>
      <c r="W210" s="343"/>
      <c r="X210" s="343"/>
      <c r="Y210" s="343"/>
      <c r="Z210" s="343"/>
      <c r="AA210" s="581" t="s">
        <v>1815</v>
      </c>
    </row>
    <row r="211" spans="1:28" ht="15.75" customHeight="1">
      <c r="C211" s="335"/>
      <c r="D211" s="866" t="s">
        <v>1860</v>
      </c>
      <c r="E211" s="868"/>
      <c r="F211" s="743" t="s">
        <v>1130</v>
      </c>
      <c r="G211" s="743" t="s">
        <v>1591</v>
      </c>
      <c r="H211" s="366" t="s">
        <v>2300</v>
      </c>
      <c r="I211" s="590" t="s">
        <v>2308</v>
      </c>
      <c r="J211" s="590"/>
      <c r="K211" s="758"/>
      <c r="L211" s="758"/>
      <c r="M211" s="758"/>
      <c r="N211" s="758"/>
      <c r="O211" s="758"/>
      <c r="P211" s="758"/>
      <c r="Q211" s="590"/>
      <c r="R211" s="600"/>
      <c r="S211" s="600"/>
      <c r="T211" s="343"/>
      <c r="U211" s="343"/>
      <c r="V211" s="343"/>
      <c r="W211" s="343"/>
      <c r="X211" s="343"/>
      <c r="Y211" s="343"/>
      <c r="Z211" s="343"/>
      <c r="AA211" s="581" t="s">
        <v>1701</v>
      </c>
    </row>
    <row r="212" spans="1:28" ht="15.75" customHeight="1">
      <c r="C212" s="335"/>
      <c r="D212" s="866" t="s">
        <v>1861</v>
      </c>
      <c r="E212" s="868"/>
      <c r="F212" s="743" t="s">
        <v>1130</v>
      </c>
      <c r="G212" s="743" t="s">
        <v>1160</v>
      </c>
      <c r="H212" s="366" t="s">
        <v>2300</v>
      </c>
      <c r="I212" s="590" t="s">
        <v>2308</v>
      </c>
      <c r="J212" s="590"/>
      <c r="K212" s="758"/>
      <c r="L212" s="758"/>
      <c r="M212" s="758"/>
      <c r="N212" s="758"/>
      <c r="O212" s="758"/>
      <c r="P212" s="758"/>
      <c r="Q212" s="590"/>
      <c r="R212" s="600"/>
      <c r="S212" s="600"/>
      <c r="T212" s="343"/>
      <c r="U212" s="343"/>
      <c r="V212" s="343"/>
      <c r="W212" s="343"/>
      <c r="X212" s="343"/>
      <c r="Y212" s="343"/>
      <c r="Z212" s="343"/>
      <c r="AA212" s="581" t="s">
        <v>861</v>
      </c>
    </row>
    <row r="213" spans="1:28" ht="18.75" customHeight="1">
      <c r="B213" s="872" t="s">
        <v>1761</v>
      </c>
      <c r="C213" s="873"/>
      <c r="D213" s="873"/>
      <c r="E213" s="874"/>
      <c r="F213" s="339"/>
      <c r="G213" s="339"/>
      <c r="H213" s="339"/>
      <c r="I213" s="589"/>
      <c r="J213" s="589"/>
      <c r="K213" s="757"/>
      <c r="L213" s="757"/>
      <c r="M213" s="757"/>
      <c r="N213" s="757"/>
      <c r="O213" s="757"/>
      <c r="P213" s="757"/>
      <c r="Q213" s="589"/>
      <c r="R213" s="589"/>
      <c r="S213" s="589"/>
      <c r="T213" s="339"/>
      <c r="U213" s="339"/>
      <c r="V213" s="339"/>
      <c r="W213" s="339"/>
      <c r="X213" s="339"/>
      <c r="Y213" s="339"/>
      <c r="Z213" s="339"/>
      <c r="AA213" s="580"/>
    </row>
    <row r="214" spans="1:28" ht="20.25" customHeight="1">
      <c r="C214" s="886" t="s">
        <v>1762</v>
      </c>
      <c r="D214" s="887"/>
      <c r="E214" s="888"/>
      <c r="F214" s="339"/>
      <c r="G214" s="339"/>
      <c r="H214" s="339"/>
      <c r="I214" s="589"/>
      <c r="J214" s="589"/>
      <c r="K214" s="757"/>
      <c r="L214" s="757"/>
      <c r="M214" s="757"/>
      <c r="N214" s="757"/>
      <c r="O214" s="757"/>
      <c r="P214" s="757"/>
      <c r="Q214" s="589"/>
      <c r="R214" s="589"/>
      <c r="S214" s="589"/>
      <c r="T214" s="339"/>
      <c r="U214" s="339"/>
      <c r="V214" s="339"/>
      <c r="W214" s="339"/>
      <c r="X214" s="339"/>
      <c r="Y214" s="339"/>
      <c r="Z214" s="339"/>
      <c r="AA214" s="580"/>
    </row>
    <row r="215" spans="1:28" s="357" customFormat="1" ht="15.75" customHeight="1">
      <c r="A215" s="768"/>
      <c r="D215" s="863" t="s">
        <v>1764</v>
      </c>
      <c r="E215" s="865"/>
      <c r="F215" s="355"/>
      <c r="G215" s="355"/>
      <c r="H215" s="355"/>
      <c r="I215" s="594"/>
      <c r="J215" s="594"/>
      <c r="K215" s="757"/>
      <c r="L215" s="757"/>
      <c r="M215" s="757"/>
      <c r="N215" s="757"/>
      <c r="O215" s="757"/>
      <c r="P215" s="757"/>
      <c r="Q215" s="594"/>
      <c r="R215" s="594"/>
      <c r="S215" s="594"/>
      <c r="T215" s="355"/>
      <c r="U215" s="355"/>
      <c r="V215" s="355"/>
      <c r="W215" s="355"/>
      <c r="X215" s="355"/>
      <c r="Y215" s="355"/>
      <c r="Z215" s="355"/>
      <c r="AA215" s="580"/>
      <c r="AB215" s="562"/>
    </row>
    <row r="216" spans="1:28" s="357" customFormat="1" ht="75.75" customHeight="1">
      <c r="A216" s="768"/>
      <c r="D216" s="851" t="s">
        <v>2396</v>
      </c>
      <c r="E216" s="852"/>
      <c r="F216" s="852"/>
      <c r="G216" s="852"/>
      <c r="H216" s="852"/>
      <c r="I216" s="852"/>
      <c r="J216" s="852"/>
      <c r="K216" s="852"/>
      <c r="L216" s="852"/>
      <c r="M216" s="852"/>
      <c r="N216" s="852"/>
      <c r="O216" s="852"/>
      <c r="P216" s="852"/>
      <c r="Q216" s="852"/>
      <c r="R216" s="852"/>
      <c r="S216" s="852"/>
      <c r="T216" s="852"/>
      <c r="U216" s="852"/>
      <c r="V216" s="852"/>
      <c r="W216" s="852"/>
      <c r="X216" s="852"/>
      <c r="Y216" s="852"/>
      <c r="Z216" s="852"/>
      <c r="AA216" s="853"/>
      <c r="AB216" s="562"/>
    </row>
    <row r="217" spans="1:28" s="357" customFormat="1" ht="13.5" customHeight="1">
      <c r="A217" s="768"/>
      <c r="D217" s="335"/>
      <c r="E217" s="318" t="s">
        <v>1862</v>
      </c>
      <c r="F217" s="355"/>
      <c r="G217" s="355"/>
      <c r="H217" s="355"/>
      <c r="I217" s="594"/>
      <c r="J217" s="594"/>
      <c r="K217" s="757"/>
      <c r="L217" s="757"/>
      <c r="M217" s="757"/>
      <c r="N217" s="757"/>
      <c r="O217" s="757"/>
      <c r="P217" s="757"/>
      <c r="Q217" s="594"/>
      <c r="R217" s="594"/>
      <c r="S217" s="594"/>
      <c r="T217" s="355"/>
      <c r="U217" s="355"/>
      <c r="V217" s="355"/>
      <c r="W217" s="355"/>
      <c r="X217" s="355"/>
      <c r="Y217" s="355"/>
      <c r="Z217" s="355"/>
      <c r="AA217" s="580"/>
      <c r="AB217" s="562"/>
    </row>
    <row r="218" spans="1:28" s="357" customFormat="1" ht="27" customHeight="1">
      <c r="A218" s="768"/>
      <c r="D218" s="335"/>
      <c r="E218" s="742" t="s">
        <v>1868</v>
      </c>
      <c r="F218" s="360" t="s">
        <v>1214</v>
      </c>
      <c r="G218" s="360" t="s">
        <v>1605</v>
      </c>
      <c r="H218" s="366" t="s">
        <v>2300</v>
      </c>
      <c r="I218" s="590" t="s">
        <v>2308</v>
      </c>
      <c r="J218" s="590" t="s">
        <v>514</v>
      </c>
      <c r="K218" s="758" t="s">
        <v>2369</v>
      </c>
      <c r="L218" s="758"/>
      <c r="M218" s="758"/>
      <c r="N218" s="758"/>
      <c r="O218" s="758"/>
      <c r="P218" s="758"/>
      <c r="Q218" s="590"/>
      <c r="R218" s="600"/>
      <c r="S218" s="600"/>
      <c r="T218" s="360"/>
      <c r="U218" s="360"/>
      <c r="V218" s="360"/>
      <c r="W218" s="360"/>
      <c r="X218" s="360"/>
      <c r="Y218" s="360"/>
      <c r="Z218" s="360"/>
      <c r="AA218" s="430" t="s">
        <v>1967</v>
      </c>
      <c r="AB218" s="562"/>
    </row>
    <row r="219" spans="1:28" s="357" customFormat="1" ht="13.5" customHeight="1">
      <c r="A219" s="768"/>
      <c r="D219" s="335"/>
      <c r="E219" s="742" t="s">
        <v>1872</v>
      </c>
      <c r="F219" s="360" t="s">
        <v>1214</v>
      </c>
      <c r="G219" s="360" t="s">
        <v>1793</v>
      </c>
      <c r="H219" s="366" t="s">
        <v>2300</v>
      </c>
      <c r="I219" s="590" t="s">
        <v>2308</v>
      </c>
      <c r="J219" s="590"/>
      <c r="K219" s="758"/>
      <c r="L219" s="758"/>
      <c r="M219" s="758"/>
      <c r="N219" s="758"/>
      <c r="O219" s="758"/>
      <c r="P219" s="758"/>
      <c r="Q219" s="590"/>
      <c r="R219" s="600"/>
      <c r="S219" s="600"/>
      <c r="T219" s="360"/>
      <c r="U219" s="360"/>
      <c r="V219" s="360"/>
      <c r="W219" s="360"/>
      <c r="X219" s="360"/>
      <c r="Y219" s="360"/>
      <c r="Z219" s="360"/>
      <c r="AA219" s="581" t="s">
        <v>1794</v>
      </c>
      <c r="AB219" s="562"/>
    </row>
    <row r="220" spans="1:28" s="357" customFormat="1" ht="13.5" customHeight="1">
      <c r="A220" s="768"/>
      <c r="D220" s="335"/>
      <c r="E220" s="742" t="s">
        <v>1869</v>
      </c>
      <c r="F220" s="360" t="s">
        <v>1214</v>
      </c>
      <c r="G220" s="360" t="s">
        <v>1793</v>
      </c>
      <c r="H220" s="366" t="s">
        <v>2300</v>
      </c>
      <c r="I220" s="590" t="s">
        <v>2308</v>
      </c>
      <c r="J220" s="590"/>
      <c r="K220" s="758"/>
      <c r="L220" s="758"/>
      <c r="M220" s="758"/>
      <c r="N220" s="758"/>
      <c r="O220" s="758"/>
      <c r="P220" s="758"/>
      <c r="Q220" s="590"/>
      <c r="R220" s="600"/>
      <c r="S220" s="600"/>
      <c r="T220" s="360"/>
      <c r="U220" s="360"/>
      <c r="V220" s="360"/>
      <c r="W220" s="360"/>
      <c r="X220" s="360"/>
      <c r="Y220" s="360"/>
      <c r="Z220" s="360"/>
      <c r="AA220" s="581" t="s">
        <v>1795</v>
      </c>
      <c r="AB220" s="562"/>
    </row>
    <row r="221" spans="1:28" s="357" customFormat="1" ht="13.5" customHeight="1">
      <c r="A221" s="768"/>
      <c r="D221" s="335"/>
      <c r="E221" s="318" t="s">
        <v>1863</v>
      </c>
      <c r="F221" s="355"/>
      <c r="G221" s="355"/>
      <c r="H221" s="355"/>
      <c r="I221" s="594"/>
      <c r="J221" s="594"/>
      <c r="K221" s="757"/>
      <c r="L221" s="757"/>
      <c r="M221" s="757"/>
      <c r="N221" s="757"/>
      <c r="O221" s="757"/>
      <c r="P221" s="757"/>
      <c r="Q221" s="757"/>
      <c r="R221" s="757"/>
      <c r="S221" s="757"/>
      <c r="T221" s="757"/>
      <c r="U221" s="355"/>
      <c r="V221" s="355"/>
      <c r="W221" s="355"/>
      <c r="X221" s="355"/>
      <c r="Y221" s="355"/>
      <c r="Z221" s="355"/>
      <c r="AA221" s="580"/>
      <c r="AB221" s="562"/>
    </row>
    <row r="222" spans="1:28" s="357" customFormat="1" ht="24.75" customHeight="1">
      <c r="A222" s="768"/>
      <c r="D222" s="335"/>
      <c r="E222" s="742" t="s">
        <v>1868</v>
      </c>
      <c r="F222" s="360" t="s">
        <v>1214</v>
      </c>
      <c r="G222" s="360" t="s">
        <v>1607</v>
      </c>
      <c r="H222" s="366" t="s">
        <v>2300</v>
      </c>
      <c r="I222" s="590" t="s">
        <v>2308</v>
      </c>
      <c r="J222" s="590" t="s">
        <v>514</v>
      </c>
      <c r="K222" s="758" t="s">
        <v>2369</v>
      </c>
      <c r="L222" s="758"/>
      <c r="M222" s="758"/>
      <c r="N222" s="758"/>
      <c r="O222" s="758"/>
      <c r="P222" s="758"/>
      <c r="Q222" s="590"/>
      <c r="R222" s="600"/>
      <c r="S222" s="600"/>
      <c r="T222" s="360"/>
      <c r="U222" s="360"/>
      <c r="V222" s="360"/>
      <c r="W222" s="360"/>
      <c r="X222" s="360"/>
      <c r="Y222" s="360"/>
      <c r="Z222" s="360"/>
      <c r="AA222" s="430" t="s">
        <v>1967</v>
      </c>
      <c r="AB222" s="562"/>
    </row>
    <row r="223" spans="1:28" s="357" customFormat="1" ht="39.75" customHeight="1">
      <c r="A223" s="768"/>
      <c r="D223" s="335"/>
      <c r="E223" s="742" t="s">
        <v>1872</v>
      </c>
      <c r="F223" s="360" t="s">
        <v>1214</v>
      </c>
      <c r="G223" s="360" t="s">
        <v>1793</v>
      </c>
      <c r="H223" s="366" t="s">
        <v>2300</v>
      </c>
      <c r="I223" s="590" t="s">
        <v>2308</v>
      </c>
      <c r="J223" s="590"/>
      <c r="K223" s="758"/>
      <c r="L223" s="758"/>
      <c r="M223" s="758"/>
      <c r="N223" s="758"/>
      <c r="O223" s="758"/>
      <c r="P223" s="758"/>
      <c r="Q223" s="590"/>
      <c r="R223" s="600"/>
      <c r="S223" s="600"/>
      <c r="T223" s="360"/>
      <c r="U223" s="360"/>
      <c r="V223" s="360"/>
      <c r="W223" s="360"/>
      <c r="X223" s="360"/>
      <c r="Y223" s="360"/>
      <c r="Z223" s="360"/>
      <c r="AA223" s="584" t="s">
        <v>1995</v>
      </c>
      <c r="AB223" s="562"/>
    </row>
    <row r="224" spans="1:28" s="357" customFormat="1" ht="39.75" customHeight="1">
      <c r="A224" s="768"/>
      <c r="D224" s="335"/>
      <c r="E224" s="742" t="s">
        <v>1869</v>
      </c>
      <c r="F224" s="360" t="s">
        <v>1214</v>
      </c>
      <c r="G224" s="360" t="s">
        <v>1793</v>
      </c>
      <c r="H224" s="366" t="s">
        <v>2300</v>
      </c>
      <c r="I224" s="590" t="s">
        <v>2308</v>
      </c>
      <c r="J224" s="590"/>
      <c r="K224" s="758"/>
      <c r="L224" s="758"/>
      <c r="M224" s="758"/>
      <c r="N224" s="758"/>
      <c r="O224" s="758"/>
      <c r="P224" s="758"/>
      <c r="Q224" s="590"/>
      <c r="R224" s="600"/>
      <c r="S224" s="600"/>
      <c r="T224" s="360"/>
      <c r="U224" s="360"/>
      <c r="V224" s="360"/>
      <c r="W224" s="360"/>
      <c r="X224" s="360"/>
      <c r="Y224" s="360"/>
      <c r="Z224" s="360"/>
      <c r="AA224" s="584" t="s">
        <v>1994</v>
      </c>
      <c r="AB224" s="562"/>
    </row>
    <row r="225" spans="1:28" s="357" customFormat="1" ht="13.5" customHeight="1">
      <c r="A225" s="768"/>
      <c r="D225" s="335"/>
      <c r="E225" s="318" t="s">
        <v>1864</v>
      </c>
      <c r="F225" s="355"/>
      <c r="G225" s="355"/>
      <c r="H225" s="355"/>
      <c r="I225" s="594"/>
      <c r="J225" s="594"/>
      <c r="K225" s="757"/>
      <c r="L225" s="757"/>
      <c r="M225" s="757"/>
      <c r="N225" s="757"/>
      <c r="O225" s="757"/>
      <c r="P225" s="757"/>
      <c r="Q225" s="594"/>
      <c r="R225" s="594"/>
      <c r="S225" s="594"/>
      <c r="T225" s="355"/>
      <c r="U225" s="355"/>
      <c r="V225" s="355"/>
      <c r="W225" s="355"/>
      <c r="X225" s="355"/>
      <c r="Y225" s="355"/>
      <c r="Z225" s="355"/>
      <c r="AA225" s="580"/>
      <c r="AB225" s="562"/>
    </row>
    <row r="226" spans="1:28" s="357" customFormat="1" ht="22.5" customHeight="1">
      <c r="A226" s="768"/>
      <c r="D226" s="335"/>
      <c r="E226" s="742" t="s">
        <v>1868</v>
      </c>
      <c r="F226" s="360" t="s">
        <v>279</v>
      </c>
      <c r="G226" s="360" t="s">
        <v>1607</v>
      </c>
      <c r="H226" s="366" t="s">
        <v>2300</v>
      </c>
      <c r="I226" s="590" t="s">
        <v>2308</v>
      </c>
      <c r="J226" s="590" t="s">
        <v>514</v>
      </c>
      <c r="K226" s="758" t="s">
        <v>2369</v>
      </c>
      <c r="L226" s="758"/>
      <c r="M226" s="758"/>
      <c r="N226" s="758"/>
      <c r="O226" s="758"/>
      <c r="P226" s="758"/>
      <c r="Q226" s="590"/>
      <c r="R226" s="600"/>
      <c r="S226" s="600"/>
      <c r="T226" s="360"/>
      <c r="U226" s="360"/>
      <c r="V226" s="360"/>
      <c r="W226" s="360"/>
      <c r="X226" s="360"/>
      <c r="Y226" s="360"/>
      <c r="Z226" s="360"/>
      <c r="AA226" s="430" t="s">
        <v>1967</v>
      </c>
      <c r="AB226" s="562"/>
    </row>
    <row r="227" spans="1:28" s="357" customFormat="1" ht="13.5" customHeight="1">
      <c r="A227" s="768"/>
      <c r="D227" s="335"/>
      <c r="E227" s="742" t="s">
        <v>1870</v>
      </c>
      <c r="F227" s="360" t="s">
        <v>279</v>
      </c>
      <c r="G227" s="360" t="s">
        <v>1960</v>
      </c>
      <c r="H227" s="366" t="s">
        <v>2300</v>
      </c>
      <c r="I227" s="590" t="s">
        <v>1961</v>
      </c>
      <c r="J227" s="590" t="s">
        <v>514</v>
      </c>
      <c r="K227" s="758" t="s">
        <v>2370</v>
      </c>
      <c r="L227" s="758"/>
      <c r="M227" s="758"/>
      <c r="N227" s="758"/>
      <c r="O227" s="758"/>
      <c r="P227" s="758"/>
      <c r="Q227" s="590"/>
      <c r="R227" s="600"/>
      <c r="S227" s="600"/>
      <c r="T227" s="360"/>
      <c r="U227" s="360"/>
      <c r="V227" s="360"/>
      <c r="W227" s="360"/>
      <c r="X227" s="360"/>
      <c r="Y227" s="360"/>
      <c r="Z227" s="360"/>
      <c r="AA227" s="581" t="s">
        <v>1797</v>
      </c>
      <c r="AB227" s="562"/>
    </row>
    <row r="228" spans="1:28" s="357" customFormat="1" ht="39" customHeight="1">
      <c r="A228" s="768"/>
      <c r="D228" s="335"/>
      <c r="E228" s="742" t="s">
        <v>1872</v>
      </c>
      <c r="F228" s="360" t="s">
        <v>279</v>
      </c>
      <c r="G228" s="360" t="s">
        <v>1793</v>
      </c>
      <c r="H228" s="366" t="s">
        <v>2300</v>
      </c>
      <c r="I228" s="590" t="s">
        <v>2308</v>
      </c>
      <c r="J228" s="590"/>
      <c r="K228" s="758"/>
      <c r="L228" s="758"/>
      <c r="M228" s="758"/>
      <c r="N228" s="758"/>
      <c r="O228" s="758"/>
      <c r="P228" s="758"/>
      <c r="Q228" s="590"/>
      <c r="R228" s="600"/>
      <c r="S228" s="600"/>
      <c r="T228" s="360"/>
      <c r="U228" s="360"/>
      <c r="V228" s="360"/>
      <c r="W228" s="360"/>
      <c r="X228" s="360"/>
      <c r="Y228" s="360"/>
      <c r="Z228" s="360"/>
      <c r="AA228" s="584" t="s">
        <v>1995</v>
      </c>
      <c r="AB228" s="562"/>
    </row>
    <row r="229" spans="1:28" s="357" customFormat="1" ht="39" customHeight="1">
      <c r="A229" s="768"/>
      <c r="D229" s="335"/>
      <c r="E229" s="742" t="s">
        <v>1869</v>
      </c>
      <c r="F229" s="360" t="s">
        <v>279</v>
      </c>
      <c r="G229" s="360" t="s">
        <v>1796</v>
      </c>
      <c r="H229" s="366" t="s">
        <v>2300</v>
      </c>
      <c r="I229" s="590" t="s">
        <v>2308</v>
      </c>
      <c r="J229" s="590"/>
      <c r="K229" s="758"/>
      <c r="L229" s="758"/>
      <c r="M229" s="758"/>
      <c r="N229" s="758"/>
      <c r="O229" s="758"/>
      <c r="P229" s="758"/>
      <c r="Q229" s="590"/>
      <c r="R229" s="600"/>
      <c r="S229" s="600"/>
      <c r="T229" s="360"/>
      <c r="U229" s="360"/>
      <c r="V229" s="360"/>
      <c r="W229" s="360"/>
      <c r="X229" s="360"/>
      <c r="Y229" s="360"/>
      <c r="Z229" s="360"/>
      <c r="AA229" s="584" t="s">
        <v>1994</v>
      </c>
      <c r="AB229" s="562"/>
    </row>
    <row r="230" spans="1:28" s="364" customFormat="1" ht="15.75" customHeight="1">
      <c r="D230" s="863" t="s">
        <v>1763</v>
      </c>
      <c r="E230" s="865"/>
      <c r="F230" s="362"/>
      <c r="G230" s="362"/>
      <c r="H230" s="362"/>
      <c r="I230" s="595"/>
      <c r="J230" s="595"/>
      <c r="K230" s="757"/>
      <c r="L230" s="757"/>
      <c r="M230" s="757"/>
      <c r="N230" s="757"/>
      <c r="O230" s="757"/>
      <c r="P230" s="757"/>
      <c r="Q230" s="595"/>
      <c r="R230" s="595"/>
      <c r="S230" s="595"/>
      <c r="T230" s="362"/>
      <c r="U230" s="362"/>
      <c r="V230" s="362"/>
      <c r="W230" s="362"/>
      <c r="X230" s="362"/>
      <c r="Y230" s="362"/>
      <c r="Z230" s="362"/>
      <c r="AA230" s="741"/>
      <c r="AB230" s="563"/>
    </row>
    <row r="231" spans="1:28" s="364" customFormat="1" ht="15" customHeight="1">
      <c r="D231" s="335"/>
      <c r="E231" s="744" t="s">
        <v>1868</v>
      </c>
      <c r="F231" s="365" t="s">
        <v>1790</v>
      </c>
      <c r="G231" s="365" t="s">
        <v>1630</v>
      </c>
      <c r="H231" s="366" t="s">
        <v>2300</v>
      </c>
      <c r="I231" s="590" t="s">
        <v>2308</v>
      </c>
      <c r="J231" s="590"/>
      <c r="K231" s="758"/>
      <c r="L231" s="758"/>
      <c r="M231" s="758"/>
      <c r="N231" s="758"/>
      <c r="O231" s="758"/>
      <c r="P231" s="758"/>
      <c r="Q231" s="590"/>
      <c r="R231" s="600"/>
      <c r="S231" s="600"/>
      <c r="T231" s="365"/>
      <c r="U231" s="365"/>
      <c r="V231" s="365"/>
      <c r="W231" s="365"/>
      <c r="X231" s="365"/>
      <c r="Y231" s="365"/>
      <c r="Z231" s="365"/>
      <c r="AA231" s="581" t="s">
        <v>1808</v>
      </c>
      <c r="AB231" s="563"/>
    </row>
    <row r="232" spans="1:28" s="364" customFormat="1" ht="15" customHeight="1">
      <c r="D232" s="335"/>
      <c r="E232" s="744" t="s">
        <v>1870</v>
      </c>
      <c r="F232" s="365" t="s">
        <v>1798</v>
      </c>
      <c r="G232" s="365" t="s">
        <v>1229</v>
      </c>
      <c r="H232" s="366" t="s">
        <v>2300</v>
      </c>
      <c r="I232" s="590" t="s">
        <v>1961</v>
      </c>
      <c r="J232" s="590" t="s">
        <v>514</v>
      </c>
      <c r="K232" s="758" t="s">
        <v>2368</v>
      </c>
      <c r="L232" s="758"/>
      <c r="M232" s="758"/>
      <c r="N232" s="758"/>
      <c r="O232" s="758"/>
      <c r="P232" s="758"/>
      <c r="Q232" s="590"/>
      <c r="R232" s="600"/>
      <c r="S232" s="600"/>
      <c r="T232" s="365"/>
      <c r="U232" s="365"/>
      <c r="V232" s="365"/>
      <c r="W232" s="365"/>
      <c r="X232" s="365"/>
      <c r="Y232" s="365"/>
      <c r="Z232" s="365"/>
      <c r="AA232" s="581" t="s">
        <v>1809</v>
      </c>
      <c r="AB232" s="563"/>
    </row>
    <row r="233" spans="1:28" s="364" customFormat="1" ht="15" customHeight="1">
      <c r="D233" s="335"/>
      <c r="E233" s="744" t="s">
        <v>1872</v>
      </c>
      <c r="F233" s="365" t="s">
        <v>1791</v>
      </c>
      <c r="G233" s="365" t="s">
        <v>1793</v>
      </c>
      <c r="H233" s="366" t="s">
        <v>2300</v>
      </c>
      <c r="I233" s="590" t="s">
        <v>2308</v>
      </c>
      <c r="J233" s="590"/>
      <c r="K233" s="758"/>
      <c r="L233" s="758"/>
      <c r="M233" s="758"/>
      <c r="N233" s="758"/>
      <c r="O233" s="758"/>
      <c r="P233" s="758"/>
      <c r="Q233" s="590"/>
      <c r="R233" s="600"/>
      <c r="S233" s="600"/>
      <c r="T233" s="365"/>
      <c r="U233" s="365"/>
      <c r="V233" s="365"/>
      <c r="W233" s="365"/>
      <c r="X233" s="365"/>
      <c r="Y233" s="365"/>
      <c r="Z233" s="365"/>
      <c r="AA233" s="581" t="s">
        <v>1810</v>
      </c>
      <c r="AB233" s="563"/>
    </row>
    <row r="234" spans="1:28" s="364" customFormat="1" ht="15" customHeight="1">
      <c r="D234" s="335"/>
      <c r="E234" s="744" t="s">
        <v>1869</v>
      </c>
      <c r="F234" s="365" t="s">
        <v>1792</v>
      </c>
      <c r="G234" s="365" t="s">
        <v>1167</v>
      </c>
      <c r="H234" s="366" t="s">
        <v>2300</v>
      </c>
      <c r="I234" s="590" t="s">
        <v>2308</v>
      </c>
      <c r="J234" s="590"/>
      <c r="K234" s="758"/>
      <c r="L234" s="758"/>
      <c r="M234" s="758"/>
      <c r="N234" s="758"/>
      <c r="O234" s="758"/>
      <c r="P234" s="758"/>
      <c r="Q234" s="590"/>
      <c r="R234" s="600"/>
      <c r="S234" s="600"/>
      <c r="T234" s="365"/>
      <c r="U234" s="365"/>
      <c r="V234" s="365"/>
      <c r="W234" s="365"/>
      <c r="X234" s="365"/>
      <c r="Y234" s="365"/>
      <c r="Z234" s="365"/>
      <c r="AA234" s="581" t="s">
        <v>1811</v>
      </c>
      <c r="AB234" s="563"/>
    </row>
    <row r="235" spans="1:28" s="364" customFormat="1" ht="26.25" customHeight="1">
      <c r="D235" s="863" t="s">
        <v>2255</v>
      </c>
      <c r="E235" s="864"/>
      <c r="F235" s="530"/>
      <c r="G235" s="327"/>
      <c r="H235" s="327"/>
      <c r="I235" s="596"/>
      <c r="J235" s="596"/>
      <c r="K235" s="765"/>
      <c r="L235" s="765"/>
      <c r="M235" s="765"/>
      <c r="N235" s="765"/>
      <c r="O235" s="765"/>
      <c r="P235" s="765"/>
      <c r="Q235" s="596"/>
      <c r="R235" s="596"/>
      <c r="S235" s="596"/>
      <c r="T235" s="327"/>
      <c r="U235" s="327"/>
      <c r="V235" s="327"/>
      <c r="W235" s="327"/>
      <c r="X235" s="327"/>
      <c r="Y235" s="327"/>
      <c r="Z235" s="327"/>
      <c r="AA235" s="318"/>
      <c r="AB235" s="563"/>
    </row>
    <row r="236" spans="1:28" s="520" customFormat="1" ht="28.5" customHeight="1">
      <c r="D236" s="570"/>
      <c r="E236" s="321" t="s">
        <v>2257</v>
      </c>
      <c r="F236" s="521"/>
      <c r="G236" s="743" t="s">
        <v>1406</v>
      </c>
      <c r="H236" s="366" t="s">
        <v>2300</v>
      </c>
      <c r="I236" s="590" t="s">
        <v>2308</v>
      </c>
      <c r="J236" s="590"/>
      <c r="K236" s="758"/>
      <c r="L236" s="758"/>
      <c r="M236" s="758"/>
      <c r="N236" s="758"/>
      <c r="O236" s="758"/>
      <c r="P236" s="758"/>
      <c r="Q236" s="590"/>
      <c r="R236" s="600"/>
      <c r="S236" s="600"/>
      <c r="T236" s="521"/>
      <c r="U236" s="521"/>
      <c r="V236" s="521"/>
      <c r="W236" s="521"/>
      <c r="X236" s="521"/>
      <c r="Y236" s="521"/>
      <c r="Z236" s="521"/>
      <c r="AA236" s="581" t="s">
        <v>2256</v>
      </c>
      <c r="AB236" s="563"/>
    </row>
    <row r="237" spans="1:28" s="520" customFormat="1" ht="51.75" customHeight="1">
      <c r="D237" s="570"/>
      <c r="E237" s="321" t="s">
        <v>2258</v>
      </c>
      <c r="F237" s="521"/>
      <c r="G237" s="743" t="s">
        <v>2281</v>
      </c>
      <c r="H237" s="366" t="s">
        <v>2300</v>
      </c>
      <c r="I237" s="590" t="s">
        <v>1961</v>
      </c>
      <c r="J237" s="590" t="s">
        <v>514</v>
      </c>
      <c r="K237" s="758" t="s">
        <v>2393</v>
      </c>
      <c r="L237" s="758"/>
      <c r="M237" s="758"/>
      <c r="N237" s="758"/>
      <c r="O237" s="758"/>
      <c r="P237" s="758"/>
      <c r="Q237" s="590"/>
      <c r="R237" s="600"/>
      <c r="S237" s="600"/>
      <c r="T237" s="521"/>
      <c r="U237" s="521"/>
      <c r="V237" s="521"/>
      <c r="W237" s="521"/>
      <c r="X237" s="521"/>
      <c r="Y237" s="521"/>
      <c r="Z237" s="521"/>
      <c r="AA237" s="581" t="s">
        <v>2259</v>
      </c>
      <c r="AB237" s="563"/>
    </row>
    <row r="238" spans="1:28" ht="15" customHeight="1">
      <c r="C238" s="335"/>
      <c r="D238" s="866" t="s">
        <v>2253</v>
      </c>
      <c r="E238" s="868"/>
      <c r="F238" s="743"/>
      <c r="G238" s="743" t="s">
        <v>1614</v>
      </c>
      <c r="H238" s="366" t="s">
        <v>2300</v>
      </c>
      <c r="I238" s="590" t="s">
        <v>2308</v>
      </c>
      <c r="J238" s="590"/>
      <c r="K238" s="758"/>
      <c r="L238" s="758"/>
      <c r="M238" s="758"/>
      <c r="N238" s="758"/>
      <c r="O238" s="758"/>
      <c r="P238" s="758"/>
      <c r="Q238" s="590"/>
      <c r="R238" s="600"/>
      <c r="S238" s="600"/>
      <c r="T238" s="343"/>
      <c r="U238" s="343"/>
      <c r="V238" s="343"/>
      <c r="W238" s="343"/>
      <c r="X238" s="343"/>
      <c r="Y238" s="343"/>
      <c r="Z238" s="343"/>
      <c r="AA238" s="581" t="s">
        <v>1702</v>
      </c>
    </row>
    <row r="239" spans="1:28" ht="20.25" customHeight="1">
      <c r="C239" s="886" t="s">
        <v>1768</v>
      </c>
      <c r="D239" s="887"/>
      <c r="E239" s="888"/>
      <c r="F239" s="339"/>
      <c r="G239" s="339"/>
      <c r="H239" s="339"/>
      <c r="I239" s="589"/>
      <c r="J239" s="589"/>
      <c r="K239" s="757"/>
      <c r="L239" s="757"/>
      <c r="M239" s="757"/>
      <c r="N239" s="757"/>
      <c r="O239" s="757"/>
      <c r="P239" s="757"/>
      <c r="Q239" s="589"/>
      <c r="R239" s="589"/>
      <c r="S239" s="589"/>
      <c r="T239" s="339"/>
      <c r="U239" s="339"/>
      <c r="V239" s="339"/>
      <c r="W239" s="339"/>
      <c r="X239" s="339"/>
      <c r="Y239" s="339"/>
      <c r="Z239" s="339"/>
      <c r="AA239" s="580"/>
    </row>
    <row r="240" spans="1:28" s="357" customFormat="1" ht="15.75" customHeight="1">
      <c r="D240" s="863" t="s">
        <v>1765</v>
      </c>
      <c r="E240" s="865"/>
      <c r="F240" s="355"/>
      <c r="G240" s="355"/>
      <c r="H240" s="355"/>
      <c r="I240" s="594"/>
      <c r="J240" s="594"/>
      <c r="K240" s="757"/>
      <c r="L240" s="757"/>
      <c r="M240" s="757"/>
      <c r="N240" s="757"/>
      <c r="O240" s="757"/>
      <c r="P240" s="757"/>
      <c r="Q240" s="594"/>
      <c r="R240" s="594"/>
      <c r="S240" s="594"/>
      <c r="T240" s="355"/>
      <c r="U240" s="355"/>
      <c r="V240" s="355"/>
      <c r="W240" s="355"/>
      <c r="X240" s="355"/>
      <c r="Y240" s="355"/>
      <c r="Z240" s="355"/>
      <c r="AA240" s="580"/>
      <c r="AB240" s="562"/>
    </row>
    <row r="241" spans="4:28" s="357" customFormat="1" ht="13.5" customHeight="1">
      <c r="D241" s="335"/>
      <c r="E241" s="318" t="s">
        <v>1865</v>
      </c>
      <c r="F241" s="355"/>
      <c r="G241" s="355"/>
      <c r="H241" s="355"/>
      <c r="I241" s="594"/>
      <c r="J241" s="594"/>
      <c r="K241" s="757"/>
      <c r="L241" s="757"/>
      <c r="M241" s="757"/>
      <c r="N241" s="757"/>
      <c r="O241" s="757"/>
      <c r="P241" s="757"/>
      <c r="Q241" s="594"/>
      <c r="R241" s="594"/>
      <c r="S241" s="594"/>
      <c r="T241" s="355"/>
      <c r="U241" s="355"/>
      <c r="V241" s="355"/>
      <c r="W241" s="355"/>
      <c r="X241" s="355"/>
      <c r="Y241" s="355"/>
      <c r="Z241" s="355"/>
      <c r="AA241" s="580"/>
      <c r="AB241" s="562"/>
    </row>
    <row r="242" spans="4:28" s="357" customFormat="1" ht="13.5" customHeight="1">
      <c r="D242" s="335"/>
      <c r="E242" s="742" t="s">
        <v>1868</v>
      </c>
      <c r="F242" s="360" t="s">
        <v>1214</v>
      </c>
      <c r="G242" s="360" t="s">
        <v>1085</v>
      </c>
      <c r="H242" s="366" t="s">
        <v>2300</v>
      </c>
      <c r="I242" s="590" t="s">
        <v>2308</v>
      </c>
      <c r="J242" s="590"/>
      <c r="K242" s="758"/>
      <c r="L242" s="758"/>
      <c r="M242" s="758"/>
      <c r="N242" s="758"/>
      <c r="O242" s="758"/>
      <c r="P242" s="758"/>
      <c r="Q242" s="590"/>
      <c r="R242" s="600"/>
      <c r="S242" s="600"/>
      <c r="T242" s="360"/>
      <c r="U242" s="360"/>
      <c r="V242" s="360"/>
      <c r="W242" s="360"/>
      <c r="X242" s="360"/>
      <c r="Y242" s="360"/>
      <c r="Z242" s="360"/>
      <c r="AA242" s="581" t="s">
        <v>1799</v>
      </c>
      <c r="AB242" s="562"/>
    </row>
    <row r="243" spans="4:28" s="357" customFormat="1" ht="13.5" customHeight="1">
      <c r="D243" s="335"/>
      <c r="E243" s="742" t="s">
        <v>1869</v>
      </c>
      <c r="F243" s="360" t="s">
        <v>1214</v>
      </c>
      <c r="G243" s="360" t="s">
        <v>1793</v>
      </c>
      <c r="H243" s="366" t="s">
        <v>2300</v>
      </c>
      <c r="I243" s="590" t="s">
        <v>2308</v>
      </c>
      <c r="J243" s="590"/>
      <c r="K243" s="758"/>
      <c r="L243" s="758"/>
      <c r="M243" s="758"/>
      <c r="N243" s="758"/>
      <c r="O243" s="758"/>
      <c r="P243" s="758"/>
      <c r="Q243" s="590"/>
      <c r="R243" s="600"/>
      <c r="S243" s="600"/>
      <c r="T243" s="360"/>
      <c r="U243" s="360"/>
      <c r="V243" s="360"/>
      <c r="W243" s="360"/>
      <c r="X243" s="360"/>
      <c r="Y243" s="360"/>
      <c r="Z243" s="360"/>
      <c r="AA243" s="581" t="s">
        <v>1800</v>
      </c>
      <c r="AB243" s="562"/>
    </row>
    <row r="244" spans="4:28" s="357" customFormat="1" ht="13.5" customHeight="1">
      <c r="D244" s="335"/>
      <c r="E244" s="318" t="s">
        <v>1866</v>
      </c>
      <c r="F244" s="355"/>
      <c r="G244" s="355"/>
      <c r="H244" s="355"/>
      <c r="I244" s="594"/>
      <c r="J244" s="594"/>
      <c r="K244" s="757"/>
      <c r="L244" s="757"/>
      <c r="M244" s="757"/>
      <c r="N244" s="757"/>
      <c r="O244" s="757"/>
      <c r="P244" s="757"/>
      <c r="Q244" s="594"/>
      <c r="R244" s="594"/>
      <c r="S244" s="594"/>
      <c r="T244" s="355"/>
      <c r="U244" s="355"/>
      <c r="V244" s="355"/>
      <c r="W244" s="355"/>
      <c r="X244" s="355"/>
      <c r="Y244" s="355"/>
      <c r="Z244" s="355"/>
      <c r="AA244" s="580"/>
      <c r="AB244" s="562"/>
    </row>
    <row r="245" spans="4:28" s="357" customFormat="1" ht="44.25" customHeight="1">
      <c r="D245" s="335"/>
      <c r="E245" s="742" t="s">
        <v>1868</v>
      </c>
      <c r="F245" s="360" t="s">
        <v>279</v>
      </c>
      <c r="G245" s="360" t="s">
        <v>1085</v>
      </c>
      <c r="H245" s="366" t="s">
        <v>2300</v>
      </c>
      <c r="I245" s="590" t="s">
        <v>2308</v>
      </c>
      <c r="J245" s="590"/>
      <c r="K245" s="758"/>
      <c r="L245" s="758"/>
      <c r="M245" s="758"/>
      <c r="N245" s="758"/>
      <c r="O245" s="758"/>
      <c r="P245" s="758"/>
      <c r="Q245" s="590"/>
      <c r="R245" s="600"/>
      <c r="S245" s="600"/>
      <c r="T245" s="360"/>
      <c r="U245" s="360"/>
      <c r="V245" s="360"/>
      <c r="W245" s="360"/>
      <c r="X245" s="360"/>
      <c r="Y245" s="360"/>
      <c r="Z245" s="360"/>
      <c r="AA245" s="584" t="s">
        <v>1991</v>
      </c>
      <c r="AB245" s="562"/>
    </row>
    <row r="246" spans="4:28" s="357" customFormat="1" ht="28.5" customHeight="1">
      <c r="D246" s="335"/>
      <c r="E246" s="742" t="s">
        <v>1870</v>
      </c>
      <c r="F246" s="360" t="s">
        <v>279</v>
      </c>
      <c r="G246" s="360" t="s">
        <v>1801</v>
      </c>
      <c r="H246" s="366" t="s">
        <v>2300</v>
      </c>
      <c r="I246" s="590" t="s">
        <v>1961</v>
      </c>
      <c r="J246" s="590" t="s">
        <v>514</v>
      </c>
      <c r="K246" s="758" t="s">
        <v>2371</v>
      </c>
      <c r="L246" s="758"/>
      <c r="M246" s="758"/>
      <c r="N246" s="758"/>
      <c r="O246" s="758"/>
      <c r="P246" s="758"/>
      <c r="Q246" s="590"/>
      <c r="R246" s="600"/>
      <c r="S246" s="600"/>
      <c r="T246" s="360"/>
      <c r="U246" s="360"/>
      <c r="V246" s="360"/>
      <c r="W246" s="360"/>
      <c r="X246" s="360"/>
      <c r="Y246" s="360"/>
      <c r="Z246" s="360"/>
      <c r="AA246" s="581" t="s">
        <v>1802</v>
      </c>
      <c r="AB246" s="562"/>
    </row>
    <row r="247" spans="4:28" s="357" customFormat="1" ht="44.25" customHeight="1">
      <c r="D247" s="335"/>
      <c r="E247" s="742" t="s">
        <v>1871</v>
      </c>
      <c r="F247" s="360" t="s">
        <v>279</v>
      </c>
      <c r="G247" s="360" t="s">
        <v>1793</v>
      </c>
      <c r="H247" s="366" t="s">
        <v>2300</v>
      </c>
      <c r="I247" s="590" t="s">
        <v>2308</v>
      </c>
      <c r="J247" s="590"/>
      <c r="K247" s="758"/>
      <c r="L247" s="758"/>
      <c r="M247" s="758"/>
      <c r="N247" s="758"/>
      <c r="O247" s="758"/>
      <c r="P247" s="758"/>
      <c r="Q247" s="590"/>
      <c r="R247" s="600"/>
      <c r="S247" s="600"/>
      <c r="T247" s="360"/>
      <c r="U247" s="360"/>
      <c r="V247" s="360"/>
      <c r="W247" s="360"/>
      <c r="X247" s="360"/>
      <c r="Y247" s="360"/>
      <c r="Z247" s="360"/>
      <c r="AA247" s="584" t="s">
        <v>1992</v>
      </c>
      <c r="AB247" s="562"/>
    </row>
    <row r="248" spans="4:28" s="357" customFormat="1" ht="18" customHeight="1">
      <c r="D248" s="335"/>
      <c r="E248" s="318" t="s">
        <v>1867</v>
      </c>
      <c r="F248" s="355"/>
      <c r="G248" s="355"/>
      <c r="H248" s="355"/>
      <c r="I248" s="594"/>
      <c r="J248" s="594"/>
      <c r="K248" s="757"/>
      <c r="L248" s="757"/>
      <c r="M248" s="757"/>
      <c r="N248" s="757"/>
      <c r="O248" s="757"/>
      <c r="P248" s="757"/>
      <c r="Q248" s="594"/>
      <c r="R248" s="594"/>
      <c r="S248" s="594"/>
      <c r="T248" s="355"/>
      <c r="U248" s="355"/>
      <c r="V248" s="355"/>
      <c r="W248" s="355"/>
      <c r="X248" s="355"/>
      <c r="Y248" s="355"/>
      <c r="Z248" s="355"/>
      <c r="AA248" s="580"/>
      <c r="AB248" s="562"/>
    </row>
    <row r="249" spans="4:28" s="357" customFormat="1" ht="44.25" customHeight="1">
      <c r="D249" s="335"/>
      <c r="E249" s="742" t="s">
        <v>1868</v>
      </c>
      <c r="F249" s="360" t="s">
        <v>279</v>
      </c>
      <c r="G249" s="360" t="s">
        <v>1085</v>
      </c>
      <c r="H249" s="366" t="s">
        <v>2300</v>
      </c>
      <c r="I249" s="590" t="s">
        <v>2308</v>
      </c>
      <c r="J249" s="590"/>
      <c r="K249" s="758"/>
      <c r="L249" s="758"/>
      <c r="M249" s="758"/>
      <c r="N249" s="758"/>
      <c r="O249" s="758"/>
      <c r="P249" s="758"/>
      <c r="Q249" s="590"/>
      <c r="R249" s="600"/>
      <c r="S249" s="600"/>
      <c r="T249" s="360"/>
      <c r="U249" s="360"/>
      <c r="V249" s="360"/>
      <c r="W249" s="360"/>
      <c r="X249" s="360"/>
      <c r="Y249" s="360"/>
      <c r="Z249" s="360"/>
      <c r="AA249" s="584" t="s">
        <v>1991</v>
      </c>
      <c r="AB249" s="562"/>
    </row>
    <row r="250" spans="4:28" s="357" customFormat="1" ht="44.25" customHeight="1">
      <c r="D250" s="335"/>
      <c r="E250" s="742" t="s">
        <v>1870</v>
      </c>
      <c r="F250" s="360" t="s">
        <v>279</v>
      </c>
      <c r="G250" s="360" t="s">
        <v>1801</v>
      </c>
      <c r="H250" s="366" t="s">
        <v>2300</v>
      </c>
      <c r="I250" s="590" t="s">
        <v>1961</v>
      </c>
      <c r="J250" s="590" t="s">
        <v>514</v>
      </c>
      <c r="K250" s="758" t="s">
        <v>2371</v>
      </c>
      <c r="L250" s="758"/>
      <c r="M250" s="758"/>
      <c r="N250" s="758"/>
      <c r="O250" s="758"/>
      <c r="P250" s="758"/>
      <c r="Q250" s="590"/>
      <c r="R250" s="600"/>
      <c r="S250" s="600"/>
      <c r="T250" s="360"/>
      <c r="U250" s="360"/>
      <c r="V250" s="360"/>
      <c r="W250" s="360"/>
      <c r="X250" s="360"/>
      <c r="Y250" s="360"/>
      <c r="Z250" s="360"/>
      <c r="AA250" s="584" t="s">
        <v>1993</v>
      </c>
      <c r="AB250" s="562"/>
    </row>
    <row r="251" spans="4:28" s="357" customFormat="1" ht="44.25" customHeight="1">
      <c r="D251" s="335"/>
      <c r="E251" s="742" t="s">
        <v>1869</v>
      </c>
      <c r="F251" s="360" t="s">
        <v>279</v>
      </c>
      <c r="G251" s="360" t="s">
        <v>1169</v>
      </c>
      <c r="H251" s="366" t="s">
        <v>2300</v>
      </c>
      <c r="I251" s="590" t="s">
        <v>2308</v>
      </c>
      <c r="J251" s="590"/>
      <c r="K251" s="758"/>
      <c r="L251" s="758"/>
      <c r="M251" s="758"/>
      <c r="N251" s="758"/>
      <c r="O251" s="758"/>
      <c r="P251" s="758"/>
      <c r="Q251" s="590"/>
      <c r="R251" s="600"/>
      <c r="S251" s="600"/>
      <c r="T251" s="360"/>
      <c r="U251" s="360"/>
      <c r="V251" s="360"/>
      <c r="W251" s="360"/>
      <c r="X251" s="360"/>
      <c r="Y251" s="360"/>
      <c r="Z251" s="360"/>
      <c r="AA251" s="584" t="s">
        <v>1992</v>
      </c>
      <c r="AB251" s="562"/>
    </row>
    <row r="252" spans="4:28" s="364" customFormat="1" ht="17.25" customHeight="1">
      <c r="D252" s="863" t="s">
        <v>1766</v>
      </c>
      <c r="E252" s="865"/>
      <c r="F252" s="362"/>
      <c r="G252" s="362"/>
      <c r="H252" s="362"/>
      <c r="I252" s="595"/>
      <c r="J252" s="595"/>
      <c r="K252" s="757"/>
      <c r="L252" s="757"/>
      <c r="M252" s="757"/>
      <c r="N252" s="757"/>
      <c r="O252" s="757"/>
      <c r="P252" s="757"/>
      <c r="Q252" s="595"/>
      <c r="R252" s="595"/>
      <c r="S252" s="595"/>
      <c r="T252" s="362"/>
      <c r="U252" s="362"/>
      <c r="V252" s="362"/>
      <c r="W252" s="362"/>
      <c r="X252" s="362"/>
      <c r="Y252" s="362"/>
      <c r="Z252" s="362"/>
      <c r="AA252" s="580"/>
      <c r="AB252" s="563"/>
    </row>
    <row r="253" spans="4:28" s="364" customFormat="1" ht="15.75" customHeight="1">
      <c r="D253" s="335"/>
      <c r="E253" s="321" t="s">
        <v>1868</v>
      </c>
      <c r="F253" s="365" t="s">
        <v>279</v>
      </c>
      <c r="G253" s="365" t="s">
        <v>1131</v>
      </c>
      <c r="H253" s="366" t="s">
        <v>2300</v>
      </c>
      <c r="I253" s="590" t="s">
        <v>2308</v>
      </c>
      <c r="J253" s="590"/>
      <c r="K253" s="758"/>
      <c r="L253" s="758"/>
      <c r="M253" s="758"/>
      <c r="N253" s="758"/>
      <c r="O253" s="758"/>
      <c r="P253" s="758"/>
      <c r="Q253" s="590"/>
      <c r="R253" s="600"/>
      <c r="S253" s="600"/>
      <c r="T253" s="365"/>
      <c r="U253" s="365"/>
      <c r="V253" s="365"/>
      <c r="W253" s="365"/>
      <c r="X253" s="365"/>
      <c r="Y253" s="365"/>
      <c r="Z253" s="365"/>
      <c r="AA253" s="581" t="s">
        <v>1804</v>
      </c>
      <c r="AB253" s="563"/>
    </row>
    <row r="254" spans="4:28" s="364" customFormat="1" ht="15.75" customHeight="1">
      <c r="D254" s="335"/>
      <c r="E254" s="321" t="s">
        <v>1870</v>
      </c>
      <c r="F254" s="365" t="s">
        <v>279</v>
      </c>
      <c r="G254" s="365" t="s">
        <v>1803</v>
      </c>
      <c r="H254" s="366" t="s">
        <v>2300</v>
      </c>
      <c r="I254" s="590" t="s">
        <v>1961</v>
      </c>
      <c r="J254" s="590" t="s">
        <v>514</v>
      </c>
      <c r="K254" s="758" t="s">
        <v>2372</v>
      </c>
      <c r="L254" s="758"/>
      <c r="M254" s="758"/>
      <c r="N254" s="758"/>
      <c r="O254" s="758"/>
      <c r="P254" s="758"/>
      <c r="Q254" s="590"/>
      <c r="R254" s="600"/>
      <c r="S254" s="600"/>
      <c r="T254" s="365"/>
      <c r="U254" s="365"/>
      <c r="V254" s="365"/>
      <c r="W254" s="365"/>
      <c r="X254" s="365"/>
      <c r="Y254" s="365"/>
      <c r="Z254" s="365"/>
      <c r="AA254" s="581" t="s">
        <v>1805</v>
      </c>
      <c r="AB254" s="563"/>
    </row>
    <row r="255" spans="4:28" s="364" customFormat="1" ht="15.75" customHeight="1">
      <c r="D255" s="335"/>
      <c r="E255" s="321" t="s">
        <v>1872</v>
      </c>
      <c r="F255" s="365" t="s">
        <v>279</v>
      </c>
      <c r="G255" s="365" t="s">
        <v>1793</v>
      </c>
      <c r="H255" s="366" t="s">
        <v>2300</v>
      </c>
      <c r="I255" s="590" t="s">
        <v>2308</v>
      </c>
      <c r="J255" s="590"/>
      <c r="K255" s="758"/>
      <c r="L255" s="758"/>
      <c r="M255" s="758"/>
      <c r="N255" s="758"/>
      <c r="O255" s="758"/>
      <c r="P255" s="758"/>
      <c r="Q255" s="590"/>
      <c r="R255" s="600"/>
      <c r="S255" s="600"/>
      <c r="T255" s="365"/>
      <c r="U255" s="365"/>
      <c r="V255" s="365"/>
      <c r="W255" s="365"/>
      <c r="X255" s="365"/>
      <c r="Y255" s="365"/>
      <c r="Z255" s="365"/>
      <c r="AA255" s="581" t="s">
        <v>1806</v>
      </c>
      <c r="AB255" s="563"/>
    </row>
    <row r="256" spans="4:28" s="364" customFormat="1" ht="15.75" customHeight="1">
      <c r="D256" s="335"/>
      <c r="E256" s="571" t="s">
        <v>1869</v>
      </c>
      <c r="F256" s="365" t="s">
        <v>279</v>
      </c>
      <c r="G256" s="365" t="s">
        <v>1167</v>
      </c>
      <c r="H256" s="366" t="s">
        <v>2300</v>
      </c>
      <c r="I256" s="590" t="s">
        <v>2308</v>
      </c>
      <c r="J256" s="590"/>
      <c r="K256" s="758"/>
      <c r="L256" s="758"/>
      <c r="M256" s="758"/>
      <c r="N256" s="758"/>
      <c r="O256" s="758"/>
      <c r="P256" s="758"/>
      <c r="Q256" s="590"/>
      <c r="R256" s="600"/>
      <c r="S256" s="600"/>
      <c r="T256" s="365"/>
      <c r="U256" s="365"/>
      <c r="V256" s="365"/>
      <c r="W256" s="365"/>
      <c r="X256" s="365"/>
      <c r="Y256" s="365"/>
      <c r="Z256" s="365"/>
      <c r="AA256" s="581" t="s">
        <v>1807</v>
      </c>
      <c r="AB256" s="563"/>
    </row>
    <row r="257" spans="1:28" ht="18" customHeight="1">
      <c r="B257" s="898" t="s">
        <v>1767</v>
      </c>
      <c r="C257" s="898"/>
      <c r="D257" s="898"/>
      <c r="E257" s="898"/>
      <c r="F257" s="743" t="s">
        <v>1106</v>
      </c>
      <c r="G257" s="743" t="s">
        <v>1315</v>
      </c>
      <c r="H257" s="366" t="s">
        <v>2300</v>
      </c>
      <c r="I257" s="590" t="s">
        <v>2308</v>
      </c>
      <c r="J257" s="590"/>
      <c r="K257" s="758"/>
      <c r="L257" s="758"/>
      <c r="M257" s="758"/>
      <c r="N257" s="758"/>
      <c r="O257" s="758"/>
      <c r="P257" s="758"/>
      <c r="Q257" s="590"/>
      <c r="R257" s="600"/>
      <c r="S257" s="600"/>
      <c r="T257" s="343"/>
      <c r="U257" s="343"/>
      <c r="V257" s="343"/>
      <c r="W257" s="343"/>
      <c r="X257" s="343"/>
      <c r="Y257" s="343"/>
      <c r="Z257" s="343"/>
      <c r="AA257" s="581" t="s">
        <v>1703</v>
      </c>
    </row>
    <row r="258" spans="1:28" s="368" customFormat="1" ht="16.5" customHeight="1">
      <c r="B258" s="872" t="s">
        <v>1769</v>
      </c>
      <c r="C258" s="873"/>
      <c r="D258" s="873"/>
      <c r="E258" s="874"/>
      <c r="F258" s="352"/>
      <c r="G258" s="352"/>
      <c r="H258" s="352"/>
      <c r="I258" s="593"/>
      <c r="J258" s="593"/>
      <c r="K258" s="757"/>
      <c r="L258" s="757"/>
      <c r="M258" s="757"/>
      <c r="N258" s="757"/>
      <c r="O258" s="757"/>
      <c r="P258" s="757"/>
      <c r="Q258" s="593"/>
      <c r="R258" s="593"/>
      <c r="S258" s="593"/>
      <c r="T258" s="352"/>
      <c r="U258" s="352"/>
      <c r="V258" s="352"/>
      <c r="W258" s="352"/>
      <c r="X258" s="352"/>
      <c r="Y258" s="352"/>
      <c r="Z258" s="352"/>
      <c r="AA258" s="580"/>
      <c r="AB258" s="564"/>
    </row>
    <row r="259" spans="1:28" s="368" customFormat="1" ht="17.25" customHeight="1">
      <c r="C259" s="866" t="s">
        <v>1958</v>
      </c>
      <c r="D259" s="867"/>
      <c r="E259" s="868"/>
      <c r="F259" s="743" t="s">
        <v>279</v>
      </c>
      <c r="G259" s="743" t="s">
        <v>1660</v>
      </c>
      <c r="H259" s="366" t="s">
        <v>2300</v>
      </c>
      <c r="I259" s="590" t="s">
        <v>1961</v>
      </c>
      <c r="J259" s="590"/>
      <c r="K259" s="758"/>
      <c r="L259" s="758"/>
      <c r="M259" s="758"/>
      <c r="N259" s="758"/>
      <c r="O259" s="758"/>
      <c r="P259" s="758"/>
      <c r="Q259" s="590"/>
      <c r="R259" s="600"/>
      <c r="S259" s="600"/>
      <c r="T259" s="343"/>
      <c r="U259" s="343"/>
      <c r="V259" s="343"/>
      <c r="W259" s="343"/>
      <c r="X259" s="343"/>
      <c r="Y259" s="343"/>
      <c r="Z259" s="343"/>
      <c r="AA259" s="581" t="s">
        <v>2394</v>
      </c>
      <c r="AB259" s="564"/>
    </row>
    <row r="260" spans="1:28" s="368" customFormat="1" ht="28.5" customHeight="1">
      <c r="C260" s="889" t="s">
        <v>1959</v>
      </c>
      <c r="D260" s="890"/>
      <c r="E260" s="891"/>
      <c r="F260" s="529" t="s">
        <v>279</v>
      </c>
      <c r="G260" s="529" t="s">
        <v>1662</v>
      </c>
      <c r="H260" s="366" t="s">
        <v>2300</v>
      </c>
      <c r="I260" s="590" t="s">
        <v>1961</v>
      </c>
      <c r="J260" s="590"/>
      <c r="K260" s="758"/>
      <c r="L260" s="758"/>
      <c r="M260" s="758"/>
      <c r="N260" s="758"/>
      <c r="O260" s="758"/>
      <c r="P260" s="758"/>
      <c r="Q260" s="590"/>
      <c r="R260" s="600"/>
      <c r="S260" s="600"/>
      <c r="T260" s="531"/>
      <c r="U260" s="531"/>
      <c r="V260" s="531"/>
      <c r="W260" s="531"/>
      <c r="X260" s="531"/>
      <c r="Y260" s="531"/>
      <c r="Z260" s="531"/>
      <c r="AA260" s="585" t="s">
        <v>2395</v>
      </c>
      <c r="AB260" s="564"/>
    </row>
    <row r="261" spans="1:28" ht="15.75" customHeight="1">
      <c r="A261" s="885" t="s">
        <v>1873</v>
      </c>
      <c r="B261" s="885"/>
      <c r="C261" s="885"/>
      <c r="D261" s="885"/>
      <c r="E261" s="885"/>
      <c r="F261" s="885"/>
      <c r="G261" s="885"/>
      <c r="H261" s="885"/>
      <c r="I261" s="885"/>
      <c r="J261" s="885"/>
      <c r="K261" s="885"/>
      <c r="L261" s="885"/>
      <c r="M261" s="885"/>
      <c r="N261" s="885"/>
      <c r="O261" s="885"/>
      <c r="P261" s="885"/>
      <c r="Q261" s="885"/>
      <c r="R261" s="885"/>
      <c r="S261" s="885"/>
      <c r="T261" s="885"/>
      <c r="U261" s="885"/>
      <c r="V261" s="885"/>
      <c r="W261" s="885"/>
      <c r="X261" s="885"/>
      <c r="Y261" s="885"/>
      <c r="Z261" s="885"/>
      <c r="AA261" s="885"/>
    </row>
    <row r="262" spans="1:28" ht="21.75" customHeight="1">
      <c r="B262" s="892" t="s">
        <v>1907</v>
      </c>
      <c r="C262" s="893"/>
      <c r="D262" s="893"/>
      <c r="E262" s="894"/>
      <c r="F262" s="532"/>
      <c r="G262" s="532"/>
      <c r="H262" s="533"/>
      <c r="I262" s="597"/>
      <c r="J262" s="597"/>
      <c r="K262" s="766"/>
      <c r="L262" s="766"/>
      <c r="M262" s="766"/>
      <c r="N262" s="766"/>
      <c r="O262" s="766"/>
      <c r="P262" s="766"/>
      <c r="Q262" s="597"/>
      <c r="R262" s="597"/>
      <c r="S262" s="597"/>
      <c r="T262" s="533"/>
      <c r="U262" s="533"/>
      <c r="V262" s="533"/>
      <c r="W262" s="533"/>
      <c r="X262" s="533"/>
      <c r="Y262" s="533"/>
      <c r="Z262" s="533"/>
      <c r="AA262" s="586"/>
    </row>
    <row r="263" spans="1:28" ht="12.75" customHeight="1">
      <c r="C263" s="895" t="s">
        <v>1909</v>
      </c>
      <c r="D263" s="896"/>
      <c r="E263" s="897"/>
      <c r="F263" s="743" t="s">
        <v>279</v>
      </c>
      <c r="G263" s="743" t="s">
        <v>1294</v>
      </c>
      <c r="H263" s="366" t="s">
        <v>2300</v>
      </c>
      <c r="I263" s="590" t="s">
        <v>2308</v>
      </c>
      <c r="J263" s="590"/>
      <c r="K263" s="758"/>
      <c r="L263" s="758"/>
      <c r="M263" s="758"/>
      <c r="N263" s="758"/>
      <c r="O263" s="758"/>
      <c r="P263" s="758"/>
      <c r="Q263" s="590"/>
      <c r="R263" s="600"/>
      <c r="S263" s="600"/>
      <c r="T263" s="343"/>
      <c r="U263" s="343"/>
      <c r="V263" s="343"/>
      <c r="W263" s="343"/>
      <c r="X263" s="343"/>
      <c r="Y263" s="343"/>
      <c r="Z263" s="343">
        <v>15</v>
      </c>
      <c r="AA263" s="581" t="s">
        <v>878</v>
      </c>
    </row>
    <row r="264" spans="1:28" ht="12.75" customHeight="1">
      <c r="C264" s="895" t="s">
        <v>1910</v>
      </c>
      <c r="D264" s="896"/>
      <c r="E264" s="897"/>
      <c r="F264" s="743" t="s">
        <v>279</v>
      </c>
      <c r="G264" s="743" t="s">
        <v>1294</v>
      </c>
      <c r="H264" s="366" t="s">
        <v>2300</v>
      </c>
      <c r="I264" s="590" t="s">
        <v>2308</v>
      </c>
      <c r="J264" s="590"/>
      <c r="K264" s="758"/>
      <c r="L264" s="758"/>
      <c r="M264" s="758"/>
      <c r="N264" s="758"/>
      <c r="O264" s="758"/>
      <c r="P264" s="758"/>
      <c r="Q264" s="590"/>
      <c r="R264" s="600"/>
      <c r="S264" s="600"/>
      <c r="T264" s="343"/>
      <c r="U264" s="343"/>
      <c r="V264" s="343"/>
      <c r="W264" s="343"/>
      <c r="X264" s="343"/>
      <c r="Y264" s="343"/>
      <c r="Z264" s="343"/>
      <c r="AA264" s="581" t="s">
        <v>879</v>
      </c>
    </row>
    <row r="265" spans="1:28" ht="12.75" customHeight="1">
      <c r="C265" s="895" t="s">
        <v>1911</v>
      </c>
      <c r="D265" s="896"/>
      <c r="E265" s="897"/>
      <c r="F265" s="743" t="s">
        <v>279</v>
      </c>
      <c r="G265" s="743" t="s">
        <v>1294</v>
      </c>
      <c r="H265" s="366" t="s">
        <v>2300</v>
      </c>
      <c r="I265" s="590" t="s">
        <v>2308</v>
      </c>
      <c r="J265" s="590"/>
      <c r="K265" s="758"/>
      <c r="L265" s="758"/>
      <c r="M265" s="758"/>
      <c r="N265" s="758"/>
      <c r="O265" s="758"/>
      <c r="P265" s="758"/>
      <c r="Q265" s="590"/>
      <c r="R265" s="600"/>
      <c r="S265" s="600"/>
      <c r="T265" s="343"/>
      <c r="U265" s="343"/>
      <c r="V265" s="343"/>
      <c r="W265" s="343"/>
      <c r="X265" s="343"/>
      <c r="Y265" s="343"/>
      <c r="Z265" s="343"/>
      <c r="AA265" s="581" t="s">
        <v>880</v>
      </c>
    </row>
    <row r="266" spans="1:28" ht="12.75" customHeight="1">
      <c r="C266" s="895" t="s">
        <v>1912</v>
      </c>
      <c r="D266" s="896"/>
      <c r="E266" s="897"/>
      <c r="F266" s="743" t="s">
        <v>279</v>
      </c>
      <c r="G266" s="743" t="s">
        <v>1294</v>
      </c>
      <c r="H266" s="366" t="s">
        <v>2300</v>
      </c>
      <c r="I266" s="590" t="s">
        <v>2308</v>
      </c>
      <c r="J266" s="590"/>
      <c r="K266" s="758"/>
      <c r="L266" s="758"/>
      <c r="M266" s="758"/>
      <c r="N266" s="758"/>
      <c r="O266" s="758"/>
      <c r="P266" s="758"/>
      <c r="Q266" s="590"/>
      <c r="R266" s="600"/>
      <c r="S266" s="600"/>
      <c r="T266" s="343"/>
      <c r="U266" s="343"/>
      <c r="V266" s="343"/>
      <c r="W266" s="343"/>
      <c r="X266" s="343"/>
      <c r="Y266" s="343"/>
      <c r="Z266" s="343"/>
      <c r="AA266" s="581" t="s">
        <v>881</v>
      </c>
    </row>
    <row r="267" spans="1:28" ht="12.75" customHeight="1">
      <c r="C267" s="895" t="s">
        <v>1913</v>
      </c>
      <c r="D267" s="896"/>
      <c r="E267" s="897"/>
      <c r="F267" s="743" t="s">
        <v>279</v>
      </c>
      <c r="G267" s="743" t="s">
        <v>1294</v>
      </c>
      <c r="H267" s="366" t="s">
        <v>2300</v>
      </c>
      <c r="I267" s="590" t="s">
        <v>2308</v>
      </c>
      <c r="J267" s="590"/>
      <c r="K267" s="758"/>
      <c r="L267" s="758"/>
      <c r="M267" s="758"/>
      <c r="N267" s="758"/>
      <c r="O267" s="758"/>
      <c r="P267" s="758"/>
      <c r="Q267" s="590"/>
      <c r="R267" s="600"/>
      <c r="S267" s="600"/>
      <c r="T267" s="343"/>
      <c r="U267" s="343"/>
      <c r="V267" s="343"/>
      <c r="W267" s="343"/>
      <c r="X267" s="343"/>
      <c r="Y267" s="343"/>
      <c r="Z267" s="343"/>
      <c r="AA267" s="581" t="s">
        <v>882</v>
      </c>
    </row>
    <row r="268" spans="1:28" ht="12.75" customHeight="1">
      <c r="C268" s="895" t="s">
        <v>1914</v>
      </c>
      <c r="D268" s="896"/>
      <c r="E268" s="897"/>
      <c r="F268" s="743" t="s">
        <v>279</v>
      </c>
      <c r="G268" s="743" t="s">
        <v>1294</v>
      </c>
      <c r="H268" s="366" t="s">
        <v>2300</v>
      </c>
      <c r="I268" s="590" t="s">
        <v>2308</v>
      </c>
      <c r="J268" s="590"/>
      <c r="K268" s="758"/>
      <c r="L268" s="758"/>
      <c r="M268" s="758"/>
      <c r="N268" s="758"/>
      <c r="O268" s="758"/>
      <c r="P268" s="758"/>
      <c r="Q268" s="590"/>
      <c r="R268" s="600"/>
      <c r="S268" s="600"/>
      <c r="T268" s="343"/>
      <c r="U268" s="343"/>
      <c r="V268" s="343"/>
      <c r="W268" s="343"/>
      <c r="X268" s="343"/>
      <c r="Y268" s="343"/>
      <c r="Z268" s="343"/>
      <c r="AA268" s="581" t="s">
        <v>883</v>
      </c>
    </row>
    <row r="269" spans="1:28" ht="12.75" customHeight="1">
      <c r="C269" s="895" t="s">
        <v>1915</v>
      </c>
      <c r="D269" s="896"/>
      <c r="E269" s="897"/>
      <c r="F269" s="743" t="s">
        <v>279</v>
      </c>
      <c r="G269" s="743" t="s">
        <v>1294</v>
      </c>
      <c r="H269" s="366" t="s">
        <v>2300</v>
      </c>
      <c r="I269" s="590" t="s">
        <v>2308</v>
      </c>
      <c r="J269" s="590"/>
      <c r="K269" s="758"/>
      <c r="L269" s="758"/>
      <c r="M269" s="758"/>
      <c r="N269" s="758"/>
      <c r="O269" s="758"/>
      <c r="P269" s="758"/>
      <c r="Q269" s="590"/>
      <c r="R269" s="600"/>
      <c r="S269" s="600"/>
      <c r="T269" s="343"/>
      <c r="U269" s="343"/>
      <c r="V269" s="343"/>
      <c r="W269" s="343"/>
      <c r="X269" s="343"/>
      <c r="Y269" s="343"/>
      <c r="Z269" s="343"/>
      <c r="AA269" s="581" t="s">
        <v>884</v>
      </c>
    </row>
    <row r="270" spans="1:28" ht="12.75" customHeight="1">
      <c r="C270" s="895" t="s">
        <v>1916</v>
      </c>
      <c r="D270" s="896"/>
      <c r="E270" s="897"/>
      <c r="F270" s="743" t="s">
        <v>279</v>
      </c>
      <c r="G270" s="743" t="s">
        <v>1294</v>
      </c>
      <c r="H270" s="366" t="s">
        <v>2300</v>
      </c>
      <c r="I270" s="590" t="s">
        <v>2308</v>
      </c>
      <c r="J270" s="590"/>
      <c r="K270" s="758"/>
      <c r="L270" s="758"/>
      <c r="M270" s="758"/>
      <c r="N270" s="758"/>
      <c r="O270" s="758"/>
      <c r="P270" s="758"/>
      <c r="Q270" s="590"/>
      <c r="R270" s="600"/>
      <c r="S270" s="600"/>
      <c r="T270" s="343"/>
      <c r="U270" s="343"/>
      <c r="V270" s="343"/>
      <c r="W270" s="343"/>
      <c r="X270" s="343"/>
      <c r="Y270" s="343"/>
      <c r="Z270" s="343"/>
      <c r="AA270" s="581" t="s">
        <v>885</v>
      </c>
    </row>
    <row r="271" spans="1:28" ht="12.75" customHeight="1">
      <c r="C271" s="895" t="s">
        <v>1917</v>
      </c>
      <c r="D271" s="896"/>
      <c r="E271" s="897"/>
      <c r="F271" s="743" t="s">
        <v>279</v>
      </c>
      <c r="G271" s="743" t="s">
        <v>1294</v>
      </c>
      <c r="H271" s="366" t="s">
        <v>2300</v>
      </c>
      <c r="I271" s="590" t="s">
        <v>2308</v>
      </c>
      <c r="J271" s="590"/>
      <c r="K271" s="758"/>
      <c r="L271" s="758"/>
      <c r="M271" s="758"/>
      <c r="N271" s="758"/>
      <c r="O271" s="758"/>
      <c r="P271" s="758"/>
      <c r="Q271" s="590"/>
      <c r="R271" s="600"/>
      <c r="S271" s="600"/>
      <c r="T271" s="343"/>
      <c r="U271" s="343"/>
      <c r="V271" s="343"/>
      <c r="W271" s="343"/>
      <c r="X271" s="343"/>
      <c r="Y271" s="343"/>
      <c r="Z271" s="343"/>
      <c r="AA271" s="581" t="s">
        <v>886</v>
      </c>
    </row>
    <row r="272" spans="1:28" ht="12.75" customHeight="1">
      <c r="C272" s="895" t="s">
        <v>1918</v>
      </c>
      <c r="D272" s="896"/>
      <c r="E272" s="897"/>
      <c r="F272" s="743" t="s">
        <v>279</v>
      </c>
      <c r="G272" s="743" t="s">
        <v>1294</v>
      </c>
      <c r="H272" s="366" t="s">
        <v>2300</v>
      </c>
      <c r="I272" s="590" t="s">
        <v>2308</v>
      </c>
      <c r="J272" s="590"/>
      <c r="K272" s="758"/>
      <c r="L272" s="758"/>
      <c r="M272" s="758"/>
      <c r="N272" s="758"/>
      <c r="O272" s="758"/>
      <c r="P272" s="758"/>
      <c r="Q272" s="590"/>
      <c r="R272" s="600"/>
      <c r="S272" s="600"/>
      <c r="T272" s="343"/>
      <c r="U272" s="343"/>
      <c r="V272" s="343"/>
      <c r="W272" s="343"/>
      <c r="X272" s="343"/>
      <c r="Y272" s="343"/>
      <c r="Z272" s="343"/>
      <c r="AA272" s="581" t="s">
        <v>887</v>
      </c>
    </row>
    <row r="273" spans="2:28" ht="12.75" customHeight="1">
      <c r="C273" s="895" t="s">
        <v>1919</v>
      </c>
      <c r="D273" s="896"/>
      <c r="E273" s="897"/>
      <c r="F273" s="743" t="s">
        <v>279</v>
      </c>
      <c r="G273" s="743" t="s">
        <v>1294</v>
      </c>
      <c r="H273" s="366" t="s">
        <v>2300</v>
      </c>
      <c r="I273" s="590" t="s">
        <v>2308</v>
      </c>
      <c r="J273" s="590"/>
      <c r="K273" s="758"/>
      <c r="L273" s="758"/>
      <c r="M273" s="758"/>
      <c r="N273" s="758"/>
      <c r="O273" s="758"/>
      <c r="P273" s="758"/>
      <c r="Q273" s="590"/>
      <c r="R273" s="600"/>
      <c r="S273" s="600"/>
      <c r="T273" s="343"/>
      <c r="U273" s="343"/>
      <c r="V273" s="343"/>
      <c r="W273" s="343"/>
      <c r="X273" s="343"/>
      <c r="Y273" s="343"/>
      <c r="Z273" s="343"/>
      <c r="AA273" s="581" t="s">
        <v>888</v>
      </c>
    </row>
    <row r="274" spans="2:28" ht="12.75" customHeight="1">
      <c r="C274" s="895" t="s">
        <v>1920</v>
      </c>
      <c r="D274" s="896"/>
      <c r="E274" s="897"/>
      <c r="F274" s="743" t="s">
        <v>279</v>
      </c>
      <c r="G274" s="743" t="s">
        <v>1294</v>
      </c>
      <c r="H274" s="366" t="s">
        <v>2300</v>
      </c>
      <c r="I274" s="590" t="s">
        <v>2308</v>
      </c>
      <c r="J274" s="590"/>
      <c r="K274" s="758"/>
      <c r="L274" s="758"/>
      <c r="M274" s="758"/>
      <c r="N274" s="758"/>
      <c r="O274" s="758"/>
      <c r="P274" s="758"/>
      <c r="Q274" s="590"/>
      <c r="R274" s="600"/>
      <c r="S274" s="600"/>
      <c r="T274" s="343"/>
      <c r="U274" s="343"/>
      <c r="V274" s="343"/>
      <c r="W274" s="343"/>
      <c r="X274" s="343"/>
      <c r="Y274" s="343"/>
      <c r="Z274" s="343"/>
      <c r="AA274" s="581" t="s">
        <v>889</v>
      </c>
    </row>
    <row r="275" spans="2:28" ht="12.75" customHeight="1">
      <c r="C275" s="895" t="s">
        <v>1921</v>
      </c>
      <c r="D275" s="896"/>
      <c r="E275" s="897"/>
      <c r="F275" s="743" t="s">
        <v>279</v>
      </c>
      <c r="G275" s="743" t="s">
        <v>1294</v>
      </c>
      <c r="H275" s="366" t="s">
        <v>2300</v>
      </c>
      <c r="I275" s="590" t="s">
        <v>2308</v>
      </c>
      <c r="J275" s="590"/>
      <c r="K275" s="758"/>
      <c r="L275" s="758"/>
      <c r="M275" s="758"/>
      <c r="N275" s="758"/>
      <c r="O275" s="758"/>
      <c r="P275" s="758"/>
      <c r="Q275" s="590"/>
      <c r="R275" s="600"/>
      <c r="S275" s="600"/>
      <c r="T275" s="343"/>
      <c r="U275" s="343"/>
      <c r="V275" s="343"/>
      <c r="W275" s="343"/>
      <c r="X275" s="343"/>
      <c r="Y275" s="343"/>
      <c r="Z275" s="343"/>
      <c r="AA275" s="581" t="s">
        <v>892</v>
      </c>
    </row>
    <row r="276" spans="2:28" ht="12.75" customHeight="1">
      <c r="C276" s="895" t="s">
        <v>1922</v>
      </c>
      <c r="D276" s="896"/>
      <c r="E276" s="897"/>
      <c r="F276" s="743" t="s">
        <v>279</v>
      </c>
      <c r="G276" s="743" t="s">
        <v>1294</v>
      </c>
      <c r="H276" s="366" t="s">
        <v>2300</v>
      </c>
      <c r="I276" s="590" t="s">
        <v>2308</v>
      </c>
      <c r="J276" s="590"/>
      <c r="K276" s="758"/>
      <c r="L276" s="758"/>
      <c r="M276" s="758"/>
      <c r="N276" s="758"/>
      <c r="O276" s="758"/>
      <c r="P276" s="758"/>
      <c r="Q276" s="590"/>
      <c r="R276" s="600"/>
      <c r="S276" s="600"/>
      <c r="T276" s="343"/>
      <c r="U276" s="343"/>
      <c r="V276" s="343"/>
      <c r="W276" s="343"/>
      <c r="X276" s="343"/>
      <c r="Y276" s="343"/>
      <c r="Z276" s="343"/>
      <c r="AA276" s="581" t="s">
        <v>890</v>
      </c>
    </row>
    <row r="277" spans="2:28" ht="12.75" customHeight="1">
      <c r="C277" s="895" t="s">
        <v>1923</v>
      </c>
      <c r="D277" s="896"/>
      <c r="E277" s="897"/>
      <c r="F277" s="743" t="s">
        <v>279</v>
      </c>
      <c r="G277" s="743" t="s">
        <v>1294</v>
      </c>
      <c r="H277" s="366" t="s">
        <v>2300</v>
      </c>
      <c r="I277" s="590" t="s">
        <v>2308</v>
      </c>
      <c r="J277" s="590"/>
      <c r="K277" s="758"/>
      <c r="L277" s="758"/>
      <c r="M277" s="758"/>
      <c r="N277" s="758"/>
      <c r="O277" s="758"/>
      <c r="P277" s="758"/>
      <c r="Q277" s="590"/>
      <c r="R277" s="600"/>
      <c r="S277" s="600"/>
      <c r="T277" s="343"/>
      <c r="U277" s="343"/>
      <c r="V277" s="343"/>
      <c r="W277" s="343"/>
      <c r="X277" s="343"/>
      <c r="Y277" s="343"/>
      <c r="Z277" s="343"/>
      <c r="AA277" s="581" t="s">
        <v>891</v>
      </c>
    </row>
    <row r="278" spans="2:28" ht="16.5" customHeight="1">
      <c r="B278" s="872" t="s">
        <v>1908</v>
      </c>
      <c r="C278" s="873"/>
      <c r="D278" s="873"/>
      <c r="E278" s="874"/>
      <c r="F278" s="339"/>
      <c r="G278" s="339"/>
      <c r="H278" s="352"/>
      <c r="I278" s="593"/>
      <c r="J278" s="593"/>
      <c r="K278" s="757"/>
      <c r="L278" s="770"/>
      <c r="M278" s="770"/>
      <c r="N278" s="770"/>
      <c r="O278" s="770"/>
      <c r="P278" s="770"/>
      <c r="R278" s="593"/>
      <c r="S278" s="598"/>
      <c r="T278" s="352"/>
      <c r="U278" s="352"/>
      <c r="V278" s="352"/>
      <c r="W278" s="352"/>
      <c r="X278" s="352"/>
      <c r="Y278" s="352"/>
      <c r="Z278" s="352"/>
      <c r="AA278" s="587"/>
    </row>
    <row r="279" spans="2:28" s="368" customFormat="1" ht="15.75" customHeight="1">
      <c r="C279" s="895" t="s">
        <v>1943</v>
      </c>
      <c r="D279" s="896"/>
      <c r="E279" s="897"/>
      <c r="F279" s="347" t="s">
        <v>279</v>
      </c>
      <c r="G279" s="347" t="s">
        <v>1294</v>
      </c>
      <c r="H279" s="366" t="s">
        <v>2300</v>
      </c>
      <c r="I279" s="590" t="s">
        <v>2308</v>
      </c>
      <c r="J279" s="590"/>
      <c r="K279" s="758"/>
      <c r="L279" s="758"/>
      <c r="M279" s="758"/>
      <c r="N279" s="758"/>
      <c r="O279" s="758"/>
      <c r="P279" s="758"/>
      <c r="Q279" s="590"/>
      <c r="R279" s="600"/>
      <c r="S279" s="600"/>
      <c r="T279" s="743"/>
      <c r="U279" s="743"/>
      <c r="V279" s="743"/>
      <c r="W279" s="743"/>
      <c r="X279" s="743"/>
      <c r="Y279" s="743"/>
      <c r="Z279" s="743"/>
      <c r="AA279" s="581" t="s">
        <v>878</v>
      </c>
      <c r="AB279" s="564"/>
    </row>
    <row r="280" spans="2:28" s="368" customFormat="1" ht="15.75" customHeight="1">
      <c r="C280" s="895" t="s">
        <v>1928</v>
      </c>
      <c r="D280" s="896"/>
      <c r="E280" s="897"/>
      <c r="F280" s="347" t="s">
        <v>279</v>
      </c>
      <c r="G280" s="347" t="s">
        <v>1924</v>
      </c>
      <c r="H280" s="366" t="s">
        <v>2300</v>
      </c>
      <c r="I280" s="590" t="s">
        <v>2079</v>
      </c>
      <c r="J280" s="590"/>
      <c r="K280" s="758"/>
      <c r="L280" s="758"/>
      <c r="M280" s="758"/>
      <c r="N280" s="758"/>
      <c r="O280" s="758"/>
      <c r="P280" s="758"/>
      <c r="Q280" s="590"/>
      <c r="R280" s="600"/>
      <c r="S280" s="600"/>
      <c r="T280" s="743"/>
      <c r="U280" s="743"/>
      <c r="V280" s="743"/>
      <c r="W280" s="743"/>
      <c r="X280" s="743"/>
      <c r="Y280" s="743"/>
      <c r="Z280" s="1035"/>
      <c r="AA280" s="581" t="s">
        <v>1972</v>
      </c>
      <c r="AB280" s="564"/>
    </row>
    <row r="281" spans="2:28" ht="15.75" customHeight="1">
      <c r="C281" s="895" t="s">
        <v>1944</v>
      </c>
      <c r="D281" s="896"/>
      <c r="E281" s="897"/>
      <c r="F281" s="347" t="s">
        <v>279</v>
      </c>
      <c r="G281" s="347" t="s">
        <v>1294</v>
      </c>
      <c r="H281" s="366" t="s">
        <v>2300</v>
      </c>
      <c r="I281" s="590" t="s">
        <v>2308</v>
      </c>
      <c r="J281" s="590"/>
      <c r="K281" s="758"/>
      <c r="L281" s="758"/>
      <c r="M281" s="758"/>
      <c r="N281" s="758"/>
      <c r="O281" s="758"/>
      <c r="P281" s="758"/>
      <c r="Q281" s="590"/>
      <c r="R281" s="600"/>
      <c r="S281" s="600"/>
      <c r="T281" s="743"/>
      <c r="U281" s="743"/>
      <c r="V281" s="743"/>
      <c r="W281" s="743"/>
      <c r="X281" s="743"/>
      <c r="Y281" s="743"/>
      <c r="Z281" s="743"/>
      <c r="AA281" s="581" t="s">
        <v>879</v>
      </c>
    </row>
    <row r="282" spans="2:28" ht="15.75" customHeight="1">
      <c r="C282" s="895" t="s">
        <v>1929</v>
      </c>
      <c r="D282" s="896"/>
      <c r="E282" s="897"/>
      <c r="F282" s="347" t="s">
        <v>279</v>
      </c>
      <c r="G282" s="347" t="s">
        <v>1924</v>
      </c>
      <c r="H282" s="366" t="s">
        <v>2300</v>
      </c>
      <c r="I282" s="590" t="s">
        <v>2079</v>
      </c>
      <c r="J282" s="590"/>
      <c r="K282" s="758"/>
      <c r="L282" s="758"/>
      <c r="M282" s="758"/>
      <c r="N282" s="758"/>
      <c r="O282" s="758"/>
      <c r="P282" s="758"/>
      <c r="Q282" s="590"/>
      <c r="R282" s="600"/>
      <c r="S282" s="600"/>
      <c r="T282" s="743"/>
      <c r="U282" s="743"/>
      <c r="V282" s="743"/>
      <c r="W282" s="743"/>
      <c r="X282" s="743"/>
      <c r="Y282" s="743"/>
      <c r="Z282" s="743"/>
      <c r="AA282" s="581" t="s">
        <v>1973</v>
      </c>
    </row>
    <row r="283" spans="2:28" s="1043" customFormat="1" ht="15.75" customHeight="1">
      <c r="C283" s="1044" t="s">
        <v>1945</v>
      </c>
      <c r="D283" s="1045"/>
      <c r="E283" s="1046"/>
      <c r="F283" s="1047" t="s">
        <v>279</v>
      </c>
      <c r="G283" s="1047" t="s">
        <v>1294</v>
      </c>
      <c r="H283" s="1048" t="s">
        <v>2300</v>
      </c>
      <c r="I283" s="1049" t="s">
        <v>2308</v>
      </c>
      <c r="J283" s="1049"/>
      <c r="K283" s="1050"/>
      <c r="L283" s="1050"/>
      <c r="M283" s="1050"/>
      <c r="N283" s="1050"/>
      <c r="O283" s="1050"/>
      <c r="P283" s="1050"/>
      <c r="Q283" s="1049"/>
      <c r="R283" s="1051"/>
      <c r="S283" s="1051"/>
      <c r="T283" s="1052"/>
      <c r="U283" s="1052"/>
      <c r="V283" s="1052"/>
      <c r="W283" s="1052"/>
      <c r="X283" s="1052"/>
      <c r="Y283" s="1052"/>
      <c r="Z283" s="1052"/>
      <c r="AA283" s="1042" t="s">
        <v>880</v>
      </c>
      <c r="AB283" s="1053"/>
    </row>
    <row r="284" spans="2:28" s="1043" customFormat="1" ht="15.75" customHeight="1">
      <c r="C284" s="1044" t="s">
        <v>1930</v>
      </c>
      <c r="D284" s="1045"/>
      <c r="E284" s="1046"/>
      <c r="F284" s="1047" t="s">
        <v>279</v>
      </c>
      <c r="G284" s="1047" t="s">
        <v>1924</v>
      </c>
      <c r="H284" s="1048" t="s">
        <v>2300</v>
      </c>
      <c r="I284" s="1049" t="s">
        <v>2079</v>
      </c>
      <c r="J284" s="1049"/>
      <c r="K284" s="1050"/>
      <c r="L284" s="1050"/>
      <c r="M284" s="1050"/>
      <c r="N284" s="1050"/>
      <c r="O284" s="1050"/>
      <c r="P284" s="1050"/>
      <c r="Q284" s="1049"/>
      <c r="R284" s="1051"/>
      <c r="S284" s="1051"/>
      <c r="T284" s="1052"/>
      <c r="U284" s="1052"/>
      <c r="V284" s="1052"/>
      <c r="W284" s="1052"/>
      <c r="X284" s="1052"/>
      <c r="Y284" s="1052"/>
      <c r="Z284" s="1052"/>
      <c r="AA284" s="1042" t="s">
        <v>2309</v>
      </c>
      <c r="AB284" s="1053"/>
    </row>
    <row r="285" spans="2:28" s="1054" customFormat="1" ht="15.75" customHeight="1">
      <c r="C285" s="1044" t="s">
        <v>1946</v>
      </c>
      <c r="D285" s="1045"/>
      <c r="E285" s="1046"/>
      <c r="F285" s="1047" t="s">
        <v>279</v>
      </c>
      <c r="G285" s="1047" t="s">
        <v>1294</v>
      </c>
      <c r="H285" s="1048" t="s">
        <v>2300</v>
      </c>
      <c r="I285" s="1049" t="s">
        <v>2308</v>
      </c>
      <c r="J285" s="1049"/>
      <c r="K285" s="1050"/>
      <c r="L285" s="1050"/>
      <c r="M285" s="1050"/>
      <c r="N285" s="1050"/>
      <c r="O285" s="1050"/>
      <c r="P285" s="1050"/>
      <c r="Q285" s="1049"/>
      <c r="R285" s="1051"/>
      <c r="S285" s="1051"/>
      <c r="T285" s="1052"/>
      <c r="U285" s="1052"/>
      <c r="V285" s="1052"/>
      <c r="W285" s="1052"/>
      <c r="X285" s="1052"/>
      <c r="Y285" s="1052"/>
      <c r="Z285" s="1052"/>
      <c r="AA285" s="1042" t="s">
        <v>881</v>
      </c>
      <c r="AB285" s="1055"/>
    </row>
    <row r="286" spans="2:28" s="1054" customFormat="1" ht="15.75" customHeight="1">
      <c r="C286" s="1044" t="s">
        <v>1931</v>
      </c>
      <c r="D286" s="1045"/>
      <c r="E286" s="1046"/>
      <c r="F286" s="1047" t="s">
        <v>279</v>
      </c>
      <c r="G286" s="1047" t="s">
        <v>1924</v>
      </c>
      <c r="H286" s="1048" t="s">
        <v>2300</v>
      </c>
      <c r="I286" s="1049" t="s">
        <v>2079</v>
      </c>
      <c r="J286" s="1049"/>
      <c r="K286" s="1050"/>
      <c r="L286" s="1050"/>
      <c r="M286" s="1050"/>
      <c r="N286" s="1050"/>
      <c r="O286" s="1050"/>
      <c r="P286" s="1050"/>
      <c r="Q286" s="1049"/>
      <c r="R286" s="1051"/>
      <c r="S286" s="1051"/>
      <c r="T286" s="1052"/>
      <c r="U286" s="1052"/>
      <c r="V286" s="1052"/>
      <c r="W286" s="1052"/>
      <c r="X286" s="1052"/>
      <c r="Y286" s="1052"/>
      <c r="Z286" s="1052"/>
      <c r="AA286" s="1042" t="s">
        <v>2310</v>
      </c>
      <c r="AB286" s="1055"/>
    </row>
    <row r="287" spans="2:28" s="368" customFormat="1" ht="15.75" customHeight="1">
      <c r="C287" s="895" t="s">
        <v>1947</v>
      </c>
      <c r="D287" s="896"/>
      <c r="E287" s="897"/>
      <c r="F287" s="347" t="s">
        <v>279</v>
      </c>
      <c r="G287" s="347" t="s">
        <v>1294</v>
      </c>
      <c r="H287" s="366" t="s">
        <v>2300</v>
      </c>
      <c r="I287" s="590" t="s">
        <v>2308</v>
      </c>
      <c r="J287" s="590"/>
      <c r="K287" s="758"/>
      <c r="L287" s="758"/>
      <c r="M287" s="758"/>
      <c r="N287" s="758"/>
      <c r="O287" s="758"/>
      <c r="P287" s="758"/>
      <c r="Q287" s="590"/>
      <c r="R287" s="600"/>
      <c r="S287" s="600"/>
      <c r="T287" s="743"/>
      <c r="U287" s="743"/>
      <c r="V287" s="743"/>
      <c r="W287" s="743"/>
      <c r="X287" s="743"/>
      <c r="Y287" s="743"/>
      <c r="Z287" s="743"/>
      <c r="AA287" s="581" t="s">
        <v>882</v>
      </c>
      <c r="AB287" s="564"/>
    </row>
    <row r="288" spans="2:28" s="368" customFormat="1" ht="15.75" customHeight="1">
      <c r="C288" s="895" t="s">
        <v>1932</v>
      </c>
      <c r="D288" s="896"/>
      <c r="E288" s="897"/>
      <c r="F288" s="347" t="s">
        <v>279</v>
      </c>
      <c r="G288" s="347" t="s">
        <v>1924</v>
      </c>
      <c r="H288" s="366" t="s">
        <v>2300</v>
      </c>
      <c r="I288" s="590" t="s">
        <v>2079</v>
      </c>
      <c r="J288" s="590"/>
      <c r="K288" s="758"/>
      <c r="L288" s="758"/>
      <c r="M288" s="758"/>
      <c r="N288" s="758"/>
      <c r="O288" s="758"/>
      <c r="P288" s="758"/>
      <c r="Q288" s="590"/>
      <c r="R288" s="600"/>
      <c r="S288" s="600"/>
      <c r="T288" s="743"/>
      <c r="U288" s="743"/>
      <c r="V288" s="743"/>
      <c r="W288" s="743"/>
      <c r="X288" s="743"/>
      <c r="Y288" s="743"/>
      <c r="Z288" s="743"/>
      <c r="AA288" s="581" t="s">
        <v>1974</v>
      </c>
      <c r="AB288" s="564"/>
    </row>
    <row r="289" spans="3:28" s="369" customFormat="1" ht="15.75" customHeight="1">
      <c r="C289" s="895" t="s">
        <v>1948</v>
      </c>
      <c r="D289" s="896"/>
      <c r="E289" s="897"/>
      <c r="F289" s="347" t="s">
        <v>279</v>
      </c>
      <c r="G289" s="347" t="s">
        <v>1294</v>
      </c>
      <c r="H289" s="366" t="s">
        <v>2300</v>
      </c>
      <c r="I289" s="590" t="s">
        <v>2308</v>
      </c>
      <c r="J289" s="590"/>
      <c r="K289" s="758"/>
      <c r="L289" s="758"/>
      <c r="M289" s="758"/>
      <c r="N289" s="758"/>
      <c r="O289" s="758"/>
      <c r="P289" s="758"/>
      <c r="Q289" s="590"/>
      <c r="R289" s="600"/>
      <c r="S289" s="600"/>
      <c r="T289" s="743"/>
      <c r="U289" s="743"/>
      <c r="V289" s="743"/>
      <c r="W289" s="743"/>
      <c r="X289" s="743"/>
      <c r="Y289" s="743"/>
      <c r="Z289" s="743"/>
      <c r="AA289" s="581" t="s">
        <v>883</v>
      </c>
      <c r="AB289" s="565"/>
    </row>
    <row r="290" spans="3:28" s="369" customFormat="1" ht="15.75" customHeight="1">
      <c r="C290" s="895" t="s">
        <v>1933</v>
      </c>
      <c r="D290" s="896"/>
      <c r="E290" s="897"/>
      <c r="F290" s="347" t="s">
        <v>279</v>
      </c>
      <c r="G290" s="347" t="s">
        <v>1924</v>
      </c>
      <c r="H290" s="366" t="s">
        <v>2300</v>
      </c>
      <c r="I290" s="590" t="s">
        <v>2079</v>
      </c>
      <c r="J290" s="590"/>
      <c r="K290" s="758"/>
      <c r="L290" s="758"/>
      <c r="M290" s="758"/>
      <c r="N290" s="758"/>
      <c r="O290" s="758"/>
      <c r="P290" s="758"/>
      <c r="Q290" s="590"/>
      <c r="R290" s="600"/>
      <c r="S290" s="600"/>
      <c r="T290" s="743"/>
      <c r="U290" s="743"/>
      <c r="V290" s="743"/>
      <c r="W290" s="743"/>
      <c r="X290" s="743"/>
      <c r="Y290" s="743"/>
      <c r="Z290" s="743"/>
      <c r="AA290" s="581" t="s">
        <v>1977</v>
      </c>
      <c r="AB290" s="565"/>
    </row>
    <row r="291" spans="3:28" s="357" customFormat="1" ht="15.75" customHeight="1">
      <c r="C291" s="895" t="s">
        <v>1949</v>
      </c>
      <c r="D291" s="896"/>
      <c r="E291" s="897"/>
      <c r="F291" s="347" t="s">
        <v>279</v>
      </c>
      <c r="G291" s="347" t="s">
        <v>1294</v>
      </c>
      <c r="H291" s="366" t="s">
        <v>2300</v>
      </c>
      <c r="I291" s="590" t="s">
        <v>2308</v>
      </c>
      <c r="J291" s="590"/>
      <c r="K291" s="758"/>
      <c r="L291" s="758"/>
      <c r="M291" s="758"/>
      <c r="N291" s="758"/>
      <c r="O291" s="758"/>
      <c r="P291" s="758"/>
      <c r="Q291" s="590"/>
      <c r="R291" s="600"/>
      <c r="S291" s="600"/>
      <c r="T291" s="743"/>
      <c r="U291" s="743"/>
      <c r="V291" s="743"/>
      <c r="W291" s="743"/>
      <c r="X291" s="743"/>
      <c r="Y291" s="743"/>
      <c r="Z291" s="743"/>
      <c r="AA291" s="581" t="s">
        <v>884</v>
      </c>
      <c r="AB291" s="562"/>
    </row>
    <row r="292" spans="3:28" s="357" customFormat="1" ht="15.75" customHeight="1">
      <c r="C292" s="895" t="s">
        <v>1934</v>
      </c>
      <c r="D292" s="896"/>
      <c r="E292" s="897"/>
      <c r="F292" s="347" t="s">
        <v>279</v>
      </c>
      <c r="G292" s="347" t="s">
        <v>1924</v>
      </c>
      <c r="H292" s="366" t="s">
        <v>2300</v>
      </c>
      <c r="I292" s="590" t="s">
        <v>2079</v>
      </c>
      <c r="J292" s="590"/>
      <c r="K292" s="758"/>
      <c r="L292" s="758"/>
      <c r="M292" s="758"/>
      <c r="N292" s="758"/>
      <c r="O292" s="758"/>
      <c r="P292" s="758"/>
      <c r="Q292" s="590"/>
      <c r="R292" s="600"/>
      <c r="S292" s="600"/>
      <c r="T292" s="743"/>
      <c r="U292" s="743"/>
      <c r="V292" s="743"/>
      <c r="W292" s="743"/>
      <c r="X292" s="743"/>
      <c r="Y292" s="743"/>
      <c r="Z292" s="743"/>
      <c r="AA292" s="581" t="s">
        <v>1978</v>
      </c>
      <c r="AB292" s="562"/>
    </row>
    <row r="293" spans="3:28" s="371" customFormat="1" ht="15.75" customHeight="1">
      <c r="C293" s="895" t="s">
        <v>1950</v>
      </c>
      <c r="D293" s="896"/>
      <c r="E293" s="897"/>
      <c r="F293" s="347" t="s">
        <v>279</v>
      </c>
      <c r="G293" s="347" t="s">
        <v>1294</v>
      </c>
      <c r="H293" s="366" t="s">
        <v>2300</v>
      </c>
      <c r="I293" s="590" t="s">
        <v>2308</v>
      </c>
      <c r="J293" s="590"/>
      <c r="K293" s="758"/>
      <c r="L293" s="758"/>
      <c r="M293" s="758"/>
      <c r="N293" s="758"/>
      <c r="O293" s="758"/>
      <c r="P293" s="758"/>
      <c r="Q293" s="590"/>
      <c r="R293" s="600"/>
      <c r="S293" s="600"/>
      <c r="T293" s="743"/>
      <c r="U293" s="743"/>
      <c r="V293" s="743"/>
      <c r="W293" s="743"/>
      <c r="X293" s="743"/>
      <c r="Y293" s="743"/>
      <c r="Z293" s="743"/>
      <c r="AA293" s="581" t="s">
        <v>885</v>
      </c>
      <c r="AB293" s="567"/>
    </row>
    <row r="294" spans="3:28" s="371" customFormat="1" ht="15.75" customHeight="1">
      <c r="C294" s="895" t="s">
        <v>1935</v>
      </c>
      <c r="D294" s="896"/>
      <c r="E294" s="897"/>
      <c r="F294" s="347" t="s">
        <v>279</v>
      </c>
      <c r="G294" s="347" t="s">
        <v>1924</v>
      </c>
      <c r="H294" s="366" t="s">
        <v>2300</v>
      </c>
      <c r="I294" s="590" t="s">
        <v>2079</v>
      </c>
      <c r="J294" s="590"/>
      <c r="K294" s="758"/>
      <c r="L294" s="758"/>
      <c r="M294" s="758"/>
      <c r="N294" s="758"/>
      <c r="O294" s="758"/>
      <c r="P294" s="758"/>
      <c r="Q294" s="590"/>
      <c r="R294" s="600"/>
      <c r="S294" s="600"/>
      <c r="T294" s="743"/>
      <c r="U294" s="743"/>
      <c r="V294" s="743"/>
      <c r="W294" s="743"/>
      <c r="X294" s="743"/>
      <c r="Y294" s="743"/>
      <c r="Z294" s="743"/>
      <c r="AA294" s="581" t="s">
        <v>1979</v>
      </c>
      <c r="AB294" s="567"/>
    </row>
    <row r="295" spans="3:28" s="370" customFormat="1" ht="15.75" customHeight="1">
      <c r="C295" s="895" t="s">
        <v>1951</v>
      </c>
      <c r="D295" s="896"/>
      <c r="E295" s="897"/>
      <c r="F295" s="347" t="s">
        <v>279</v>
      </c>
      <c r="G295" s="347" t="s">
        <v>1294</v>
      </c>
      <c r="H295" s="366" t="s">
        <v>2300</v>
      </c>
      <c r="I295" s="590" t="s">
        <v>2308</v>
      </c>
      <c r="J295" s="590"/>
      <c r="K295" s="758"/>
      <c r="L295" s="758"/>
      <c r="M295" s="758"/>
      <c r="N295" s="758"/>
      <c r="O295" s="758"/>
      <c r="P295" s="758"/>
      <c r="Q295" s="590"/>
      <c r="R295" s="600"/>
      <c r="S295" s="600"/>
      <c r="T295" s="743"/>
      <c r="U295" s="743"/>
      <c r="V295" s="743"/>
      <c r="W295" s="743"/>
      <c r="X295" s="743"/>
      <c r="Y295" s="743"/>
      <c r="Z295" s="743"/>
      <c r="AA295" s="581" t="s">
        <v>886</v>
      </c>
      <c r="AB295" s="566"/>
    </row>
    <row r="296" spans="3:28" s="370" customFormat="1" ht="15.75" customHeight="1">
      <c r="C296" s="895" t="s">
        <v>1936</v>
      </c>
      <c r="D296" s="896"/>
      <c r="E296" s="897"/>
      <c r="F296" s="347" t="s">
        <v>279</v>
      </c>
      <c r="G296" s="347" t="s">
        <v>1924</v>
      </c>
      <c r="H296" s="366" t="s">
        <v>2300</v>
      </c>
      <c r="I296" s="590" t="s">
        <v>2079</v>
      </c>
      <c r="J296" s="590"/>
      <c r="K296" s="758"/>
      <c r="L296" s="758"/>
      <c r="M296" s="758"/>
      <c r="N296" s="758"/>
      <c r="O296" s="758"/>
      <c r="P296" s="758"/>
      <c r="Q296" s="590"/>
      <c r="R296" s="600"/>
      <c r="S296" s="600"/>
      <c r="T296" s="743"/>
      <c r="U296" s="743"/>
      <c r="V296" s="743"/>
      <c r="W296" s="743"/>
      <c r="X296" s="743"/>
      <c r="Y296" s="743"/>
      <c r="Z296" s="743"/>
      <c r="AA296" s="581" t="s">
        <v>1980</v>
      </c>
      <c r="AB296" s="566"/>
    </row>
    <row r="297" spans="3:28" s="368" customFormat="1" ht="15.75" customHeight="1">
      <c r="C297" s="895" t="s">
        <v>1952</v>
      </c>
      <c r="D297" s="896"/>
      <c r="E297" s="897"/>
      <c r="F297" s="347" t="s">
        <v>279</v>
      </c>
      <c r="G297" s="347" t="s">
        <v>1294</v>
      </c>
      <c r="H297" s="366" t="s">
        <v>2300</v>
      </c>
      <c r="I297" s="590" t="s">
        <v>2308</v>
      </c>
      <c r="J297" s="590"/>
      <c r="K297" s="758"/>
      <c r="L297" s="758"/>
      <c r="M297" s="758"/>
      <c r="N297" s="758"/>
      <c r="O297" s="758"/>
      <c r="P297" s="758"/>
      <c r="Q297" s="590"/>
      <c r="R297" s="600"/>
      <c r="S297" s="600"/>
      <c r="T297" s="743"/>
      <c r="U297" s="743"/>
      <c r="V297" s="743"/>
      <c r="W297" s="743"/>
      <c r="X297" s="743"/>
      <c r="Y297" s="743"/>
      <c r="Z297" s="743"/>
      <c r="AA297" s="581" t="s">
        <v>887</v>
      </c>
      <c r="AB297" s="564"/>
    </row>
    <row r="298" spans="3:28" s="368" customFormat="1" ht="15.75" customHeight="1">
      <c r="C298" s="895" t="s">
        <v>1937</v>
      </c>
      <c r="D298" s="896"/>
      <c r="E298" s="897"/>
      <c r="F298" s="347" t="s">
        <v>279</v>
      </c>
      <c r="G298" s="347" t="s">
        <v>1924</v>
      </c>
      <c r="H298" s="366" t="s">
        <v>2300</v>
      </c>
      <c r="I298" s="590" t="s">
        <v>2079</v>
      </c>
      <c r="J298" s="590"/>
      <c r="K298" s="758"/>
      <c r="L298" s="758"/>
      <c r="M298" s="758"/>
      <c r="N298" s="758"/>
      <c r="O298" s="758"/>
      <c r="P298" s="758"/>
      <c r="Q298" s="590"/>
      <c r="R298" s="600"/>
      <c r="S298" s="600"/>
      <c r="T298" s="743"/>
      <c r="U298" s="743"/>
      <c r="V298" s="743"/>
      <c r="W298" s="743"/>
      <c r="X298" s="743"/>
      <c r="Y298" s="743"/>
      <c r="Z298" s="743"/>
      <c r="AA298" s="581" t="s">
        <v>1981</v>
      </c>
      <c r="AB298" s="564"/>
    </row>
    <row r="299" spans="3:28" s="369" customFormat="1" ht="15.75" customHeight="1">
      <c r="C299" s="895" t="s">
        <v>1953</v>
      </c>
      <c r="D299" s="896"/>
      <c r="E299" s="897"/>
      <c r="F299" s="347" t="s">
        <v>279</v>
      </c>
      <c r="G299" s="347" t="s">
        <v>1294</v>
      </c>
      <c r="H299" s="366" t="s">
        <v>2300</v>
      </c>
      <c r="I299" s="590" t="s">
        <v>2308</v>
      </c>
      <c r="J299" s="590"/>
      <c r="K299" s="758"/>
      <c r="L299" s="758"/>
      <c r="M299" s="758"/>
      <c r="N299" s="758"/>
      <c r="O299" s="758"/>
      <c r="P299" s="758"/>
      <c r="Q299" s="590"/>
      <c r="R299" s="600"/>
      <c r="S299" s="600"/>
      <c r="T299" s="743"/>
      <c r="U299" s="743"/>
      <c r="V299" s="743"/>
      <c r="W299" s="743"/>
      <c r="X299" s="743"/>
      <c r="Y299" s="743"/>
      <c r="Z299" s="743"/>
      <c r="AA299" s="581" t="s">
        <v>888</v>
      </c>
      <c r="AB299" s="565"/>
    </row>
    <row r="300" spans="3:28" s="369" customFormat="1" ht="15.75" customHeight="1">
      <c r="C300" s="895" t="s">
        <v>1938</v>
      </c>
      <c r="D300" s="896"/>
      <c r="E300" s="897"/>
      <c r="F300" s="347" t="s">
        <v>279</v>
      </c>
      <c r="G300" s="347" t="s">
        <v>1924</v>
      </c>
      <c r="H300" s="366" t="s">
        <v>2300</v>
      </c>
      <c r="I300" s="590" t="s">
        <v>2079</v>
      </c>
      <c r="J300" s="590"/>
      <c r="K300" s="758"/>
      <c r="L300" s="758"/>
      <c r="M300" s="758"/>
      <c r="N300" s="758"/>
      <c r="O300" s="758"/>
      <c r="P300" s="758"/>
      <c r="Q300" s="590"/>
      <c r="R300" s="600"/>
      <c r="S300" s="600"/>
      <c r="T300" s="743"/>
      <c r="U300" s="743"/>
      <c r="V300" s="743"/>
      <c r="W300" s="743"/>
      <c r="X300" s="743"/>
      <c r="Y300" s="743"/>
      <c r="Z300" s="743"/>
      <c r="AA300" s="581" t="s">
        <v>1982</v>
      </c>
      <c r="AB300" s="565"/>
    </row>
    <row r="301" spans="3:28" s="372" customFormat="1" ht="15.75" customHeight="1">
      <c r="C301" s="895" t="s">
        <v>1954</v>
      </c>
      <c r="D301" s="896"/>
      <c r="E301" s="897"/>
      <c r="F301" s="347" t="s">
        <v>279</v>
      </c>
      <c r="G301" s="347" t="s">
        <v>1294</v>
      </c>
      <c r="H301" s="366" t="s">
        <v>2300</v>
      </c>
      <c r="I301" s="590" t="s">
        <v>2308</v>
      </c>
      <c r="J301" s="590"/>
      <c r="K301" s="758"/>
      <c r="L301" s="758"/>
      <c r="M301" s="758"/>
      <c r="N301" s="758"/>
      <c r="O301" s="758"/>
      <c r="P301" s="758"/>
      <c r="Q301" s="590"/>
      <c r="R301" s="600"/>
      <c r="S301" s="600"/>
      <c r="T301" s="743"/>
      <c r="U301" s="743"/>
      <c r="V301" s="743"/>
      <c r="W301" s="743"/>
      <c r="X301" s="743"/>
      <c r="Y301" s="743"/>
      <c r="Z301" s="743"/>
      <c r="AA301" s="581" t="s">
        <v>889</v>
      </c>
      <c r="AB301" s="568"/>
    </row>
    <row r="302" spans="3:28" s="372" customFormat="1" ht="15.75" customHeight="1">
      <c r="C302" s="895" t="s">
        <v>1939</v>
      </c>
      <c r="D302" s="896"/>
      <c r="E302" s="897"/>
      <c r="F302" s="347" t="s">
        <v>279</v>
      </c>
      <c r="G302" s="347" t="s">
        <v>1924</v>
      </c>
      <c r="H302" s="366" t="s">
        <v>2300</v>
      </c>
      <c r="I302" s="590" t="s">
        <v>2079</v>
      </c>
      <c r="J302" s="590"/>
      <c r="K302" s="758"/>
      <c r="L302" s="758"/>
      <c r="M302" s="758"/>
      <c r="N302" s="758"/>
      <c r="O302" s="758"/>
      <c r="P302" s="758"/>
      <c r="Q302" s="590"/>
      <c r="R302" s="600"/>
      <c r="S302" s="600"/>
      <c r="T302" s="743"/>
      <c r="U302" s="743"/>
      <c r="V302" s="743"/>
      <c r="W302" s="743"/>
      <c r="X302" s="743"/>
      <c r="Y302" s="743"/>
      <c r="Z302" s="743"/>
      <c r="AA302" s="581" t="s">
        <v>1983</v>
      </c>
      <c r="AB302" s="568"/>
    </row>
    <row r="303" spans="3:28" s="1057" customFormat="1" ht="15.75" customHeight="1">
      <c r="C303" s="1044" t="s">
        <v>1955</v>
      </c>
      <c r="D303" s="1045"/>
      <c r="E303" s="1046"/>
      <c r="F303" s="1047" t="s">
        <v>279</v>
      </c>
      <c r="G303" s="1047" t="s">
        <v>1294</v>
      </c>
      <c r="H303" s="1048" t="s">
        <v>2300</v>
      </c>
      <c r="I303" s="1049" t="s">
        <v>2308</v>
      </c>
      <c r="J303" s="1049"/>
      <c r="K303" s="1050"/>
      <c r="L303" s="1050"/>
      <c r="M303" s="1050"/>
      <c r="N303" s="1050"/>
      <c r="O303" s="1050"/>
      <c r="P303" s="1050"/>
      <c r="Q303" s="1049"/>
      <c r="R303" s="1051"/>
      <c r="S303" s="1051"/>
      <c r="T303" s="1052"/>
      <c r="U303" s="1052"/>
      <c r="V303" s="1052"/>
      <c r="W303" s="1052"/>
      <c r="X303" s="1052"/>
      <c r="Y303" s="1052"/>
      <c r="Z303" s="1052"/>
      <c r="AA303" s="1042" t="s">
        <v>890</v>
      </c>
      <c r="AB303" s="1056"/>
    </row>
    <row r="304" spans="3:28" s="1057" customFormat="1" ht="15.75" customHeight="1">
      <c r="C304" s="1044" t="s">
        <v>1940</v>
      </c>
      <c r="D304" s="1045"/>
      <c r="E304" s="1046"/>
      <c r="F304" s="1047" t="s">
        <v>279</v>
      </c>
      <c r="G304" s="1047" t="s">
        <v>1924</v>
      </c>
      <c r="H304" s="1048" t="s">
        <v>2300</v>
      </c>
      <c r="I304" s="1049" t="s">
        <v>2079</v>
      </c>
      <c r="J304" s="1049"/>
      <c r="K304" s="1050"/>
      <c r="L304" s="1050"/>
      <c r="M304" s="1050"/>
      <c r="N304" s="1050"/>
      <c r="O304" s="1050"/>
      <c r="P304" s="1050"/>
      <c r="Q304" s="1049"/>
      <c r="R304" s="1051"/>
      <c r="S304" s="1051"/>
      <c r="T304" s="1052"/>
      <c r="U304" s="1052"/>
      <c r="V304" s="1052"/>
      <c r="W304" s="1052"/>
      <c r="X304" s="1052"/>
      <c r="Y304" s="1052"/>
      <c r="Z304" s="1052"/>
      <c r="AA304" s="1042" t="s">
        <v>2311</v>
      </c>
      <c r="AB304" s="1056"/>
    </row>
    <row r="305" spans="1:28" s="373" customFormat="1" ht="15.75" customHeight="1">
      <c r="C305" s="895" t="s">
        <v>1956</v>
      </c>
      <c r="D305" s="896"/>
      <c r="E305" s="897"/>
      <c r="F305" s="347" t="s">
        <v>279</v>
      </c>
      <c r="G305" s="347" t="s">
        <v>1294</v>
      </c>
      <c r="H305" s="366" t="s">
        <v>2300</v>
      </c>
      <c r="I305" s="590" t="s">
        <v>2308</v>
      </c>
      <c r="J305" s="590"/>
      <c r="K305" s="758"/>
      <c r="L305" s="758"/>
      <c r="M305" s="758"/>
      <c r="N305" s="758"/>
      <c r="O305" s="758"/>
      <c r="P305" s="758"/>
      <c r="Q305" s="590"/>
      <c r="R305" s="600"/>
      <c r="S305" s="600"/>
      <c r="T305" s="743"/>
      <c r="U305" s="743"/>
      <c r="V305" s="743"/>
      <c r="W305" s="743"/>
      <c r="X305" s="743"/>
      <c r="Y305" s="743"/>
      <c r="Z305" s="743"/>
      <c r="AA305" s="581" t="s">
        <v>891</v>
      </c>
      <c r="AB305" s="569"/>
    </row>
    <row r="306" spans="1:28" s="373" customFormat="1" ht="15.75" customHeight="1">
      <c r="C306" s="895" t="s">
        <v>1941</v>
      </c>
      <c r="D306" s="896"/>
      <c r="E306" s="897"/>
      <c r="F306" s="347" t="s">
        <v>279</v>
      </c>
      <c r="G306" s="347" t="s">
        <v>1924</v>
      </c>
      <c r="H306" s="366" t="s">
        <v>2300</v>
      </c>
      <c r="I306" s="590" t="s">
        <v>2079</v>
      </c>
      <c r="J306" s="590"/>
      <c r="K306" s="758"/>
      <c r="L306" s="758"/>
      <c r="M306" s="758"/>
      <c r="N306" s="758"/>
      <c r="O306" s="758"/>
      <c r="P306" s="758"/>
      <c r="Q306" s="590"/>
      <c r="R306" s="600"/>
      <c r="S306" s="600"/>
      <c r="T306" s="743"/>
      <c r="U306" s="743"/>
      <c r="V306" s="743"/>
      <c r="W306" s="743"/>
      <c r="X306" s="743"/>
      <c r="Y306" s="743"/>
      <c r="Z306" s="743"/>
      <c r="AA306" s="581" t="s">
        <v>1985</v>
      </c>
      <c r="AB306" s="569"/>
    </row>
    <row r="307" spans="1:28" s="368" customFormat="1" ht="15.75" customHeight="1">
      <c r="C307" s="895" t="s">
        <v>1957</v>
      </c>
      <c r="D307" s="896"/>
      <c r="E307" s="897"/>
      <c r="F307" s="347" t="s">
        <v>279</v>
      </c>
      <c r="G307" s="347" t="s">
        <v>1294</v>
      </c>
      <c r="H307" s="366" t="s">
        <v>2300</v>
      </c>
      <c r="I307" s="590" t="s">
        <v>2308</v>
      </c>
      <c r="J307" s="590"/>
      <c r="K307" s="758"/>
      <c r="L307" s="758"/>
      <c r="M307" s="758"/>
      <c r="N307" s="758"/>
      <c r="O307" s="758"/>
      <c r="P307" s="758"/>
      <c r="Q307" s="590"/>
      <c r="R307" s="600"/>
      <c r="S307" s="600"/>
      <c r="T307" s="743"/>
      <c r="U307" s="743"/>
      <c r="V307" s="743"/>
      <c r="W307" s="743"/>
      <c r="X307" s="743"/>
      <c r="Y307" s="743"/>
      <c r="Z307" s="743"/>
      <c r="AA307" s="581" t="s">
        <v>892</v>
      </c>
      <c r="AB307" s="564"/>
    </row>
    <row r="308" spans="1:28" s="368" customFormat="1" ht="15.75" customHeight="1">
      <c r="C308" s="899" t="s">
        <v>1942</v>
      </c>
      <c r="D308" s="899"/>
      <c r="E308" s="899"/>
      <c r="F308" s="347" t="s">
        <v>279</v>
      </c>
      <c r="G308" s="347" t="s">
        <v>1924</v>
      </c>
      <c r="H308" s="366" t="s">
        <v>2300</v>
      </c>
      <c r="I308" s="590" t="s">
        <v>2079</v>
      </c>
      <c r="J308" s="590"/>
      <c r="K308" s="758"/>
      <c r="L308" s="758"/>
      <c r="M308" s="758"/>
      <c r="N308" s="758"/>
      <c r="O308" s="758"/>
      <c r="P308" s="758"/>
      <c r="Q308" s="590"/>
      <c r="R308" s="600"/>
      <c r="S308" s="600"/>
      <c r="T308" s="743"/>
      <c r="U308" s="743"/>
      <c r="V308" s="743"/>
      <c r="W308" s="743"/>
      <c r="X308" s="743"/>
      <c r="Y308" s="743"/>
      <c r="Z308" s="743"/>
      <c r="AA308" s="581" t="s">
        <v>1986</v>
      </c>
      <c r="AB308" s="564"/>
    </row>
    <row r="309" spans="1:28" ht="20.25" customHeight="1">
      <c r="A309" s="885" t="s">
        <v>2251</v>
      </c>
      <c r="B309" s="885"/>
      <c r="C309" s="885"/>
      <c r="D309" s="885"/>
      <c r="E309" s="885"/>
      <c r="F309" s="885"/>
      <c r="G309" s="885"/>
      <c r="H309" s="885"/>
      <c r="I309" s="885"/>
      <c r="J309" s="885"/>
      <c r="K309" s="885"/>
      <c r="L309" s="885"/>
      <c r="M309" s="885"/>
      <c r="N309" s="885"/>
      <c r="O309" s="885"/>
      <c r="P309" s="885"/>
      <c r="Q309" s="885"/>
      <c r="R309" s="885"/>
      <c r="S309" s="885"/>
      <c r="T309" s="885"/>
      <c r="U309" s="885"/>
      <c r="V309" s="885"/>
      <c r="W309" s="885"/>
      <c r="X309" s="885"/>
      <c r="Y309" s="885"/>
      <c r="Z309" s="885"/>
      <c r="AA309" s="885"/>
    </row>
    <row r="310" spans="1:28" ht="17.25" customHeight="1">
      <c r="B310" s="899" t="s">
        <v>230</v>
      </c>
      <c r="C310" s="899"/>
      <c r="D310" s="899"/>
      <c r="E310" s="899"/>
      <c r="F310" s="515"/>
      <c r="G310" s="602" t="s">
        <v>2343</v>
      </c>
      <c r="H310" s="366" t="s">
        <v>2300</v>
      </c>
      <c r="I310" s="590" t="s">
        <v>2313</v>
      </c>
      <c r="J310" s="879" t="s">
        <v>2359</v>
      </c>
      <c r="K310" s="762"/>
      <c r="L310" s="762"/>
      <c r="M310" s="762"/>
      <c r="N310" s="762"/>
      <c r="O310" s="762"/>
      <c r="P310" s="762"/>
      <c r="Q310" s="745"/>
      <c r="R310" s="600"/>
      <c r="S310" s="600"/>
      <c r="T310" s="343"/>
      <c r="U310" s="343"/>
      <c r="V310" s="343"/>
      <c r="W310" s="343"/>
      <c r="X310" s="343"/>
      <c r="Y310" s="343"/>
      <c r="Z310" s="343"/>
      <c r="AA310" s="581" t="s">
        <v>2234</v>
      </c>
    </row>
    <row r="311" spans="1:28" ht="17.25" customHeight="1">
      <c r="B311" s="899" t="s">
        <v>254</v>
      </c>
      <c r="C311" s="899"/>
      <c r="D311" s="899"/>
      <c r="E311" s="899"/>
      <c r="F311" s="515"/>
      <c r="G311" s="602" t="s">
        <v>2343</v>
      </c>
      <c r="H311" s="366" t="s">
        <v>2300</v>
      </c>
      <c r="I311" s="590" t="s">
        <v>2313</v>
      </c>
      <c r="J311" s="880"/>
      <c r="K311" s="763"/>
      <c r="L311" s="763"/>
      <c r="M311" s="763"/>
      <c r="N311" s="763"/>
      <c r="O311" s="763"/>
      <c r="P311" s="763"/>
      <c r="Q311" s="746"/>
      <c r="R311" s="600"/>
      <c r="S311" s="600"/>
      <c r="T311" s="343"/>
      <c r="U311" s="343"/>
      <c r="V311" s="343"/>
      <c r="W311" s="343"/>
      <c r="X311" s="343"/>
      <c r="Y311" s="343"/>
      <c r="Z311" s="343"/>
      <c r="AA311" s="581" t="s">
        <v>2235</v>
      </c>
    </row>
    <row r="312" spans="1:28" ht="17.25" customHeight="1">
      <c r="B312" s="899" t="s">
        <v>255</v>
      </c>
      <c r="C312" s="899"/>
      <c r="D312" s="899"/>
      <c r="E312" s="899"/>
      <c r="F312" s="515"/>
      <c r="G312" s="602" t="s">
        <v>2343</v>
      </c>
      <c r="H312" s="366" t="s">
        <v>2300</v>
      </c>
      <c r="I312" s="590" t="s">
        <v>2313</v>
      </c>
      <c r="J312" s="880"/>
      <c r="K312" s="763"/>
      <c r="L312" s="763"/>
      <c r="M312" s="763"/>
      <c r="N312" s="763"/>
      <c r="O312" s="763"/>
      <c r="P312" s="763"/>
      <c r="Q312" s="746"/>
      <c r="R312" s="600"/>
      <c r="S312" s="600"/>
      <c r="T312" s="343"/>
      <c r="U312" s="343"/>
      <c r="V312" s="343"/>
      <c r="W312" s="343"/>
      <c r="X312" s="343"/>
      <c r="Y312" s="343"/>
      <c r="Z312" s="343"/>
      <c r="AA312" s="581" t="s">
        <v>2236</v>
      </c>
    </row>
    <row r="313" spans="1:28" ht="17.25" customHeight="1">
      <c r="B313" s="899" t="s">
        <v>256</v>
      </c>
      <c r="C313" s="899"/>
      <c r="D313" s="899"/>
      <c r="E313" s="899"/>
      <c r="F313" s="515"/>
      <c r="G313" s="602" t="s">
        <v>2343</v>
      </c>
      <c r="H313" s="366" t="s">
        <v>2300</v>
      </c>
      <c r="I313" s="590" t="s">
        <v>2313</v>
      </c>
      <c r="J313" s="880"/>
      <c r="K313" s="763"/>
      <c r="L313" s="763"/>
      <c r="M313" s="763"/>
      <c r="N313" s="763"/>
      <c r="O313" s="763"/>
      <c r="P313" s="763"/>
      <c r="Q313" s="746"/>
      <c r="R313" s="600"/>
      <c r="S313" s="600"/>
      <c r="T313" s="343"/>
      <c r="U313" s="343"/>
      <c r="V313" s="343"/>
      <c r="W313" s="343"/>
      <c r="X313" s="343"/>
      <c r="Y313" s="343"/>
      <c r="Z313" s="343"/>
      <c r="AA313" s="581" t="s">
        <v>2237</v>
      </c>
    </row>
    <row r="314" spans="1:28" ht="17.25" customHeight="1">
      <c r="B314" s="899" t="s">
        <v>83</v>
      </c>
      <c r="C314" s="899"/>
      <c r="D314" s="899"/>
      <c r="E314" s="899"/>
      <c r="F314" s="515"/>
      <c r="G314" s="602" t="s">
        <v>2343</v>
      </c>
      <c r="H314" s="366" t="s">
        <v>2300</v>
      </c>
      <c r="I314" s="590" t="s">
        <v>2313</v>
      </c>
      <c r="J314" s="880"/>
      <c r="K314" s="763"/>
      <c r="L314" s="763"/>
      <c r="M314" s="763"/>
      <c r="N314" s="763"/>
      <c r="O314" s="763"/>
      <c r="P314" s="763"/>
      <c r="Q314" s="746"/>
      <c r="R314" s="600"/>
      <c r="S314" s="600"/>
      <c r="T314" s="343"/>
      <c r="U314" s="343"/>
      <c r="V314" s="343"/>
      <c r="W314" s="343"/>
      <c r="X314" s="343"/>
      <c r="Y314" s="343"/>
      <c r="Z314" s="343"/>
      <c r="AA314" s="581" t="s">
        <v>2238</v>
      </c>
    </row>
    <row r="315" spans="1:28" ht="17.25" customHeight="1">
      <c r="B315" s="899" t="s">
        <v>258</v>
      </c>
      <c r="C315" s="899"/>
      <c r="D315" s="899"/>
      <c r="E315" s="899"/>
      <c r="F315" s="515"/>
      <c r="G315" s="602" t="s">
        <v>2343</v>
      </c>
      <c r="H315" s="366" t="s">
        <v>2300</v>
      </c>
      <c r="I315" s="590" t="s">
        <v>2313</v>
      </c>
      <c r="J315" s="880"/>
      <c r="K315" s="763"/>
      <c r="L315" s="763"/>
      <c r="M315" s="763"/>
      <c r="N315" s="763"/>
      <c r="O315" s="763"/>
      <c r="P315" s="763"/>
      <c r="Q315" s="746"/>
      <c r="R315" s="600"/>
      <c r="S315" s="600"/>
      <c r="T315" s="343"/>
      <c r="U315" s="343"/>
      <c r="V315" s="343"/>
      <c r="W315" s="343"/>
      <c r="X315" s="343"/>
      <c r="Y315" s="343"/>
      <c r="Z315" s="343"/>
      <c r="AA315" s="581" t="s">
        <v>2239</v>
      </c>
    </row>
    <row r="316" spans="1:28" ht="17.25" customHeight="1">
      <c r="B316" s="899" t="s">
        <v>259</v>
      </c>
      <c r="C316" s="899"/>
      <c r="D316" s="899"/>
      <c r="E316" s="899"/>
      <c r="F316" s="515"/>
      <c r="G316" s="602" t="s">
        <v>2343</v>
      </c>
      <c r="H316" s="366" t="s">
        <v>2300</v>
      </c>
      <c r="I316" s="590" t="s">
        <v>2313</v>
      </c>
      <c r="J316" s="880"/>
      <c r="K316" s="763"/>
      <c r="L316" s="763"/>
      <c r="M316" s="763"/>
      <c r="N316" s="763"/>
      <c r="O316" s="763"/>
      <c r="P316" s="763"/>
      <c r="Q316" s="746"/>
      <c r="R316" s="600"/>
      <c r="S316" s="600"/>
      <c r="T316" s="343"/>
      <c r="U316" s="343"/>
      <c r="V316" s="343"/>
      <c r="W316" s="343"/>
      <c r="X316" s="343"/>
      <c r="Y316" s="343"/>
      <c r="Z316" s="343"/>
      <c r="AA316" s="581" t="s">
        <v>2240</v>
      </c>
    </row>
    <row r="317" spans="1:28" s="416" customFormat="1" ht="17.25" customHeight="1">
      <c r="A317" s="335"/>
      <c r="B317" s="899" t="s">
        <v>260</v>
      </c>
      <c r="C317" s="899"/>
      <c r="D317" s="899"/>
      <c r="E317" s="899"/>
      <c r="F317" s="515"/>
      <c r="G317" s="602" t="s">
        <v>2343</v>
      </c>
      <c r="H317" s="366" t="s">
        <v>2300</v>
      </c>
      <c r="I317" s="590" t="s">
        <v>2313</v>
      </c>
      <c r="J317" s="880"/>
      <c r="K317" s="763"/>
      <c r="L317" s="763"/>
      <c r="M317" s="763"/>
      <c r="N317" s="763"/>
      <c r="O317" s="763"/>
      <c r="P317" s="763"/>
      <c r="Q317" s="746"/>
      <c r="R317" s="600"/>
      <c r="S317" s="600"/>
      <c r="T317" s="343"/>
      <c r="U317" s="343"/>
      <c r="V317" s="343"/>
      <c r="W317" s="343"/>
      <c r="X317" s="343"/>
      <c r="Y317" s="343"/>
      <c r="Z317" s="343"/>
      <c r="AA317" s="581" t="s">
        <v>2241</v>
      </c>
      <c r="AB317" s="561"/>
    </row>
    <row r="318" spans="1:28" s="416" customFormat="1" ht="17.25" customHeight="1">
      <c r="A318" s="335"/>
      <c r="B318" s="899" t="s">
        <v>261</v>
      </c>
      <c r="C318" s="899"/>
      <c r="D318" s="899"/>
      <c r="E318" s="899"/>
      <c r="F318" s="515"/>
      <c r="G318" s="602" t="s">
        <v>2343</v>
      </c>
      <c r="H318" s="366" t="s">
        <v>2300</v>
      </c>
      <c r="I318" s="590" t="s">
        <v>2313</v>
      </c>
      <c r="J318" s="880"/>
      <c r="K318" s="763"/>
      <c r="L318" s="763"/>
      <c r="M318" s="763"/>
      <c r="N318" s="763"/>
      <c r="O318" s="763"/>
      <c r="P318" s="763"/>
      <c r="Q318" s="746"/>
      <c r="R318" s="600"/>
      <c r="S318" s="600"/>
      <c r="T318" s="343"/>
      <c r="U318" s="343"/>
      <c r="V318" s="343"/>
      <c r="W318" s="343"/>
      <c r="X318" s="343"/>
      <c r="Y318" s="343"/>
      <c r="Z318" s="343"/>
      <c r="AA318" s="581" t="s">
        <v>2242</v>
      </c>
      <c r="AB318" s="561"/>
    </row>
    <row r="319" spans="1:28" s="416" customFormat="1" ht="17.25" customHeight="1">
      <c r="A319" s="335"/>
      <c r="B319" s="899" t="s">
        <v>84</v>
      </c>
      <c r="C319" s="899"/>
      <c r="D319" s="899"/>
      <c r="E319" s="899"/>
      <c r="F319" s="515"/>
      <c r="G319" s="602" t="s">
        <v>2343</v>
      </c>
      <c r="H319" s="366" t="s">
        <v>2300</v>
      </c>
      <c r="I319" s="590" t="s">
        <v>2313</v>
      </c>
      <c r="J319" s="880"/>
      <c r="K319" s="763"/>
      <c r="L319" s="763"/>
      <c r="M319" s="763"/>
      <c r="N319" s="763"/>
      <c r="O319" s="763"/>
      <c r="P319" s="763"/>
      <c r="Q319" s="746"/>
      <c r="R319" s="600"/>
      <c r="S319" s="600"/>
      <c r="T319" s="343"/>
      <c r="U319" s="343"/>
      <c r="V319" s="343"/>
      <c r="W319" s="343"/>
      <c r="X319" s="343"/>
      <c r="Y319" s="343"/>
      <c r="Z319" s="343"/>
      <c r="AA319" s="581" t="s">
        <v>2154</v>
      </c>
      <c r="AB319" s="561"/>
    </row>
    <row r="320" spans="1:28" s="416" customFormat="1" ht="24.75" customHeight="1">
      <c r="A320" s="335"/>
      <c r="B320" s="899" t="s">
        <v>80</v>
      </c>
      <c r="C320" s="899"/>
      <c r="D320" s="899"/>
      <c r="E320" s="899"/>
      <c r="F320" s="515"/>
      <c r="G320" s="602" t="s">
        <v>2343</v>
      </c>
      <c r="H320" s="366" t="s">
        <v>2300</v>
      </c>
      <c r="I320" s="590" t="s">
        <v>2313</v>
      </c>
      <c r="J320" s="880"/>
      <c r="K320" s="763"/>
      <c r="L320" s="763"/>
      <c r="M320" s="763"/>
      <c r="N320" s="763"/>
      <c r="O320" s="763"/>
      <c r="P320" s="763"/>
      <c r="Q320" s="746"/>
      <c r="R320" s="600"/>
      <c r="S320" s="600"/>
      <c r="T320" s="343"/>
      <c r="U320" s="343"/>
      <c r="V320" s="343"/>
      <c r="W320" s="343"/>
      <c r="X320" s="343"/>
      <c r="Y320" s="343"/>
      <c r="Z320" s="343"/>
      <c r="AA320" s="581" t="s">
        <v>2243</v>
      </c>
      <c r="AB320" s="561"/>
    </row>
    <row r="321" spans="1:28" s="416" customFormat="1" ht="17.25" customHeight="1">
      <c r="A321" s="335"/>
      <c r="B321" s="899" t="s">
        <v>221</v>
      </c>
      <c r="C321" s="899"/>
      <c r="D321" s="899"/>
      <c r="E321" s="899"/>
      <c r="F321" s="515"/>
      <c r="G321" s="602" t="s">
        <v>2343</v>
      </c>
      <c r="H321" s="366" t="s">
        <v>2300</v>
      </c>
      <c r="I321" s="590" t="s">
        <v>2313</v>
      </c>
      <c r="J321" s="880"/>
      <c r="K321" s="763"/>
      <c r="L321" s="763"/>
      <c r="M321" s="763"/>
      <c r="N321" s="763"/>
      <c r="O321" s="763"/>
      <c r="P321" s="763"/>
      <c r="Q321" s="746"/>
      <c r="R321" s="600"/>
      <c r="S321" s="600"/>
      <c r="T321" s="343"/>
      <c r="U321" s="343"/>
      <c r="V321" s="343"/>
      <c r="W321" s="343"/>
      <c r="X321" s="343"/>
      <c r="Y321" s="343"/>
      <c r="Z321" s="343"/>
      <c r="AA321" s="581" t="s">
        <v>2244</v>
      </c>
      <c r="AB321" s="561"/>
    </row>
    <row r="322" spans="1:28" s="416" customFormat="1" ht="17.25" customHeight="1">
      <c r="A322" s="335"/>
      <c r="B322" s="899" t="s">
        <v>262</v>
      </c>
      <c r="C322" s="899"/>
      <c r="D322" s="899"/>
      <c r="E322" s="899"/>
      <c r="F322" s="515"/>
      <c r="G322" s="602" t="s">
        <v>2343</v>
      </c>
      <c r="H322" s="366" t="s">
        <v>2300</v>
      </c>
      <c r="I322" s="590" t="s">
        <v>2313</v>
      </c>
      <c r="J322" s="880"/>
      <c r="K322" s="763"/>
      <c r="L322" s="763"/>
      <c r="M322" s="763"/>
      <c r="N322" s="763"/>
      <c r="O322" s="763"/>
      <c r="P322" s="763"/>
      <c r="Q322" s="746"/>
      <c r="R322" s="600"/>
      <c r="S322" s="600"/>
      <c r="T322" s="343"/>
      <c r="U322" s="343"/>
      <c r="V322" s="343"/>
      <c r="W322" s="343"/>
      <c r="X322" s="343"/>
      <c r="Y322" s="343"/>
      <c r="Z322" s="343"/>
      <c r="AA322" s="581" t="s">
        <v>2245</v>
      </c>
      <c r="AB322" s="561"/>
    </row>
    <row r="323" spans="1:28" s="416" customFormat="1" ht="17.25" customHeight="1">
      <c r="A323" s="335"/>
      <c r="B323" s="899" t="s">
        <v>2116</v>
      </c>
      <c r="C323" s="899"/>
      <c r="D323" s="899"/>
      <c r="E323" s="899"/>
      <c r="F323" s="515"/>
      <c r="G323" s="602" t="s">
        <v>2343</v>
      </c>
      <c r="H323" s="366" t="s">
        <v>2300</v>
      </c>
      <c r="I323" s="590" t="s">
        <v>2313</v>
      </c>
      <c r="J323" s="880"/>
      <c r="K323" s="763"/>
      <c r="L323" s="763"/>
      <c r="M323" s="763"/>
      <c r="N323" s="763"/>
      <c r="O323" s="763"/>
      <c r="P323" s="763"/>
      <c r="Q323" s="746"/>
      <c r="R323" s="600"/>
      <c r="S323" s="600"/>
      <c r="T323" s="343"/>
      <c r="U323" s="343"/>
      <c r="V323" s="343"/>
      <c r="W323" s="343"/>
      <c r="X323" s="343"/>
      <c r="Y323" s="343"/>
      <c r="Z323" s="343"/>
      <c r="AA323" s="581" t="s">
        <v>2180</v>
      </c>
      <c r="AB323" s="561"/>
    </row>
    <row r="324" spans="1:28" s="416" customFormat="1" ht="24" customHeight="1">
      <c r="A324" s="335"/>
      <c r="B324" s="899" t="s">
        <v>263</v>
      </c>
      <c r="C324" s="899"/>
      <c r="D324" s="899"/>
      <c r="E324" s="899"/>
      <c r="F324" s="515"/>
      <c r="G324" s="602" t="s">
        <v>2343</v>
      </c>
      <c r="H324" s="366" t="s">
        <v>2300</v>
      </c>
      <c r="I324" s="590" t="s">
        <v>2313</v>
      </c>
      <c r="J324" s="880"/>
      <c r="K324" s="763"/>
      <c r="L324" s="763"/>
      <c r="M324" s="763"/>
      <c r="N324" s="763"/>
      <c r="O324" s="763"/>
      <c r="P324" s="763"/>
      <c r="Q324" s="746"/>
      <c r="R324" s="600"/>
      <c r="S324" s="600"/>
      <c r="T324" s="343"/>
      <c r="U324" s="343"/>
      <c r="V324" s="343"/>
      <c r="W324" s="343"/>
      <c r="X324" s="343"/>
      <c r="Y324" s="343"/>
      <c r="Z324" s="343"/>
      <c r="AA324" s="581" t="s">
        <v>2246</v>
      </c>
      <c r="AB324" s="561"/>
    </row>
    <row r="325" spans="1:28" s="416" customFormat="1" ht="18" customHeight="1">
      <c r="A325" s="335"/>
      <c r="B325" s="899" t="s">
        <v>2118</v>
      </c>
      <c r="C325" s="899"/>
      <c r="D325" s="899"/>
      <c r="E325" s="899"/>
      <c r="F325" s="515"/>
      <c r="G325" s="602" t="s">
        <v>2343</v>
      </c>
      <c r="H325" s="366" t="s">
        <v>2300</v>
      </c>
      <c r="I325" s="590" t="s">
        <v>2313</v>
      </c>
      <c r="J325" s="880"/>
      <c r="K325" s="763"/>
      <c r="L325" s="763"/>
      <c r="M325" s="763"/>
      <c r="N325" s="763"/>
      <c r="O325" s="763"/>
      <c r="P325" s="763"/>
      <c r="Q325" s="746"/>
      <c r="R325" s="600"/>
      <c r="S325" s="600"/>
      <c r="T325" s="343"/>
      <c r="U325" s="343"/>
      <c r="V325" s="343"/>
      <c r="W325" s="343"/>
      <c r="X325" s="343"/>
      <c r="Y325" s="343"/>
      <c r="Z325" s="343"/>
      <c r="AA325" s="581" t="s">
        <v>2247</v>
      </c>
      <c r="AB325" s="561"/>
    </row>
    <row r="326" spans="1:28" s="416" customFormat="1" ht="18" customHeight="1">
      <c r="A326" s="335"/>
      <c r="B326" s="899" t="s">
        <v>257</v>
      </c>
      <c r="C326" s="899"/>
      <c r="D326" s="899"/>
      <c r="E326" s="899"/>
      <c r="F326" s="515"/>
      <c r="G326" s="602" t="s">
        <v>2343</v>
      </c>
      <c r="H326" s="366" t="s">
        <v>2300</v>
      </c>
      <c r="I326" s="590" t="s">
        <v>2313</v>
      </c>
      <c r="J326" s="880"/>
      <c r="K326" s="763"/>
      <c r="L326" s="763"/>
      <c r="M326" s="763"/>
      <c r="N326" s="763"/>
      <c r="O326" s="763"/>
      <c r="P326" s="763"/>
      <c r="Q326" s="746"/>
      <c r="R326" s="600"/>
      <c r="S326" s="600"/>
      <c r="T326" s="343"/>
      <c r="U326" s="343"/>
      <c r="V326" s="343"/>
      <c r="W326" s="343"/>
      <c r="X326" s="343"/>
      <c r="Y326" s="343"/>
      <c r="Z326" s="343"/>
      <c r="AA326" s="581" t="s">
        <v>2202</v>
      </c>
      <c r="AB326" s="561"/>
    </row>
    <row r="327" spans="1:28" s="416" customFormat="1" ht="18" customHeight="1">
      <c r="A327" s="335"/>
      <c r="B327" s="899" t="s">
        <v>265</v>
      </c>
      <c r="C327" s="899"/>
      <c r="D327" s="899"/>
      <c r="E327" s="899"/>
      <c r="F327" s="515"/>
      <c r="G327" s="602" t="s">
        <v>2343</v>
      </c>
      <c r="H327" s="366" t="s">
        <v>2300</v>
      </c>
      <c r="I327" s="590" t="s">
        <v>2313</v>
      </c>
      <c r="J327" s="880"/>
      <c r="K327" s="763"/>
      <c r="L327" s="763"/>
      <c r="M327" s="763"/>
      <c r="N327" s="763"/>
      <c r="O327" s="763"/>
      <c r="P327" s="763"/>
      <c r="Q327" s="746"/>
      <c r="R327" s="600"/>
      <c r="S327" s="600"/>
      <c r="T327" s="343"/>
      <c r="U327" s="343"/>
      <c r="V327" s="343"/>
      <c r="W327" s="343"/>
      <c r="X327" s="343"/>
      <c r="Y327" s="343"/>
      <c r="Z327" s="343"/>
      <c r="AA327" s="581" t="s">
        <v>2203</v>
      </c>
      <c r="AB327" s="561"/>
    </row>
    <row r="328" spans="1:28" s="416" customFormat="1" ht="18" customHeight="1">
      <c r="A328" s="335"/>
      <c r="B328" s="899" t="s">
        <v>266</v>
      </c>
      <c r="C328" s="899"/>
      <c r="D328" s="899"/>
      <c r="E328" s="899"/>
      <c r="F328" s="515"/>
      <c r="G328" s="602" t="s">
        <v>2343</v>
      </c>
      <c r="H328" s="366" t="s">
        <v>2300</v>
      </c>
      <c r="I328" s="590" t="s">
        <v>2313</v>
      </c>
      <c r="J328" s="880"/>
      <c r="K328" s="763"/>
      <c r="L328" s="763"/>
      <c r="M328" s="763"/>
      <c r="N328" s="763"/>
      <c r="O328" s="763"/>
      <c r="P328" s="763"/>
      <c r="Q328" s="746"/>
      <c r="R328" s="600"/>
      <c r="S328" s="600"/>
      <c r="T328" s="343"/>
      <c r="U328" s="343"/>
      <c r="V328" s="343"/>
      <c r="W328" s="343"/>
      <c r="X328" s="343"/>
      <c r="Y328" s="343"/>
      <c r="Z328" s="343"/>
      <c r="AA328" s="581" t="s">
        <v>2204</v>
      </c>
      <c r="AB328" s="561"/>
    </row>
    <row r="329" spans="1:28" s="416" customFormat="1" ht="18" customHeight="1">
      <c r="A329" s="335"/>
      <c r="B329" s="899" t="s">
        <v>267</v>
      </c>
      <c r="C329" s="899"/>
      <c r="D329" s="899"/>
      <c r="E329" s="899"/>
      <c r="F329" s="515"/>
      <c r="G329" s="602" t="s">
        <v>2343</v>
      </c>
      <c r="H329" s="366" t="s">
        <v>2300</v>
      </c>
      <c r="I329" s="590" t="s">
        <v>2313</v>
      </c>
      <c r="J329" s="880"/>
      <c r="K329" s="763"/>
      <c r="L329" s="763"/>
      <c r="M329" s="763"/>
      <c r="N329" s="763"/>
      <c r="O329" s="763"/>
      <c r="P329" s="763"/>
      <c r="Q329" s="746"/>
      <c r="R329" s="600"/>
      <c r="S329" s="600"/>
      <c r="T329" s="343"/>
      <c r="U329" s="343"/>
      <c r="V329" s="343"/>
      <c r="W329" s="343"/>
      <c r="X329" s="343"/>
      <c r="Y329" s="343"/>
      <c r="Z329" s="343"/>
      <c r="AA329" s="581" t="s">
        <v>2248</v>
      </c>
      <c r="AB329" s="561"/>
    </row>
    <row r="330" spans="1:28" s="416" customFormat="1" ht="18" customHeight="1">
      <c r="A330" s="335"/>
      <c r="B330" s="899" t="s">
        <v>268</v>
      </c>
      <c r="C330" s="899"/>
      <c r="D330" s="899"/>
      <c r="E330" s="899"/>
      <c r="F330" s="515"/>
      <c r="G330" s="602" t="s">
        <v>2343</v>
      </c>
      <c r="H330" s="366" t="s">
        <v>2300</v>
      </c>
      <c r="I330" s="590" t="s">
        <v>2313</v>
      </c>
      <c r="J330" s="880"/>
      <c r="K330" s="763"/>
      <c r="L330" s="763"/>
      <c r="M330" s="763"/>
      <c r="N330" s="763"/>
      <c r="O330" s="763"/>
      <c r="P330" s="763"/>
      <c r="Q330" s="746"/>
      <c r="R330" s="600"/>
      <c r="S330" s="600"/>
      <c r="T330" s="343"/>
      <c r="U330" s="343"/>
      <c r="V330" s="343"/>
      <c r="W330" s="343"/>
      <c r="X330" s="343"/>
      <c r="Y330" s="343"/>
      <c r="Z330" s="343"/>
      <c r="AA330" s="581" t="s">
        <v>2249</v>
      </c>
      <c r="AB330" s="561"/>
    </row>
    <row r="331" spans="1:28" s="416" customFormat="1" ht="18" customHeight="1">
      <c r="A331" s="335"/>
      <c r="B331" s="899" t="s">
        <v>269</v>
      </c>
      <c r="C331" s="899"/>
      <c r="D331" s="899"/>
      <c r="E331" s="899"/>
      <c r="F331" s="515"/>
      <c r="G331" s="602" t="s">
        <v>2343</v>
      </c>
      <c r="H331" s="366" t="s">
        <v>2300</v>
      </c>
      <c r="I331" s="590" t="s">
        <v>2313</v>
      </c>
      <c r="J331" s="880"/>
      <c r="K331" s="763"/>
      <c r="L331" s="763"/>
      <c r="M331" s="763"/>
      <c r="N331" s="763"/>
      <c r="O331" s="763"/>
      <c r="P331" s="763"/>
      <c r="Q331" s="746"/>
      <c r="R331" s="600"/>
      <c r="S331" s="600"/>
      <c r="T331" s="343"/>
      <c r="U331" s="343"/>
      <c r="V331" s="343"/>
      <c r="W331" s="343"/>
      <c r="X331" s="343"/>
      <c r="Y331" s="343"/>
      <c r="Z331" s="343"/>
      <c r="AA331" s="581" t="s">
        <v>2212</v>
      </c>
      <c r="AB331" s="561"/>
    </row>
    <row r="332" spans="1:28" s="416" customFormat="1" ht="18" customHeight="1">
      <c r="A332" s="335"/>
      <c r="B332" s="899" t="s">
        <v>270</v>
      </c>
      <c r="C332" s="899"/>
      <c r="D332" s="899"/>
      <c r="E332" s="899"/>
      <c r="F332" s="515"/>
      <c r="G332" s="602" t="s">
        <v>2343</v>
      </c>
      <c r="H332" s="366" t="s">
        <v>2300</v>
      </c>
      <c r="I332" s="590" t="s">
        <v>2313</v>
      </c>
      <c r="J332" s="880"/>
      <c r="K332" s="763"/>
      <c r="L332" s="763"/>
      <c r="M332" s="763"/>
      <c r="N332" s="763"/>
      <c r="O332" s="763"/>
      <c r="P332" s="763"/>
      <c r="Q332" s="746"/>
      <c r="R332" s="600"/>
      <c r="S332" s="600"/>
      <c r="T332" s="343"/>
      <c r="U332" s="343"/>
      <c r="V332" s="343"/>
      <c r="W332" s="343"/>
      <c r="X332" s="343"/>
      <c r="Y332" s="343"/>
      <c r="Z332" s="343"/>
      <c r="AA332" s="581" t="s">
        <v>2213</v>
      </c>
      <c r="AB332" s="561"/>
    </row>
    <row r="333" spans="1:28" s="416" customFormat="1" ht="18" customHeight="1">
      <c r="A333" s="335"/>
      <c r="B333" s="899" t="s">
        <v>271</v>
      </c>
      <c r="C333" s="899"/>
      <c r="D333" s="899"/>
      <c r="E333" s="899"/>
      <c r="F333" s="515"/>
      <c r="G333" s="602" t="s">
        <v>2343</v>
      </c>
      <c r="H333" s="366" t="s">
        <v>2300</v>
      </c>
      <c r="I333" s="590" t="s">
        <v>2313</v>
      </c>
      <c r="J333" s="880"/>
      <c r="K333" s="763"/>
      <c r="L333" s="763"/>
      <c r="M333" s="763"/>
      <c r="N333" s="763"/>
      <c r="O333" s="763"/>
      <c r="P333" s="763"/>
      <c r="Q333" s="746"/>
      <c r="R333" s="600"/>
      <c r="S333" s="600"/>
      <c r="T333" s="343"/>
      <c r="U333" s="343"/>
      <c r="V333" s="343"/>
      <c r="W333" s="343"/>
      <c r="X333" s="343"/>
      <c r="Y333" s="343"/>
      <c r="Z333" s="343"/>
      <c r="AA333" s="581" t="s">
        <v>2214</v>
      </c>
      <c r="AB333" s="561"/>
    </row>
    <row r="334" spans="1:28" s="416" customFormat="1" ht="18" customHeight="1">
      <c r="A334" s="335"/>
      <c r="B334" s="899" t="s">
        <v>272</v>
      </c>
      <c r="C334" s="899"/>
      <c r="D334" s="899"/>
      <c r="E334" s="899"/>
      <c r="F334" s="515"/>
      <c r="G334" s="602" t="s">
        <v>2343</v>
      </c>
      <c r="H334" s="366" t="s">
        <v>2300</v>
      </c>
      <c r="I334" s="590" t="s">
        <v>2313</v>
      </c>
      <c r="J334" s="880"/>
      <c r="K334" s="763"/>
      <c r="L334" s="763"/>
      <c r="M334" s="763"/>
      <c r="N334" s="763"/>
      <c r="O334" s="763"/>
      <c r="P334" s="763"/>
      <c r="Q334" s="746"/>
      <c r="R334" s="600"/>
      <c r="S334" s="600"/>
      <c r="T334" s="343"/>
      <c r="U334" s="343"/>
      <c r="V334" s="343"/>
      <c r="W334" s="343"/>
      <c r="X334" s="343"/>
      <c r="Y334" s="343"/>
      <c r="Z334" s="343"/>
      <c r="AA334" s="581" t="s">
        <v>2215</v>
      </c>
      <c r="AB334" s="561"/>
    </row>
    <row r="335" spans="1:28" s="416" customFormat="1" ht="18" customHeight="1">
      <c r="A335" s="335"/>
      <c r="B335" s="899" t="s">
        <v>277</v>
      </c>
      <c r="C335" s="899"/>
      <c r="D335" s="899"/>
      <c r="E335" s="899"/>
      <c r="F335" s="515"/>
      <c r="G335" s="602" t="s">
        <v>2343</v>
      </c>
      <c r="H335" s="366" t="s">
        <v>2300</v>
      </c>
      <c r="I335" s="590" t="s">
        <v>2313</v>
      </c>
      <c r="J335" s="880"/>
      <c r="K335" s="763"/>
      <c r="L335" s="763"/>
      <c r="M335" s="763"/>
      <c r="N335" s="763"/>
      <c r="O335" s="763"/>
      <c r="P335" s="763"/>
      <c r="Q335" s="746"/>
      <c r="R335" s="600"/>
      <c r="S335" s="600"/>
      <c r="T335" s="343"/>
      <c r="U335" s="343"/>
      <c r="V335" s="343"/>
      <c r="W335" s="343"/>
      <c r="X335" s="343"/>
      <c r="Y335" s="343"/>
      <c r="Z335" s="343"/>
      <c r="AA335" s="581" t="s">
        <v>2216</v>
      </c>
      <c r="AB335" s="561"/>
    </row>
    <row r="336" spans="1:28" s="416" customFormat="1" ht="18" customHeight="1">
      <c r="A336" s="335"/>
      <c r="B336" s="899" t="s">
        <v>401</v>
      </c>
      <c r="C336" s="899"/>
      <c r="D336" s="899"/>
      <c r="E336" s="899"/>
      <c r="F336" s="515"/>
      <c r="G336" s="602" t="s">
        <v>2343</v>
      </c>
      <c r="H336" s="366" t="s">
        <v>2300</v>
      </c>
      <c r="I336" s="590" t="s">
        <v>2313</v>
      </c>
      <c r="J336" s="880"/>
      <c r="K336" s="763"/>
      <c r="L336" s="763"/>
      <c r="M336" s="763"/>
      <c r="N336" s="763"/>
      <c r="O336" s="763"/>
      <c r="P336" s="763"/>
      <c r="Q336" s="746"/>
      <c r="R336" s="600"/>
      <c r="S336" s="600"/>
      <c r="T336" s="343"/>
      <c r="U336" s="343"/>
      <c r="V336" s="343"/>
      <c r="W336" s="343"/>
      <c r="X336" s="343"/>
      <c r="Y336" s="343"/>
      <c r="Z336" s="343"/>
      <c r="AA336" s="581" t="s">
        <v>2217</v>
      </c>
      <c r="AB336" s="561"/>
    </row>
    <row r="337" spans="1:28" s="416" customFormat="1" ht="18" customHeight="1">
      <c r="A337" s="335"/>
      <c r="B337" s="899" t="s">
        <v>402</v>
      </c>
      <c r="C337" s="899"/>
      <c r="D337" s="899"/>
      <c r="E337" s="899"/>
      <c r="F337" s="515"/>
      <c r="G337" s="602" t="s">
        <v>2343</v>
      </c>
      <c r="H337" s="366" t="s">
        <v>2300</v>
      </c>
      <c r="I337" s="590" t="s">
        <v>2313</v>
      </c>
      <c r="J337" s="880"/>
      <c r="K337" s="763"/>
      <c r="L337" s="763"/>
      <c r="M337" s="763"/>
      <c r="N337" s="763"/>
      <c r="O337" s="763"/>
      <c r="P337" s="763"/>
      <c r="Q337" s="746"/>
      <c r="R337" s="600"/>
      <c r="S337" s="600"/>
      <c r="T337" s="343"/>
      <c r="U337" s="343"/>
      <c r="V337" s="343"/>
      <c r="W337" s="343"/>
      <c r="X337" s="343"/>
      <c r="Y337" s="343"/>
      <c r="Z337" s="343"/>
      <c r="AA337" s="581" t="s">
        <v>2218</v>
      </c>
      <c r="AB337" s="561"/>
    </row>
    <row r="338" spans="1:28" s="416" customFormat="1" ht="24">
      <c r="A338" s="335"/>
      <c r="B338" s="899" t="s">
        <v>231</v>
      </c>
      <c r="C338" s="899"/>
      <c r="D338" s="899"/>
      <c r="E338" s="899"/>
      <c r="F338" s="515"/>
      <c r="G338" s="602" t="s">
        <v>2343</v>
      </c>
      <c r="H338" s="366" t="s">
        <v>2300</v>
      </c>
      <c r="I338" s="590" t="s">
        <v>2313</v>
      </c>
      <c r="J338" s="881"/>
      <c r="K338" s="764"/>
      <c r="L338" s="764"/>
      <c r="M338" s="764"/>
      <c r="N338" s="764"/>
      <c r="O338" s="764"/>
      <c r="P338" s="764"/>
      <c r="Q338" s="747"/>
      <c r="R338" s="600"/>
      <c r="S338" s="600"/>
      <c r="T338" s="343"/>
      <c r="U338" s="343"/>
      <c r="V338" s="343"/>
      <c r="W338" s="343"/>
      <c r="X338" s="343"/>
      <c r="Y338" s="343"/>
      <c r="Z338" s="343"/>
      <c r="AA338" s="581" t="s">
        <v>2250</v>
      </c>
      <c r="AB338" s="561"/>
    </row>
    <row r="339" spans="1:28">
      <c r="R339" s="598"/>
      <c r="S339" s="598"/>
    </row>
    <row r="340" spans="1:28">
      <c r="R340" s="598"/>
      <c r="S340" s="598"/>
    </row>
    <row r="341" spans="1:28">
      <c r="R341" s="598"/>
      <c r="S341" s="598"/>
    </row>
  </sheetData>
  <autoFilter ref="A1:AB341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306">
    <mergeCell ref="B337:E337"/>
    <mergeCell ref="B338:E338"/>
    <mergeCell ref="B329:E329"/>
    <mergeCell ref="B330:E330"/>
    <mergeCell ref="B331:E331"/>
    <mergeCell ref="B332:E332"/>
    <mergeCell ref="B333:E333"/>
    <mergeCell ref="B334:E334"/>
    <mergeCell ref="C308:E308"/>
    <mergeCell ref="A309:AA309"/>
    <mergeCell ref="B310:E310"/>
    <mergeCell ref="J310:J338"/>
    <mergeCell ref="B311:E311"/>
    <mergeCell ref="B312:E312"/>
    <mergeCell ref="B313:E313"/>
    <mergeCell ref="B314:E314"/>
    <mergeCell ref="B315:E315"/>
    <mergeCell ref="B316:E316"/>
    <mergeCell ref="B323:E323"/>
    <mergeCell ref="B324:E324"/>
    <mergeCell ref="B325:E325"/>
    <mergeCell ref="B326:E326"/>
    <mergeCell ref="B327:E327"/>
    <mergeCell ref="B328:E328"/>
    <mergeCell ref="B317:E317"/>
    <mergeCell ref="B318:E318"/>
    <mergeCell ref="B319:E319"/>
    <mergeCell ref="B320:E320"/>
    <mergeCell ref="B321:E321"/>
    <mergeCell ref="B322:E322"/>
    <mergeCell ref="B335:E335"/>
    <mergeCell ref="B336:E336"/>
    <mergeCell ref="C302:E302"/>
    <mergeCell ref="C303:E303"/>
    <mergeCell ref="C304:E304"/>
    <mergeCell ref="C305:E305"/>
    <mergeCell ref="C306:E306"/>
    <mergeCell ref="C307:E307"/>
    <mergeCell ref="C296:E296"/>
    <mergeCell ref="C297:E297"/>
    <mergeCell ref="C298:E298"/>
    <mergeCell ref="C299:E299"/>
    <mergeCell ref="C300:E300"/>
    <mergeCell ref="C301:E301"/>
    <mergeCell ref="C290:E290"/>
    <mergeCell ref="C291:E291"/>
    <mergeCell ref="C292:E292"/>
    <mergeCell ref="C293:E293"/>
    <mergeCell ref="C294:E294"/>
    <mergeCell ref="C295:E295"/>
    <mergeCell ref="C284:E284"/>
    <mergeCell ref="C285:E285"/>
    <mergeCell ref="C286:E286"/>
    <mergeCell ref="C287:E287"/>
    <mergeCell ref="C288:E288"/>
    <mergeCell ref="C289:E289"/>
    <mergeCell ref="B278:E278"/>
    <mergeCell ref="C279:E279"/>
    <mergeCell ref="C280:E280"/>
    <mergeCell ref="C281:E281"/>
    <mergeCell ref="C282:E282"/>
    <mergeCell ref="C283:E283"/>
    <mergeCell ref="C272:E272"/>
    <mergeCell ref="C273:E273"/>
    <mergeCell ref="C274:E274"/>
    <mergeCell ref="C275:E275"/>
    <mergeCell ref="C276:E276"/>
    <mergeCell ref="C277:E277"/>
    <mergeCell ref="C266:E266"/>
    <mergeCell ref="C267:E267"/>
    <mergeCell ref="C268:E268"/>
    <mergeCell ref="C269:E269"/>
    <mergeCell ref="C270:E270"/>
    <mergeCell ref="C271:E271"/>
    <mergeCell ref="C260:E260"/>
    <mergeCell ref="A261:AA261"/>
    <mergeCell ref="B262:E262"/>
    <mergeCell ref="C263:E263"/>
    <mergeCell ref="C264:E264"/>
    <mergeCell ref="C265:E265"/>
    <mergeCell ref="C239:E239"/>
    <mergeCell ref="D240:E240"/>
    <mergeCell ref="D252:E252"/>
    <mergeCell ref="B257:E257"/>
    <mergeCell ref="B258:E258"/>
    <mergeCell ref="C259:E259"/>
    <mergeCell ref="C214:E214"/>
    <mergeCell ref="D215:E215"/>
    <mergeCell ref="D216:AA216"/>
    <mergeCell ref="D230:E230"/>
    <mergeCell ref="D235:E235"/>
    <mergeCell ref="D238:E238"/>
    <mergeCell ref="D208:E208"/>
    <mergeCell ref="D209:E209"/>
    <mergeCell ref="D210:E210"/>
    <mergeCell ref="D211:E211"/>
    <mergeCell ref="D212:E212"/>
    <mergeCell ref="B213:E213"/>
    <mergeCell ref="D202:E202"/>
    <mergeCell ref="D203:E203"/>
    <mergeCell ref="D204:E204"/>
    <mergeCell ref="C205:E205"/>
    <mergeCell ref="D206:E206"/>
    <mergeCell ref="D207:E207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B193:E193"/>
    <mergeCell ref="C194:E194"/>
    <mergeCell ref="D195:E195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C183:E183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C169:E169"/>
    <mergeCell ref="D170:E170"/>
    <mergeCell ref="D171:E171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B148:E148"/>
    <mergeCell ref="C149:E149"/>
    <mergeCell ref="D150:E150"/>
    <mergeCell ref="D151:E151"/>
    <mergeCell ref="D152:E152"/>
    <mergeCell ref="D153:E153"/>
    <mergeCell ref="B142:E142"/>
    <mergeCell ref="C143:E143"/>
    <mergeCell ref="D144:E144"/>
    <mergeCell ref="D145:E145"/>
    <mergeCell ref="D146:E146"/>
    <mergeCell ref="D147:E147"/>
    <mergeCell ref="D136:E136"/>
    <mergeCell ref="D137:E137"/>
    <mergeCell ref="B138:E138"/>
    <mergeCell ref="C139:E139"/>
    <mergeCell ref="C140:E140"/>
    <mergeCell ref="A141:E141"/>
    <mergeCell ref="D130:E130"/>
    <mergeCell ref="D131:E131"/>
    <mergeCell ref="D132:E132"/>
    <mergeCell ref="C133:E133"/>
    <mergeCell ref="C134:E134"/>
    <mergeCell ref="D135:E135"/>
    <mergeCell ref="C124:E124"/>
    <mergeCell ref="B125:E125"/>
    <mergeCell ref="C126:E126"/>
    <mergeCell ref="C127:E127"/>
    <mergeCell ref="C128:E128"/>
    <mergeCell ref="C129:E129"/>
    <mergeCell ref="C118:E118"/>
    <mergeCell ref="C119:E119"/>
    <mergeCell ref="C120:E120"/>
    <mergeCell ref="C121:E121"/>
    <mergeCell ref="C122:E122"/>
    <mergeCell ref="C123:E123"/>
    <mergeCell ref="J106:J120"/>
    <mergeCell ref="C107:E107"/>
    <mergeCell ref="C108:E108"/>
    <mergeCell ref="C109:E109"/>
    <mergeCell ref="C110:E110"/>
    <mergeCell ref="C111:E111"/>
    <mergeCell ref="C115:E115"/>
    <mergeCell ref="C116:E116"/>
    <mergeCell ref="C117:E117"/>
    <mergeCell ref="B97:E97"/>
    <mergeCell ref="C98:E98"/>
    <mergeCell ref="C99:E99"/>
    <mergeCell ref="C100:E100"/>
    <mergeCell ref="B101:E101"/>
    <mergeCell ref="C102:E102"/>
    <mergeCell ref="C112:E112"/>
    <mergeCell ref="C113:E113"/>
    <mergeCell ref="C114:E114"/>
    <mergeCell ref="C103:E103"/>
    <mergeCell ref="C104:E104"/>
    <mergeCell ref="B105:E105"/>
    <mergeCell ref="C106:E106"/>
    <mergeCell ref="C91:E91"/>
    <mergeCell ref="B92:E92"/>
    <mergeCell ref="C93:E93"/>
    <mergeCell ref="C94:E94"/>
    <mergeCell ref="C95:E95"/>
    <mergeCell ref="C96:E96"/>
    <mergeCell ref="C85:E85"/>
    <mergeCell ref="C86:E86"/>
    <mergeCell ref="C87:E87"/>
    <mergeCell ref="C88:E88"/>
    <mergeCell ref="C89:E89"/>
    <mergeCell ref="C90:E90"/>
    <mergeCell ref="C79:E79"/>
    <mergeCell ref="C80:E80"/>
    <mergeCell ref="C81:E81"/>
    <mergeCell ref="C82:E82"/>
    <mergeCell ref="C83:E83"/>
    <mergeCell ref="B84:E84"/>
    <mergeCell ref="D73:E73"/>
    <mergeCell ref="D74:E74"/>
    <mergeCell ref="D75:E75"/>
    <mergeCell ref="B76:E76"/>
    <mergeCell ref="C77:E77"/>
    <mergeCell ref="C78:E78"/>
    <mergeCell ref="D67:E67"/>
    <mergeCell ref="D68:E68"/>
    <mergeCell ref="D69:E69"/>
    <mergeCell ref="D70:E70"/>
    <mergeCell ref="D71:E71"/>
    <mergeCell ref="D72:E72"/>
    <mergeCell ref="D61:E61"/>
    <mergeCell ref="D62:E62"/>
    <mergeCell ref="C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C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C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19:E19"/>
    <mergeCell ref="D20:E20"/>
    <mergeCell ref="D21:E21"/>
    <mergeCell ref="D22:E22"/>
    <mergeCell ref="D23:E23"/>
    <mergeCell ref="C24:E24"/>
    <mergeCell ref="D13:E13"/>
    <mergeCell ref="D14:E14"/>
    <mergeCell ref="D15:E15"/>
    <mergeCell ref="D16:E16"/>
    <mergeCell ref="D17:E17"/>
    <mergeCell ref="D18:E18"/>
    <mergeCell ref="C7:E7"/>
    <mergeCell ref="C8:E8"/>
    <mergeCell ref="C9:E9"/>
    <mergeCell ref="B10:E10"/>
    <mergeCell ref="C11:E11"/>
    <mergeCell ref="D12:E12"/>
    <mergeCell ref="A1:E1"/>
    <mergeCell ref="A2:E2"/>
    <mergeCell ref="B3:E3"/>
    <mergeCell ref="C4:E4"/>
    <mergeCell ref="C5:E5"/>
    <mergeCell ref="C6:E6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3"/>
  <sheetViews>
    <sheetView topLeftCell="AB1" zoomScaleNormal="100" workbookViewId="0">
      <pane ySplit="1" topLeftCell="A4" activePane="bottomLeft" state="frozen"/>
      <selection activeCell="A14" sqref="A14:B14"/>
      <selection pane="bottomLeft" activeCell="AU17" sqref="AU17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19.140625" style="331" customWidth="1"/>
    <col min="5" max="5" width="10" style="331" customWidth="1"/>
    <col min="6" max="6" width="1.42578125" style="374" customWidth="1"/>
    <col min="7" max="7" width="15.7109375" style="374" customWidth="1"/>
    <col min="8" max="8" width="6.28515625" style="375" customWidth="1"/>
    <col min="9" max="9" width="10" style="598" customWidth="1"/>
    <col min="10" max="10" width="10.5703125" style="598" customWidth="1"/>
    <col min="11" max="11" width="1.28515625" style="598" customWidth="1"/>
    <col min="12" max="15" width="2.7109375" style="598" customWidth="1"/>
    <col min="16" max="16" width="1.28515625" style="598" customWidth="1"/>
    <col min="17" max="18" width="1.85546875" style="601" customWidth="1"/>
    <col min="19" max="19" width="1.7109375" style="601" customWidth="1"/>
    <col min="20" max="26" width="1.140625" style="375" customWidth="1"/>
    <col min="27" max="27" width="38" style="541" customWidth="1"/>
    <col min="28" max="28" width="5.85546875" style="561" customWidth="1"/>
    <col min="29" max="29" width="7.28515625" style="335" customWidth="1"/>
    <col min="30" max="31" width="5.85546875" style="335" customWidth="1"/>
    <col min="32" max="32" width="7" style="335" customWidth="1"/>
    <col min="33" max="33" width="2.28515625" style="335" customWidth="1"/>
    <col min="34" max="34" width="6.42578125" style="335" customWidth="1"/>
    <col min="35" max="36" width="11.42578125" style="561"/>
    <col min="37" max="39" width="7.85546875" style="335" customWidth="1"/>
    <col min="40" max="44" width="2.140625" style="335" customWidth="1"/>
    <col min="45" max="45" width="8.28515625" style="335" customWidth="1"/>
    <col min="46" max="46" width="11.42578125" style="335"/>
    <col min="47" max="47" width="19.42578125" style="561" customWidth="1"/>
    <col min="48" max="48" width="27.140625" style="335" customWidth="1"/>
    <col min="49" max="49" width="6.7109375" style="335" customWidth="1"/>
    <col min="50" max="50" width="7.85546875" style="335" customWidth="1"/>
    <col min="51" max="51" width="9" style="335" customWidth="1"/>
    <col min="52" max="53" width="7.140625" style="335" customWidth="1"/>
    <col min="54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</row>
    <row r="2" spans="1:53" ht="15.75" customHeight="1">
      <c r="A2" s="885" t="s">
        <v>1873</v>
      </c>
      <c r="B2" s="885"/>
      <c r="C2" s="885"/>
      <c r="D2" s="885"/>
      <c r="E2" s="885"/>
      <c r="F2" s="885"/>
      <c r="G2" s="885"/>
      <c r="H2" s="885"/>
      <c r="I2" s="885"/>
      <c r="J2" s="885"/>
      <c r="K2" s="885"/>
      <c r="L2" s="885"/>
      <c r="M2" s="885"/>
      <c r="N2" s="885"/>
      <c r="O2" s="885"/>
      <c r="P2" s="885"/>
      <c r="Q2" s="885"/>
      <c r="R2" s="885"/>
      <c r="S2" s="885"/>
      <c r="T2" s="885"/>
      <c r="U2" s="885"/>
      <c r="V2" s="885"/>
      <c r="W2" s="885"/>
      <c r="X2" s="885"/>
      <c r="Y2" s="885"/>
      <c r="Z2" s="885"/>
      <c r="AA2" s="885"/>
      <c r="AU2" s="1030" t="s">
        <v>2530</v>
      </c>
    </row>
    <row r="3" spans="1:53" ht="31.5" customHeight="1">
      <c r="B3" s="892" t="s">
        <v>1907</v>
      </c>
      <c r="C3" s="893"/>
      <c r="D3" s="893"/>
      <c r="E3" s="894"/>
      <c r="F3" s="532"/>
      <c r="G3" s="532"/>
      <c r="H3" s="533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33"/>
      <c r="U3" s="533"/>
      <c r="V3" s="533"/>
      <c r="W3" s="533"/>
      <c r="X3" s="533"/>
      <c r="Y3" s="533"/>
      <c r="Z3" s="533"/>
      <c r="AA3" s="586"/>
      <c r="AB3" s="614" t="s">
        <v>487</v>
      </c>
      <c r="AC3" s="614" t="s">
        <v>2304</v>
      </c>
      <c r="AD3" s="614" t="s">
        <v>495</v>
      </c>
      <c r="AE3" s="614" t="s">
        <v>496</v>
      </c>
      <c r="AF3" s="615" t="s">
        <v>488</v>
      </c>
      <c r="AG3" s="656"/>
      <c r="AH3" s="614" t="s">
        <v>2077</v>
      </c>
      <c r="AI3" s="614" t="s">
        <v>337</v>
      </c>
      <c r="AJ3" s="614" t="s">
        <v>2065</v>
      </c>
      <c r="AK3" s="614" t="s">
        <v>130</v>
      </c>
      <c r="AL3" s="662" t="s">
        <v>2360</v>
      </c>
      <c r="AM3" s="614" t="s">
        <v>1716</v>
      </c>
      <c r="AN3" s="614" t="s">
        <v>2278</v>
      </c>
      <c r="AO3" s="614" t="s">
        <v>2279</v>
      </c>
      <c r="AP3" s="614" t="s">
        <v>2306</v>
      </c>
      <c r="AQ3" s="614" t="s">
        <v>2307</v>
      </c>
      <c r="AR3" s="614" t="s">
        <v>2345</v>
      </c>
      <c r="AS3" s="614" t="s">
        <v>478</v>
      </c>
      <c r="AT3" s="614" t="s">
        <v>1777</v>
      </c>
      <c r="AU3" s="1029" t="s">
        <v>2301</v>
      </c>
      <c r="AV3" s="614" t="s">
        <v>494</v>
      </c>
      <c r="AW3" s="614" t="s">
        <v>485</v>
      </c>
      <c r="AX3" s="614" t="s">
        <v>486</v>
      </c>
      <c r="AY3" s="614" t="s">
        <v>131</v>
      </c>
      <c r="AZ3" s="614" t="s">
        <v>132</v>
      </c>
      <c r="BA3" s="614" t="s">
        <v>133</v>
      </c>
    </row>
    <row r="4" spans="1:53" ht="31.5" customHeight="1">
      <c r="C4" s="895" t="s">
        <v>1909</v>
      </c>
      <c r="D4" s="896"/>
      <c r="E4" s="897"/>
      <c r="F4" s="706" t="s">
        <v>279</v>
      </c>
      <c r="G4" s="706" t="s">
        <v>1294</v>
      </c>
      <c r="H4" s="366" t="s">
        <v>2300</v>
      </c>
      <c r="I4" s="590" t="s">
        <v>2308</v>
      </c>
      <c r="J4" s="590"/>
      <c r="K4" s="590"/>
      <c r="L4" s="590"/>
      <c r="M4" s="590"/>
      <c r="N4" s="590"/>
      <c r="O4" s="590"/>
      <c r="P4" s="590"/>
      <c r="Q4" s="599" t="s">
        <v>2316</v>
      </c>
      <c r="R4" s="599" t="s">
        <v>2316</v>
      </c>
      <c r="S4" s="599"/>
      <c r="T4" s="343"/>
      <c r="U4" s="343"/>
      <c r="V4" s="343"/>
      <c r="W4" s="343"/>
      <c r="X4" s="343"/>
      <c r="Y4" s="343"/>
      <c r="Z4" s="343"/>
      <c r="AA4" s="581" t="s">
        <v>878</v>
      </c>
      <c r="AB4" s="609"/>
      <c r="AC4" s="500"/>
      <c r="AD4" s="500"/>
      <c r="AE4" s="500"/>
      <c r="AF4" s="500"/>
      <c r="AG4" s="656"/>
      <c r="AH4" s="710" t="s">
        <v>878</v>
      </c>
      <c r="AI4" s="90" t="s">
        <v>505</v>
      </c>
      <c r="AJ4" s="140" t="s">
        <v>139</v>
      </c>
      <c r="AK4" s="140" t="s">
        <v>129</v>
      </c>
      <c r="AL4" s="140"/>
      <c r="AM4" s="500"/>
      <c r="AN4" s="500"/>
      <c r="AO4" s="500"/>
      <c r="AP4" s="500"/>
      <c r="AQ4" s="500"/>
      <c r="AR4" s="500"/>
      <c r="AS4" s="140">
        <v>221</v>
      </c>
      <c r="AT4" s="159" t="s">
        <v>125</v>
      </c>
      <c r="AU4" s="1031">
        <v>20</v>
      </c>
      <c r="AV4" s="83" t="s">
        <v>136</v>
      </c>
      <c r="AW4" s="83"/>
      <c r="AX4" s="83" t="s">
        <v>129</v>
      </c>
      <c r="AY4" s="83">
        <v>3</v>
      </c>
      <c r="AZ4" s="83">
        <v>0</v>
      </c>
      <c r="BA4" s="83">
        <v>100</v>
      </c>
    </row>
    <row r="6" spans="1:53">
      <c r="AH6" s="368"/>
      <c r="AI6" s="564"/>
      <c r="AJ6" s="564"/>
      <c r="AK6" s="368"/>
      <c r="AL6" s="368"/>
      <c r="AM6" s="368"/>
      <c r="AN6" s="368"/>
      <c r="AO6" s="368"/>
      <c r="AP6" s="368"/>
      <c r="AQ6" s="368"/>
      <c r="AR6" s="368"/>
      <c r="AS6" s="368"/>
      <c r="AT6" s="368"/>
      <c r="AU6" s="564"/>
      <c r="AV6" s="368"/>
      <c r="AW6" s="368"/>
      <c r="AX6" s="368"/>
      <c r="AY6" s="368"/>
      <c r="AZ6" s="368"/>
      <c r="BA6" s="368"/>
    </row>
    <row r="7" spans="1:53" ht="28.5" customHeight="1">
      <c r="AU7" s="1037" t="s">
        <v>2531</v>
      </c>
    </row>
    <row r="8" spans="1:53" ht="27" customHeight="1">
      <c r="B8" s="872" t="s">
        <v>1908</v>
      </c>
      <c r="C8" s="873"/>
      <c r="D8" s="873"/>
      <c r="E8" s="874"/>
      <c r="F8" s="339"/>
      <c r="G8" s="339"/>
      <c r="H8" s="352"/>
      <c r="I8" s="593"/>
      <c r="J8" s="593"/>
      <c r="K8" s="593"/>
      <c r="L8" s="593"/>
      <c r="M8" s="593"/>
      <c r="N8" s="593"/>
      <c r="O8" s="593"/>
      <c r="P8" s="593"/>
      <c r="Q8" s="593"/>
      <c r="R8" s="593"/>
      <c r="S8" s="593"/>
      <c r="T8" s="352"/>
      <c r="U8" s="352"/>
      <c r="V8" s="352"/>
      <c r="W8" s="352"/>
      <c r="X8" s="352"/>
      <c r="Y8" s="352"/>
      <c r="Z8" s="352"/>
      <c r="AA8" s="587"/>
      <c r="AB8" s="614" t="s">
        <v>487</v>
      </c>
      <c r="AC8" s="614" t="s">
        <v>2304</v>
      </c>
      <c r="AD8" s="614" t="s">
        <v>495</v>
      </c>
      <c r="AE8" s="614" t="s">
        <v>496</v>
      </c>
      <c r="AF8" s="615" t="s">
        <v>488</v>
      </c>
      <c r="AG8" s="656"/>
      <c r="AH8" s="614" t="s">
        <v>2077</v>
      </c>
      <c r="AI8" s="614" t="s">
        <v>337</v>
      </c>
      <c r="AJ8" s="614" t="s">
        <v>2065</v>
      </c>
      <c r="AK8" s="614" t="s">
        <v>130</v>
      </c>
      <c r="AL8" s="662" t="s">
        <v>2360</v>
      </c>
      <c r="AM8" s="614" t="s">
        <v>1716</v>
      </c>
      <c r="AN8" s="614" t="s">
        <v>2278</v>
      </c>
      <c r="AO8" s="614" t="s">
        <v>2279</v>
      </c>
      <c r="AP8" s="614" t="s">
        <v>2306</v>
      </c>
      <c r="AQ8" s="614" t="s">
        <v>2307</v>
      </c>
      <c r="AR8" s="614" t="s">
        <v>2345</v>
      </c>
      <c r="AS8" s="614" t="s">
        <v>478</v>
      </c>
      <c r="AT8" s="614" t="s">
        <v>1777</v>
      </c>
      <c r="AU8" s="1036" t="s">
        <v>2301</v>
      </c>
      <c r="AV8" s="614" t="s">
        <v>494</v>
      </c>
      <c r="AW8" s="614" t="s">
        <v>485</v>
      </c>
      <c r="AX8" s="614" t="s">
        <v>486</v>
      </c>
      <c r="AY8" s="614" t="s">
        <v>131</v>
      </c>
      <c r="AZ8" s="614" t="s">
        <v>132</v>
      </c>
      <c r="BA8" s="614" t="s">
        <v>133</v>
      </c>
    </row>
    <row r="9" spans="1:53" s="368" customFormat="1" ht="27" customHeight="1">
      <c r="C9" s="895" t="s">
        <v>1943</v>
      </c>
      <c r="D9" s="896"/>
      <c r="E9" s="897"/>
      <c r="F9" s="347" t="s">
        <v>279</v>
      </c>
      <c r="G9" s="347" t="s">
        <v>1294</v>
      </c>
      <c r="H9" s="366" t="s">
        <v>2300</v>
      </c>
      <c r="I9" s="590" t="s">
        <v>2308</v>
      </c>
      <c r="J9" s="590"/>
      <c r="K9" s="590"/>
      <c r="L9" s="590"/>
      <c r="M9" s="590"/>
      <c r="N9" s="590"/>
      <c r="O9" s="590"/>
      <c r="P9" s="590"/>
      <c r="Q9" s="599" t="s">
        <v>2316</v>
      </c>
      <c r="R9" s="599" t="s">
        <v>2316</v>
      </c>
      <c r="S9" s="599"/>
      <c r="T9" s="706"/>
      <c r="U9" s="706"/>
      <c r="V9" s="706"/>
      <c r="W9" s="706"/>
      <c r="X9" s="706"/>
      <c r="Y9" s="706"/>
      <c r="Z9" s="706"/>
      <c r="AA9" s="581" t="s">
        <v>878</v>
      </c>
      <c r="AB9" s="609"/>
      <c r="AC9" s="500"/>
      <c r="AD9" s="500"/>
      <c r="AE9" s="500"/>
      <c r="AF9" s="500"/>
      <c r="AG9" s="656"/>
      <c r="AH9" s="710" t="s">
        <v>878</v>
      </c>
      <c r="AI9" s="90" t="s">
        <v>505</v>
      </c>
      <c r="AJ9" s="140" t="s">
        <v>139</v>
      </c>
      <c r="AK9" s="140" t="s">
        <v>129</v>
      </c>
      <c r="AL9" s="140"/>
      <c r="AM9" s="711"/>
      <c r="AN9" s="500"/>
      <c r="AO9" s="500"/>
      <c r="AP9" s="500"/>
      <c r="AQ9" s="711"/>
      <c r="AR9" s="711"/>
      <c r="AS9" s="140">
        <v>221</v>
      </c>
      <c r="AT9" s="159" t="s">
        <v>125</v>
      </c>
      <c r="AU9" s="1038">
        <v>20</v>
      </c>
      <c r="AV9" s="83" t="s">
        <v>136</v>
      </c>
      <c r="AW9" s="83"/>
      <c r="AX9" s="83" t="s">
        <v>129</v>
      </c>
      <c r="AY9" s="83">
        <v>3</v>
      </c>
      <c r="AZ9" s="83">
        <v>0</v>
      </c>
      <c r="BA9" s="83">
        <v>100</v>
      </c>
    </row>
    <row r="10" spans="1:53" s="368" customFormat="1" ht="68.25" customHeight="1">
      <c r="C10" s="895" t="s">
        <v>1928</v>
      </c>
      <c r="D10" s="896"/>
      <c r="E10" s="897"/>
      <c r="F10" s="347" t="s">
        <v>279</v>
      </c>
      <c r="G10" s="347" t="s">
        <v>1924</v>
      </c>
      <c r="H10" s="366" t="s">
        <v>2300</v>
      </c>
      <c r="I10" s="590" t="s">
        <v>2079</v>
      </c>
      <c r="J10" s="590"/>
      <c r="K10" s="590"/>
      <c r="L10" s="590"/>
      <c r="M10" s="590"/>
      <c r="N10" s="590"/>
      <c r="O10" s="590"/>
      <c r="P10" s="590"/>
      <c r="Q10" s="599" t="s">
        <v>2316</v>
      </c>
      <c r="R10" s="599" t="s">
        <v>2316</v>
      </c>
      <c r="S10" s="599"/>
      <c r="T10" s="706"/>
      <c r="U10" s="706"/>
      <c r="V10" s="706"/>
      <c r="W10" s="706"/>
      <c r="X10" s="706"/>
      <c r="Y10" s="706"/>
      <c r="Z10" s="706"/>
      <c r="AA10" s="581" t="s">
        <v>1972</v>
      </c>
      <c r="AB10" s="609"/>
      <c r="AC10" s="500"/>
      <c r="AD10" s="500"/>
      <c r="AE10" s="500"/>
      <c r="AF10" s="500"/>
      <c r="AG10" s="656"/>
      <c r="AH10" s="710" t="s">
        <v>893</v>
      </c>
      <c r="AI10" s="90" t="s">
        <v>505</v>
      </c>
      <c r="AJ10" s="140" t="s">
        <v>139</v>
      </c>
      <c r="AK10" s="140" t="s">
        <v>129</v>
      </c>
      <c r="AL10" s="140"/>
      <c r="AM10" s="711"/>
      <c r="AN10" s="500"/>
      <c r="AO10" s="500"/>
      <c r="AP10" s="500"/>
      <c r="AQ10" s="711"/>
      <c r="AR10" s="711"/>
      <c r="AS10" s="140">
        <v>221</v>
      </c>
      <c r="AT10" s="133" t="s">
        <v>126</v>
      </c>
      <c r="AU10" s="1039" t="s">
        <v>2532</v>
      </c>
      <c r="AV10" s="677" t="s">
        <v>2356</v>
      </c>
      <c r="AW10" s="83"/>
      <c r="AX10" s="83" t="s">
        <v>129</v>
      </c>
      <c r="AY10" s="83">
        <v>3</v>
      </c>
      <c r="AZ10" s="83">
        <v>0</v>
      </c>
      <c r="BA10" s="83">
        <v>100</v>
      </c>
    </row>
    <row r="13" spans="1:53">
      <c r="AU13" s="1059" t="s">
        <v>2533</v>
      </c>
    </row>
    <row r="14" spans="1:53" ht="36" customHeight="1">
      <c r="B14" s="872" t="s">
        <v>1908</v>
      </c>
      <c r="C14" s="873"/>
      <c r="D14" s="873"/>
      <c r="E14" s="874"/>
      <c r="F14" s="339"/>
      <c r="G14" s="339"/>
      <c r="H14" s="352"/>
      <c r="I14" s="593"/>
      <c r="J14" s="593"/>
      <c r="K14" s="593"/>
      <c r="L14" s="593"/>
      <c r="M14" s="593"/>
      <c r="N14" s="593"/>
      <c r="O14" s="593"/>
      <c r="P14" s="593"/>
      <c r="Q14" s="593"/>
      <c r="R14" s="593"/>
      <c r="S14" s="593"/>
      <c r="T14" s="352"/>
      <c r="U14" s="352"/>
      <c r="V14" s="352"/>
      <c r="W14" s="352"/>
      <c r="X14" s="352"/>
      <c r="Y14" s="352"/>
      <c r="Z14" s="352"/>
      <c r="AA14" s="587"/>
      <c r="AB14" s="614" t="s">
        <v>487</v>
      </c>
      <c r="AC14" s="614" t="s">
        <v>2304</v>
      </c>
      <c r="AD14" s="614" t="s">
        <v>495</v>
      </c>
      <c r="AE14" s="614" t="s">
        <v>496</v>
      </c>
      <c r="AF14" s="615" t="s">
        <v>488</v>
      </c>
      <c r="AG14" s="656"/>
      <c r="AH14" s="614" t="s">
        <v>2077</v>
      </c>
      <c r="AI14" s="614" t="s">
        <v>337</v>
      </c>
      <c r="AJ14" s="614" t="s">
        <v>2065</v>
      </c>
      <c r="AK14" s="614" t="s">
        <v>130</v>
      </c>
      <c r="AL14" s="662" t="s">
        <v>2360</v>
      </c>
      <c r="AM14" s="614" t="s">
        <v>1716</v>
      </c>
      <c r="AN14" s="614" t="s">
        <v>2278</v>
      </c>
      <c r="AO14" s="614" t="s">
        <v>2279</v>
      </c>
      <c r="AP14" s="614" t="s">
        <v>2306</v>
      </c>
      <c r="AQ14" s="614" t="s">
        <v>2307</v>
      </c>
      <c r="AR14" s="614" t="s">
        <v>2345</v>
      </c>
      <c r="AS14" s="614" t="s">
        <v>478</v>
      </c>
      <c r="AT14" s="614" t="s">
        <v>1777</v>
      </c>
      <c r="AU14" s="1040" t="s">
        <v>2301</v>
      </c>
      <c r="AV14" s="614" t="s">
        <v>494</v>
      </c>
      <c r="AW14" s="614" t="s">
        <v>485</v>
      </c>
      <c r="AX14" s="614" t="s">
        <v>486</v>
      </c>
      <c r="AY14" s="614" t="s">
        <v>131</v>
      </c>
      <c r="AZ14" s="614" t="s">
        <v>132</v>
      </c>
      <c r="BA14" s="614" t="s">
        <v>133</v>
      </c>
    </row>
    <row r="15" spans="1:53" s="369" customFormat="1" ht="30" customHeight="1">
      <c r="C15" s="895" t="s">
        <v>1945</v>
      </c>
      <c r="D15" s="896"/>
      <c r="E15" s="897"/>
      <c r="F15" s="347" t="s">
        <v>279</v>
      </c>
      <c r="G15" s="347" t="s">
        <v>1294</v>
      </c>
      <c r="H15" s="366" t="s">
        <v>2300</v>
      </c>
      <c r="I15" s="590" t="s">
        <v>2308</v>
      </c>
      <c r="J15" s="590"/>
      <c r="K15" s="590"/>
      <c r="L15" s="590"/>
      <c r="M15" s="590"/>
      <c r="N15" s="590"/>
      <c r="O15" s="590"/>
      <c r="P15" s="590"/>
      <c r="Q15" s="599" t="s">
        <v>2316</v>
      </c>
      <c r="R15" s="599" t="s">
        <v>2316</v>
      </c>
      <c r="S15" s="599"/>
      <c r="T15" s="706"/>
      <c r="U15" s="706"/>
      <c r="V15" s="706"/>
      <c r="W15" s="706"/>
      <c r="X15" s="706"/>
      <c r="Y15" s="706"/>
      <c r="Z15" s="706"/>
      <c r="AA15" s="581" t="s">
        <v>880</v>
      </c>
      <c r="AB15" s="609"/>
      <c r="AC15" s="500"/>
      <c r="AD15" s="500"/>
      <c r="AE15" s="500"/>
      <c r="AF15" s="500"/>
      <c r="AG15" s="656"/>
      <c r="AH15" s="28" t="s">
        <v>880</v>
      </c>
      <c r="AI15" s="90" t="s">
        <v>505</v>
      </c>
      <c r="AJ15" s="140" t="s">
        <v>141</v>
      </c>
      <c r="AK15" s="140" t="s">
        <v>129</v>
      </c>
      <c r="AL15" s="140"/>
      <c r="AM15" s="712"/>
      <c r="AN15" s="712"/>
      <c r="AO15" s="712"/>
      <c r="AP15" s="712"/>
      <c r="AQ15" s="712"/>
      <c r="AR15" s="712"/>
      <c r="AS15" s="141">
        <v>227</v>
      </c>
      <c r="AT15" s="159" t="s">
        <v>125</v>
      </c>
      <c r="AU15" s="1041">
        <v>15</v>
      </c>
      <c r="AV15" s="83" t="s">
        <v>136</v>
      </c>
      <c r="AW15" s="83"/>
      <c r="AX15" s="83" t="s">
        <v>129</v>
      </c>
      <c r="AY15" s="83">
        <v>3</v>
      </c>
      <c r="AZ15" s="83">
        <v>0</v>
      </c>
      <c r="BA15" s="83">
        <v>100</v>
      </c>
    </row>
    <row r="16" spans="1:53" s="369" customFormat="1" ht="63.75" customHeight="1">
      <c r="C16" s="895" t="s">
        <v>1930</v>
      </c>
      <c r="D16" s="896"/>
      <c r="E16" s="897"/>
      <c r="F16" s="347" t="s">
        <v>279</v>
      </c>
      <c r="G16" s="347" t="s">
        <v>1924</v>
      </c>
      <c r="H16" s="366" t="s">
        <v>2300</v>
      </c>
      <c r="I16" s="590" t="s">
        <v>2079</v>
      </c>
      <c r="J16" s="590"/>
      <c r="K16" s="590"/>
      <c r="L16" s="590"/>
      <c r="M16" s="590"/>
      <c r="N16" s="590"/>
      <c r="O16" s="590"/>
      <c r="P16" s="590"/>
      <c r="Q16" s="599" t="s">
        <v>2316</v>
      </c>
      <c r="R16" s="599" t="s">
        <v>2316</v>
      </c>
      <c r="S16" s="599"/>
      <c r="T16" s="706"/>
      <c r="U16" s="706"/>
      <c r="V16" s="706"/>
      <c r="W16" s="706"/>
      <c r="X16" s="706"/>
      <c r="Y16" s="706"/>
      <c r="Z16" s="706"/>
      <c r="AA16" s="581" t="s">
        <v>2309</v>
      </c>
      <c r="AB16" s="609"/>
      <c r="AC16" s="500"/>
      <c r="AD16" s="500"/>
      <c r="AE16" s="500"/>
      <c r="AF16" s="500"/>
      <c r="AG16" s="656"/>
      <c r="AH16" s="28" t="s">
        <v>895</v>
      </c>
      <c r="AI16" s="90" t="s">
        <v>505</v>
      </c>
      <c r="AJ16" s="140" t="s">
        <v>141</v>
      </c>
      <c r="AK16" s="140" t="s">
        <v>129</v>
      </c>
      <c r="AL16" s="140"/>
      <c r="AM16" s="712"/>
      <c r="AN16" s="712"/>
      <c r="AO16" s="712"/>
      <c r="AP16" s="712"/>
      <c r="AQ16" s="712"/>
      <c r="AR16" s="712"/>
      <c r="AS16" s="141">
        <v>227</v>
      </c>
      <c r="AT16" s="133" t="s">
        <v>126</v>
      </c>
      <c r="AU16" s="1058" t="s">
        <v>2535</v>
      </c>
      <c r="AV16" s="677" t="s">
        <v>2356</v>
      </c>
      <c r="AW16" s="83"/>
      <c r="AX16" s="83" t="s">
        <v>129</v>
      </c>
      <c r="AY16" s="83">
        <v>3</v>
      </c>
      <c r="AZ16" s="83">
        <v>0</v>
      </c>
      <c r="BA16" s="83">
        <v>100</v>
      </c>
    </row>
    <row r="17" spans="28:53" ht="49.5" customHeight="1">
      <c r="AB17" s="609"/>
      <c r="AC17" s="500"/>
      <c r="AD17" s="500"/>
      <c r="AE17" s="500"/>
      <c r="AF17" s="500"/>
      <c r="AG17" s="656"/>
      <c r="AH17" s="33" t="s">
        <v>908</v>
      </c>
      <c r="AI17" s="396" t="s">
        <v>505</v>
      </c>
      <c r="AJ17" s="713" t="s">
        <v>141</v>
      </c>
      <c r="AK17" s="399" t="s">
        <v>129</v>
      </c>
      <c r="AL17" s="399"/>
      <c r="AM17" s="500"/>
      <c r="AN17" s="500"/>
      <c r="AO17" s="500"/>
      <c r="AP17" s="500"/>
      <c r="AQ17" s="500"/>
      <c r="AR17" s="500"/>
      <c r="AS17" s="398">
        <v>227</v>
      </c>
      <c r="AT17" s="398" t="s">
        <v>127</v>
      </c>
      <c r="AU17" s="1058" t="s">
        <v>2534</v>
      </c>
      <c r="AV17" s="677" t="s">
        <v>2357</v>
      </c>
      <c r="AW17" s="83"/>
      <c r="AX17" s="83" t="s">
        <v>129</v>
      </c>
      <c r="AY17" s="83"/>
      <c r="AZ17" s="83"/>
      <c r="BA17" s="83"/>
    </row>
    <row r="20" spans="28:53" s="191" customFormat="1" ht="24.75" customHeight="1"/>
    <row r="21" spans="28:53" s="85" customFormat="1" ht="19.5" customHeight="1">
      <c r="AI21" s="89"/>
      <c r="AJ21" s="89"/>
      <c r="AU21" s="89"/>
    </row>
    <row r="22" spans="28:53" s="85" customFormat="1" ht="19.5" customHeight="1">
      <c r="AI22" s="89"/>
      <c r="AJ22" s="89"/>
      <c r="AU22" s="89"/>
    </row>
    <row r="23" spans="28:53" s="85" customFormat="1" ht="19.5" customHeight="1">
      <c r="AI23" s="89"/>
      <c r="AJ23" s="89"/>
      <c r="AU23" s="89"/>
    </row>
  </sheetData>
  <autoFilter ref="A1:AB16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10">
    <mergeCell ref="A2:AA2"/>
    <mergeCell ref="B3:E3"/>
    <mergeCell ref="C4:E4"/>
    <mergeCell ref="A1:E1"/>
    <mergeCell ref="B14:E14"/>
    <mergeCell ref="C16:E16"/>
    <mergeCell ref="B8:E8"/>
    <mergeCell ref="C9:E9"/>
    <mergeCell ref="C10:E10"/>
    <mergeCell ref="C15:E15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9"/>
  <sheetViews>
    <sheetView zoomScaleNormal="100" workbookViewId="0">
      <pane ySplit="1" topLeftCell="A2" activePane="bottomLeft" state="frozen"/>
      <selection activeCell="A14" sqref="A14:B14"/>
      <selection pane="bottomLeft" activeCell="A13" sqref="A13"/>
    </sheetView>
  </sheetViews>
  <sheetFormatPr baseColWidth="10" defaultRowHeight="12"/>
  <cols>
    <col min="1" max="1" width="3.28515625" style="335" customWidth="1"/>
    <col min="2" max="2" width="4.28515625" style="335" customWidth="1"/>
    <col min="3" max="3" width="4.7109375" style="331" customWidth="1"/>
    <col min="4" max="4" width="9" style="331" customWidth="1"/>
    <col min="5" max="5" width="7.85546875" style="331" customWidth="1"/>
    <col min="6" max="6" width="1.42578125" style="374" customWidth="1"/>
    <col min="7" max="7" width="11.5703125" style="374" customWidth="1"/>
    <col min="8" max="8" width="6.28515625" style="375" customWidth="1"/>
    <col min="9" max="9" width="5.85546875" style="598" customWidth="1"/>
    <col min="10" max="10" width="10.5703125" style="598" customWidth="1"/>
    <col min="11" max="16" width="6.7109375" style="598" customWidth="1"/>
    <col min="17" max="18" width="19.42578125" style="601" bestFit="1" customWidth="1"/>
    <col min="19" max="19" width="6.28515625" style="601" bestFit="1" customWidth="1"/>
    <col min="20" max="20" width="11.85546875" style="375" bestFit="1" customWidth="1"/>
    <col min="21" max="22" width="8.85546875" style="375" bestFit="1" customWidth="1"/>
    <col min="23" max="23" width="11.85546875" style="375" bestFit="1" customWidth="1"/>
    <col min="24" max="24" width="8" style="375" bestFit="1" customWidth="1"/>
    <col min="25" max="26" width="9.28515625" style="375" bestFit="1" customWidth="1"/>
    <col min="27" max="27" width="11.7109375" style="672" customWidth="1"/>
    <col min="28" max="32" width="7.140625" style="335" customWidth="1"/>
    <col min="33" max="33" width="3.7109375" style="335" customWidth="1"/>
    <col min="34" max="34" width="7" style="335" customWidth="1"/>
    <col min="35" max="35" width="15.140625" style="335" customWidth="1"/>
    <col min="36" max="36" width="15.42578125" style="335" customWidth="1"/>
    <col min="37" max="38" width="7.7109375" style="335" customWidth="1"/>
    <col min="39" max="39" width="11.42578125" style="335"/>
    <col min="40" max="44" width="2.140625" style="335" customWidth="1"/>
    <col min="45" max="45" width="9.7109375" style="335" customWidth="1"/>
    <col min="46" max="46" width="11.42578125" style="335"/>
    <col min="47" max="47" width="33.5703125" style="1030" bestFit="1" customWidth="1"/>
    <col min="48" max="48" width="16.140625" style="335" customWidth="1"/>
    <col min="49" max="49" width="7.85546875" style="335" customWidth="1"/>
    <col min="50" max="50" width="8.140625" style="335" customWidth="1"/>
    <col min="51" max="16384" width="11.42578125" style="335"/>
  </cols>
  <sheetData>
    <row r="1" spans="1:53" ht="39.75" customHeight="1">
      <c r="A1" s="871" t="s">
        <v>911</v>
      </c>
      <c r="B1" s="871"/>
      <c r="C1" s="871"/>
      <c r="D1" s="871"/>
      <c r="E1" s="871"/>
      <c r="F1" s="332" t="s">
        <v>912</v>
      </c>
      <c r="G1" s="332" t="s">
        <v>489</v>
      </c>
      <c r="H1" s="617" t="s">
        <v>1711</v>
      </c>
      <c r="I1" s="617" t="s">
        <v>2280</v>
      </c>
      <c r="J1" s="617" t="s">
        <v>2322</v>
      </c>
      <c r="K1" s="617" t="s">
        <v>2377</v>
      </c>
      <c r="L1" s="717" t="s">
        <v>2438</v>
      </c>
      <c r="M1" s="717" t="s">
        <v>2508</v>
      </c>
      <c r="N1" s="772" t="s">
        <v>2434</v>
      </c>
      <c r="O1" s="717" t="s">
        <v>2435</v>
      </c>
      <c r="P1" s="717" t="s">
        <v>2432</v>
      </c>
      <c r="Q1" s="618" t="s">
        <v>2337</v>
      </c>
      <c r="R1" s="618" t="s">
        <v>2331</v>
      </c>
      <c r="S1" s="618" t="s">
        <v>2363</v>
      </c>
      <c r="T1" s="332" t="s">
        <v>2332</v>
      </c>
      <c r="U1" s="332" t="s">
        <v>2321</v>
      </c>
      <c r="V1" s="332" t="s">
        <v>493</v>
      </c>
      <c r="W1" s="332" t="s">
        <v>2333</v>
      </c>
      <c r="X1" s="618" t="s">
        <v>2328</v>
      </c>
      <c r="Y1" s="618" t="s">
        <v>2330</v>
      </c>
      <c r="Z1" s="618" t="s">
        <v>2329</v>
      </c>
      <c r="AA1" s="579" t="s">
        <v>1656</v>
      </c>
      <c r="AU1" s="1030" t="s">
        <v>2529</v>
      </c>
    </row>
    <row r="2" spans="1:53" ht="42.75" customHeight="1">
      <c r="A2" s="885" t="s">
        <v>2251</v>
      </c>
      <c r="B2" s="885"/>
      <c r="C2" s="885"/>
      <c r="D2" s="885"/>
      <c r="E2" s="885"/>
      <c r="F2" s="885"/>
      <c r="G2" s="885"/>
      <c r="H2" s="885"/>
      <c r="I2" s="885"/>
      <c r="J2" s="885"/>
      <c r="K2" s="885"/>
      <c r="L2" s="885"/>
      <c r="M2" s="885"/>
      <c r="N2" s="885"/>
      <c r="O2" s="885"/>
      <c r="P2" s="885"/>
      <c r="Q2" s="885"/>
      <c r="R2" s="885"/>
      <c r="S2" s="885"/>
      <c r="T2" s="885"/>
      <c r="U2" s="885"/>
      <c r="V2" s="885"/>
      <c r="W2" s="885"/>
      <c r="X2" s="885"/>
      <c r="Y2" s="885"/>
      <c r="Z2" s="885"/>
      <c r="AA2" s="885"/>
      <c r="AB2" s="614" t="s">
        <v>487</v>
      </c>
      <c r="AC2" s="614" t="s">
        <v>2304</v>
      </c>
      <c r="AD2" s="614" t="s">
        <v>495</v>
      </c>
      <c r="AE2" s="614" t="s">
        <v>496</v>
      </c>
      <c r="AF2" s="615" t="s">
        <v>488</v>
      </c>
      <c r="AG2" s="656"/>
      <c r="AH2" s="614" t="s">
        <v>2077</v>
      </c>
      <c r="AI2" s="614" t="s">
        <v>337</v>
      </c>
      <c r="AJ2" s="614" t="s">
        <v>2065</v>
      </c>
      <c r="AK2" s="614" t="s">
        <v>130</v>
      </c>
      <c r="AL2" s="662" t="s">
        <v>2360</v>
      </c>
      <c r="AM2" s="614" t="s">
        <v>1716</v>
      </c>
      <c r="AN2" s="614" t="s">
        <v>2278</v>
      </c>
      <c r="AO2" s="614" t="s">
        <v>2279</v>
      </c>
      <c r="AP2" s="614" t="s">
        <v>2306</v>
      </c>
      <c r="AQ2" s="614" t="s">
        <v>2307</v>
      </c>
      <c r="AR2" s="614" t="s">
        <v>2345</v>
      </c>
      <c r="AS2" s="614" t="s">
        <v>478</v>
      </c>
      <c r="AT2" s="614" t="s">
        <v>1777</v>
      </c>
      <c r="AU2" s="1029" t="s">
        <v>2301</v>
      </c>
      <c r="AV2" s="614" t="s">
        <v>494</v>
      </c>
      <c r="AW2" s="614" t="s">
        <v>485</v>
      </c>
      <c r="AX2" s="614" t="s">
        <v>486</v>
      </c>
      <c r="AY2" s="614" t="s">
        <v>131</v>
      </c>
      <c r="AZ2" s="614" t="s">
        <v>132</v>
      </c>
      <c r="BA2" s="614" t="s">
        <v>133</v>
      </c>
    </row>
    <row r="3" spans="1:53" ht="59.25" customHeight="1">
      <c r="B3" s="899" t="s">
        <v>230</v>
      </c>
      <c r="C3" s="899"/>
      <c r="D3" s="899"/>
      <c r="E3" s="899"/>
      <c r="F3" s="515"/>
      <c r="G3" s="602" t="s">
        <v>2343</v>
      </c>
      <c r="H3" s="366" t="s">
        <v>2300</v>
      </c>
      <c r="I3" s="590" t="s">
        <v>2313</v>
      </c>
      <c r="J3" s="641" t="s">
        <v>2359</v>
      </c>
      <c r="K3" s="641"/>
      <c r="L3" s="641"/>
      <c r="M3" s="641"/>
      <c r="N3" s="641"/>
      <c r="O3" s="641"/>
      <c r="P3" s="641"/>
      <c r="Q3" s="599" t="s">
        <v>2316</v>
      </c>
      <c r="R3" s="599" t="s">
        <v>2316</v>
      </c>
      <c r="S3" s="599"/>
      <c r="T3" s="343"/>
      <c r="U3" s="343"/>
      <c r="V3" s="343"/>
      <c r="W3" s="343"/>
      <c r="X3" s="343"/>
      <c r="Y3" s="343"/>
      <c r="Z3" s="343"/>
      <c r="AA3" s="671" t="s">
        <v>2234</v>
      </c>
      <c r="AB3" s="609"/>
      <c r="AC3" s="500"/>
      <c r="AD3" s="500"/>
      <c r="AE3" s="500"/>
      <c r="AF3" s="500"/>
      <c r="AG3" s="656"/>
      <c r="AH3" s="710" t="s">
        <v>2119</v>
      </c>
      <c r="AI3" s="287" t="s">
        <v>230</v>
      </c>
      <c r="AJ3" s="714" t="s">
        <v>230</v>
      </c>
      <c r="AK3" s="715" t="s">
        <v>157</v>
      </c>
      <c r="AL3" s="715"/>
      <c r="AM3" s="500"/>
      <c r="AN3" s="500"/>
      <c r="AO3" s="500"/>
      <c r="AP3" s="716"/>
      <c r="AQ3" s="500"/>
      <c r="AR3" s="500"/>
      <c r="AS3" s="507">
        <v>5</v>
      </c>
      <c r="AT3" s="716" t="s">
        <v>253</v>
      </c>
      <c r="AU3" s="1031">
        <v>0</v>
      </c>
      <c r="AV3" s="1026" t="s">
        <v>2268</v>
      </c>
      <c r="AW3" s="500"/>
      <c r="AX3" s="716" t="s">
        <v>129</v>
      </c>
      <c r="AY3" s="500"/>
      <c r="AZ3" s="500"/>
      <c r="BA3" s="500"/>
    </row>
    <row r="4" spans="1:53" ht="59.25" customHeight="1">
      <c r="Q4" s="598"/>
      <c r="R4" s="598"/>
      <c r="S4" s="598"/>
      <c r="AH4" s="710" t="s">
        <v>2120</v>
      </c>
      <c r="AI4" s="287" t="s">
        <v>230</v>
      </c>
      <c r="AJ4" s="714" t="s">
        <v>230</v>
      </c>
      <c r="AK4" s="715" t="s">
        <v>157</v>
      </c>
      <c r="AL4" s="715"/>
      <c r="AM4" s="500"/>
      <c r="AN4" s="500"/>
      <c r="AO4" s="500"/>
      <c r="AP4" s="716"/>
      <c r="AQ4" s="500"/>
      <c r="AR4" s="500"/>
      <c r="AS4" s="507">
        <v>6</v>
      </c>
      <c r="AT4" s="716" t="s">
        <v>253</v>
      </c>
      <c r="AU4" s="1031">
        <v>0</v>
      </c>
      <c r="AV4" s="1027"/>
      <c r="AW4" s="500"/>
      <c r="AX4" s="716" t="s">
        <v>129</v>
      </c>
      <c r="AY4" s="500"/>
      <c r="AZ4" s="500"/>
      <c r="BA4" s="500"/>
    </row>
    <row r="5" spans="1:53" ht="59.25" customHeight="1">
      <c r="Q5" s="598"/>
      <c r="R5" s="598"/>
      <c r="S5" s="598"/>
      <c r="AH5" s="710" t="s">
        <v>2121</v>
      </c>
      <c r="AI5" s="287" t="s">
        <v>230</v>
      </c>
      <c r="AJ5" s="714" t="s">
        <v>230</v>
      </c>
      <c r="AK5" s="715" t="s">
        <v>157</v>
      </c>
      <c r="AL5" s="715"/>
      <c r="AM5" s="500"/>
      <c r="AN5" s="500"/>
      <c r="AO5" s="500"/>
      <c r="AP5" s="716"/>
      <c r="AQ5" s="500"/>
      <c r="AR5" s="500"/>
      <c r="AS5" s="507">
        <v>9</v>
      </c>
      <c r="AT5" s="716" t="s">
        <v>253</v>
      </c>
      <c r="AU5" s="1031">
        <v>0</v>
      </c>
      <c r="AV5" s="1027"/>
      <c r="AW5" s="500"/>
      <c r="AX5" s="716" t="s">
        <v>129</v>
      </c>
      <c r="AY5" s="500"/>
      <c r="AZ5" s="500"/>
      <c r="BA5" s="500"/>
    </row>
    <row r="6" spans="1:53" ht="59.25" customHeight="1">
      <c r="Q6" s="598"/>
      <c r="R6" s="598"/>
      <c r="S6" s="598"/>
      <c r="AH6" s="710" t="s">
        <v>2122</v>
      </c>
      <c r="AI6" s="287" t="s">
        <v>230</v>
      </c>
      <c r="AJ6" s="714" t="s">
        <v>230</v>
      </c>
      <c r="AK6" s="715" t="s">
        <v>157</v>
      </c>
      <c r="AL6" s="715"/>
      <c r="AM6" s="500"/>
      <c r="AN6" s="500"/>
      <c r="AO6" s="500"/>
      <c r="AP6" s="716"/>
      <c r="AQ6" s="500"/>
      <c r="AR6" s="500"/>
      <c r="AS6" s="507">
        <v>10</v>
      </c>
      <c r="AT6" s="716" t="s">
        <v>253</v>
      </c>
      <c r="AU6" s="1031">
        <v>0</v>
      </c>
      <c r="AV6" s="1028"/>
      <c r="AW6" s="500"/>
      <c r="AX6" s="716" t="s">
        <v>129</v>
      </c>
      <c r="AY6" s="500"/>
      <c r="AZ6" s="500"/>
      <c r="BA6" s="500"/>
    </row>
    <row r="7" spans="1:53">
      <c r="Q7" s="598"/>
      <c r="R7" s="598"/>
      <c r="S7" s="598"/>
    </row>
    <row r="8" spans="1:53">
      <c r="Q8" s="598"/>
      <c r="R8" s="598"/>
      <c r="S8" s="598"/>
    </row>
    <row r="9" spans="1:53">
      <c r="Q9" s="598"/>
      <c r="R9" s="598"/>
      <c r="S9" s="598"/>
    </row>
  </sheetData>
  <autoFilter ref="A1:AA9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</autoFilter>
  <mergeCells count="4">
    <mergeCell ref="AV3:AV6"/>
    <mergeCell ref="A2:AA2"/>
    <mergeCell ref="B3:E3"/>
    <mergeCell ref="A1:E1"/>
  </mergeCells>
  <printOptions horizontalCentered="1"/>
  <pageMargins left="0.23622047244094491" right="0.23622047244094491" top="0.27559055118110237" bottom="0.39370078740157483" header="0.19685039370078741" footer="0.19685039370078741"/>
  <pageSetup paperSize="9" scale="76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211"/>
  <sheetViews>
    <sheetView zoomScaleNormal="100" workbookViewId="0">
      <pane ySplit="1" topLeftCell="A2" activePane="bottomLeft" state="frozen"/>
      <selection pane="bottomLeft" activeCell="F1" sqref="F1"/>
    </sheetView>
  </sheetViews>
  <sheetFormatPr baseColWidth="10" defaultRowHeight="12"/>
  <cols>
    <col min="1" max="1" width="9.28515625" style="85" customWidth="1"/>
    <col min="2" max="2" width="7.5703125" style="85" customWidth="1"/>
    <col min="3" max="3" width="28" style="86" customWidth="1"/>
    <col min="4" max="4" width="1.42578125" style="183" customWidth="1"/>
    <col min="5" max="5" width="1.42578125" style="86" customWidth="1"/>
    <col min="6" max="6" width="52.28515625" style="87" bestFit="1" customWidth="1"/>
    <col min="7" max="7" width="10.85546875" style="88" customWidth="1"/>
    <col min="8" max="8" width="7.85546875" style="88" customWidth="1"/>
    <col min="9" max="9" width="11.140625" style="89" customWidth="1"/>
    <col min="10" max="10" width="10" style="89" customWidth="1"/>
    <col min="11" max="11" width="9" style="89" bestFit="1" customWidth="1"/>
    <col min="12" max="14" width="2.85546875" style="89" customWidth="1"/>
    <col min="15" max="15" width="23.7109375" style="85" customWidth="1"/>
    <col min="16" max="16384" width="11.42578125" style="689"/>
  </cols>
  <sheetData>
    <row r="1" spans="1:15" s="679" customFormat="1" ht="42.75" customHeight="1">
      <c r="A1" s="20" t="s">
        <v>2077</v>
      </c>
      <c r="B1" s="20" t="s">
        <v>733</v>
      </c>
      <c r="C1" s="20" t="s">
        <v>337</v>
      </c>
      <c r="D1" s="20" t="s">
        <v>1655</v>
      </c>
      <c r="E1" s="20" t="s">
        <v>1654</v>
      </c>
      <c r="F1" s="20" t="s">
        <v>2065</v>
      </c>
      <c r="G1" s="20" t="s">
        <v>123</v>
      </c>
      <c r="H1" s="20" t="s">
        <v>130</v>
      </c>
      <c r="I1" s="20" t="s">
        <v>124</v>
      </c>
      <c r="J1" s="20" t="s">
        <v>485</v>
      </c>
      <c r="K1" s="20" t="s">
        <v>486</v>
      </c>
      <c r="L1" s="22" t="s">
        <v>131</v>
      </c>
      <c r="M1" s="22" t="s">
        <v>132</v>
      </c>
      <c r="N1" s="22" t="s">
        <v>133</v>
      </c>
      <c r="O1" s="20" t="s">
        <v>494</v>
      </c>
    </row>
    <row r="2" spans="1:15" s="680" customFormat="1" ht="19.5" customHeight="1">
      <c r="A2" s="246" t="s">
        <v>524</v>
      </c>
      <c r="B2" s="98" t="s">
        <v>157</v>
      </c>
      <c r="C2" s="25" t="s">
        <v>315</v>
      </c>
      <c r="D2" s="26" t="s">
        <v>120</v>
      </c>
      <c r="E2" s="27">
        <v>651</v>
      </c>
      <c r="F2" s="26" t="s">
        <v>120</v>
      </c>
      <c r="G2" s="27">
        <v>651</v>
      </c>
      <c r="H2" s="27" t="s">
        <v>157</v>
      </c>
      <c r="I2" s="24" t="s">
        <v>345</v>
      </c>
      <c r="J2" s="24"/>
      <c r="K2" s="24" t="s">
        <v>129</v>
      </c>
      <c r="L2" s="24"/>
      <c r="M2" s="24"/>
      <c r="N2" s="24"/>
      <c r="O2" s="173"/>
    </row>
    <row r="3" spans="1:15" s="681" customFormat="1" ht="19.5" customHeight="1">
      <c r="A3" s="247" t="s">
        <v>525</v>
      </c>
      <c r="B3" s="98" t="s">
        <v>157</v>
      </c>
      <c r="C3" s="119" t="s">
        <v>101</v>
      </c>
      <c r="D3" s="908" t="s">
        <v>222</v>
      </c>
      <c r="E3" s="900" t="s">
        <v>109</v>
      </c>
      <c r="F3" s="29" t="s">
        <v>222</v>
      </c>
      <c r="G3" s="30">
        <v>601</v>
      </c>
      <c r="H3" s="31" t="s">
        <v>157</v>
      </c>
      <c r="I3" s="28" t="s">
        <v>346</v>
      </c>
      <c r="J3" s="28"/>
      <c r="K3" s="24" t="s">
        <v>129</v>
      </c>
      <c r="L3" s="28"/>
      <c r="M3" s="28"/>
      <c r="N3" s="28"/>
      <c r="O3" s="174"/>
    </row>
    <row r="4" spans="1:15" s="681" customFormat="1" ht="19.5" customHeight="1">
      <c r="A4" s="247" t="s">
        <v>526</v>
      </c>
      <c r="B4" s="98" t="s">
        <v>157</v>
      </c>
      <c r="C4" s="119" t="s">
        <v>101</v>
      </c>
      <c r="D4" s="909"/>
      <c r="E4" s="901"/>
      <c r="F4" s="29" t="s">
        <v>222</v>
      </c>
      <c r="G4" s="30">
        <v>605</v>
      </c>
      <c r="H4" s="31" t="s">
        <v>157</v>
      </c>
      <c r="I4" s="28" t="s">
        <v>346</v>
      </c>
      <c r="J4" s="28"/>
      <c r="K4" s="24" t="s">
        <v>129</v>
      </c>
      <c r="L4" s="28"/>
      <c r="M4" s="28"/>
      <c r="N4" s="28"/>
      <c r="O4" s="174"/>
    </row>
    <row r="5" spans="1:15" s="682" customFormat="1" ht="19.5" customHeight="1">
      <c r="A5" s="247" t="s">
        <v>527</v>
      </c>
      <c r="B5" s="98" t="s">
        <v>157</v>
      </c>
      <c r="C5" s="120" t="s">
        <v>101</v>
      </c>
      <c r="D5" s="905" t="s">
        <v>223</v>
      </c>
      <c r="E5" s="900" t="s">
        <v>110</v>
      </c>
      <c r="F5" s="34" t="s">
        <v>223</v>
      </c>
      <c r="G5" s="35">
        <v>603</v>
      </c>
      <c r="H5" s="36" t="s">
        <v>157</v>
      </c>
      <c r="I5" s="33" t="s">
        <v>346</v>
      </c>
      <c r="J5" s="33"/>
      <c r="K5" s="24" t="s">
        <v>129</v>
      </c>
      <c r="L5" s="33"/>
      <c r="M5" s="33"/>
      <c r="N5" s="33"/>
      <c r="O5" s="174"/>
    </row>
    <row r="6" spans="1:15" s="682" customFormat="1" ht="19.5" customHeight="1">
      <c r="A6" s="247" t="s">
        <v>528</v>
      </c>
      <c r="B6" s="98" t="s">
        <v>157</v>
      </c>
      <c r="C6" s="120" t="s">
        <v>101</v>
      </c>
      <c r="D6" s="907"/>
      <c r="E6" s="901"/>
      <c r="F6" s="34" t="s">
        <v>223</v>
      </c>
      <c r="G6" s="35">
        <v>607</v>
      </c>
      <c r="H6" s="36" t="s">
        <v>157</v>
      </c>
      <c r="I6" s="33" t="s">
        <v>346</v>
      </c>
      <c r="J6" s="33"/>
      <c r="K6" s="24" t="s">
        <v>129</v>
      </c>
      <c r="L6" s="33"/>
      <c r="M6" s="33"/>
      <c r="N6" s="33"/>
      <c r="O6" s="174"/>
    </row>
    <row r="7" spans="1:15" s="682" customFormat="1" ht="19.5" customHeight="1">
      <c r="A7" s="247" t="s">
        <v>529</v>
      </c>
      <c r="B7" s="98" t="s">
        <v>157</v>
      </c>
      <c r="C7" s="120" t="s">
        <v>101</v>
      </c>
      <c r="D7" s="905" t="s">
        <v>70</v>
      </c>
      <c r="E7" s="902" t="s">
        <v>734</v>
      </c>
      <c r="F7" s="34" t="s">
        <v>70</v>
      </c>
      <c r="G7" s="35">
        <v>604</v>
      </c>
      <c r="H7" s="36" t="s">
        <v>157</v>
      </c>
      <c r="I7" s="33" t="s">
        <v>346</v>
      </c>
      <c r="J7" s="33"/>
      <c r="K7" s="24" t="s">
        <v>129</v>
      </c>
      <c r="L7" s="33"/>
      <c r="M7" s="33"/>
      <c r="N7" s="33"/>
      <c r="O7" s="174"/>
    </row>
    <row r="8" spans="1:15" s="682" customFormat="1" ht="19.5" customHeight="1">
      <c r="A8" s="247" t="s">
        <v>530</v>
      </c>
      <c r="B8" s="98" t="s">
        <v>157</v>
      </c>
      <c r="C8" s="120" t="s">
        <v>101</v>
      </c>
      <c r="D8" s="906"/>
      <c r="E8" s="903"/>
      <c r="F8" s="34" t="s">
        <v>70</v>
      </c>
      <c r="G8" s="35">
        <v>608</v>
      </c>
      <c r="H8" s="36" t="s">
        <v>157</v>
      </c>
      <c r="I8" s="33" t="s">
        <v>346</v>
      </c>
      <c r="J8" s="33"/>
      <c r="K8" s="24" t="s">
        <v>129</v>
      </c>
      <c r="L8" s="33"/>
      <c r="M8" s="33"/>
      <c r="N8" s="33"/>
      <c r="O8" s="174"/>
    </row>
    <row r="9" spans="1:15" s="682" customFormat="1" ht="19.5" customHeight="1">
      <c r="A9" s="247" t="s">
        <v>531</v>
      </c>
      <c r="B9" s="98" t="s">
        <v>157</v>
      </c>
      <c r="C9" s="120" t="s">
        <v>101</v>
      </c>
      <c r="D9" s="907"/>
      <c r="E9" s="904"/>
      <c r="F9" s="34" t="s">
        <v>70</v>
      </c>
      <c r="G9" s="35">
        <v>634</v>
      </c>
      <c r="H9" s="36" t="s">
        <v>157</v>
      </c>
      <c r="I9" s="33" t="s">
        <v>346</v>
      </c>
      <c r="J9" s="33"/>
      <c r="K9" s="24" t="s">
        <v>129</v>
      </c>
      <c r="L9" s="33"/>
      <c r="M9" s="33"/>
      <c r="N9" s="33"/>
      <c r="O9" s="174"/>
    </row>
    <row r="10" spans="1:15" s="682" customFormat="1" ht="19.5" customHeight="1">
      <c r="A10" s="247" t="s">
        <v>532</v>
      </c>
      <c r="B10" s="98" t="s">
        <v>157</v>
      </c>
      <c r="C10" s="120" t="s">
        <v>101</v>
      </c>
      <c r="D10" s="905" t="s">
        <v>71</v>
      </c>
      <c r="E10" s="902" t="s">
        <v>435</v>
      </c>
      <c r="F10" s="34" t="s">
        <v>71</v>
      </c>
      <c r="G10" s="35">
        <v>609</v>
      </c>
      <c r="H10" s="36" t="s">
        <v>157</v>
      </c>
      <c r="I10" s="33" t="s">
        <v>370</v>
      </c>
      <c r="J10" s="33"/>
      <c r="K10" s="24" t="s">
        <v>129</v>
      </c>
      <c r="L10" s="33"/>
      <c r="M10" s="33"/>
      <c r="N10" s="33"/>
      <c r="O10" s="174"/>
    </row>
    <row r="11" spans="1:15" s="682" customFormat="1" ht="19.5" customHeight="1">
      <c r="A11" s="247" t="s">
        <v>533</v>
      </c>
      <c r="B11" s="98" t="s">
        <v>157</v>
      </c>
      <c r="C11" s="120" t="s">
        <v>101</v>
      </c>
      <c r="D11" s="906"/>
      <c r="E11" s="903"/>
      <c r="F11" s="34" t="s">
        <v>71</v>
      </c>
      <c r="G11" s="35">
        <v>613</v>
      </c>
      <c r="H11" s="36" t="s">
        <v>157</v>
      </c>
      <c r="I11" s="33" t="s">
        <v>370</v>
      </c>
      <c r="J11" s="33"/>
      <c r="K11" s="24" t="s">
        <v>129</v>
      </c>
      <c r="L11" s="33"/>
      <c r="M11" s="33"/>
      <c r="N11" s="33"/>
      <c r="O11" s="174"/>
    </row>
    <row r="12" spans="1:15" s="682" customFormat="1" ht="19.5" customHeight="1">
      <c r="A12" s="247" t="s">
        <v>534</v>
      </c>
      <c r="B12" s="98" t="s">
        <v>157</v>
      </c>
      <c r="C12" s="120" t="s">
        <v>101</v>
      </c>
      <c r="D12" s="907"/>
      <c r="E12" s="904"/>
      <c r="F12" s="34" t="s">
        <v>71</v>
      </c>
      <c r="G12" s="35">
        <v>636</v>
      </c>
      <c r="H12" s="36" t="s">
        <v>157</v>
      </c>
      <c r="I12" s="33" t="s">
        <v>370</v>
      </c>
      <c r="J12" s="33"/>
      <c r="K12" s="24" t="s">
        <v>129</v>
      </c>
      <c r="L12" s="33"/>
      <c r="M12" s="33"/>
      <c r="N12" s="33"/>
      <c r="O12" s="174"/>
    </row>
    <row r="13" spans="1:15" s="681" customFormat="1" ht="19.5" customHeight="1">
      <c r="A13" s="247" t="s">
        <v>535</v>
      </c>
      <c r="B13" s="98" t="s">
        <v>157</v>
      </c>
      <c r="C13" s="119" t="s">
        <v>101</v>
      </c>
      <c r="D13" s="908" t="s">
        <v>107</v>
      </c>
      <c r="E13" s="902" t="s">
        <v>104</v>
      </c>
      <c r="F13" s="29" t="s">
        <v>107</v>
      </c>
      <c r="G13" s="30">
        <v>554</v>
      </c>
      <c r="H13" s="31" t="s">
        <v>157</v>
      </c>
      <c r="I13" s="28" t="s">
        <v>105</v>
      </c>
      <c r="J13" s="28"/>
      <c r="K13" s="24" t="s">
        <v>129</v>
      </c>
      <c r="L13" s="28"/>
      <c r="M13" s="28"/>
      <c r="N13" s="28"/>
      <c r="O13" s="174"/>
    </row>
    <row r="14" spans="1:15" s="681" customFormat="1" ht="19.5" customHeight="1">
      <c r="A14" s="247" t="s">
        <v>536</v>
      </c>
      <c r="B14" s="98" t="s">
        <v>157</v>
      </c>
      <c r="C14" s="119" t="s">
        <v>101</v>
      </c>
      <c r="D14" s="909"/>
      <c r="E14" s="904"/>
      <c r="F14" s="29" t="s">
        <v>107</v>
      </c>
      <c r="G14" s="30">
        <v>569</v>
      </c>
      <c r="H14" s="31" t="s">
        <v>157</v>
      </c>
      <c r="I14" s="28" t="s">
        <v>105</v>
      </c>
      <c r="J14" s="28"/>
      <c r="K14" s="24" t="s">
        <v>129</v>
      </c>
      <c r="L14" s="28"/>
      <c r="M14" s="28"/>
      <c r="N14" s="28"/>
      <c r="O14" s="174"/>
    </row>
    <row r="15" spans="1:15" s="683" customFormat="1" ht="19.5" customHeight="1">
      <c r="A15" s="247" t="s">
        <v>537</v>
      </c>
      <c r="B15" s="98" t="s">
        <v>157</v>
      </c>
      <c r="C15" s="38" t="s">
        <v>102</v>
      </c>
      <c r="D15" s="912" t="s">
        <v>113</v>
      </c>
      <c r="E15" s="910" t="s">
        <v>111</v>
      </c>
      <c r="F15" s="39" t="s">
        <v>113</v>
      </c>
      <c r="G15" s="40">
        <v>602</v>
      </c>
      <c r="H15" s="41" t="s">
        <v>157</v>
      </c>
      <c r="I15" s="37" t="s">
        <v>347</v>
      </c>
      <c r="J15" s="37"/>
      <c r="K15" s="24" t="s">
        <v>129</v>
      </c>
      <c r="L15" s="37"/>
      <c r="M15" s="37"/>
      <c r="N15" s="37"/>
      <c r="O15" s="173"/>
    </row>
    <row r="16" spans="1:15" s="683" customFormat="1" ht="19.5" customHeight="1">
      <c r="A16" s="247" t="s">
        <v>538</v>
      </c>
      <c r="B16" s="98" t="s">
        <v>157</v>
      </c>
      <c r="C16" s="38" t="s">
        <v>102</v>
      </c>
      <c r="D16" s="913"/>
      <c r="E16" s="911"/>
      <c r="F16" s="39" t="s">
        <v>113</v>
      </c>
      <c r="G16" s="40">
        <v>606</v>
      </c>
      <c r="H16" s="41" t="s">
        <v>157</v>
      </c>
      <c r="I16" s="37" t="s">
        <v>347</v>
      </c>
      <c r="J16" s="37"/>
      <c r="K16" s="24" t="s">
        <v>129</v>
      </c>
      <c r="L16" s="37"/>
      <c r="M16" s="37"/>
      <c r="N16" s="37"/>
      <c r="O16" s="173"/>
    </row>
    <row r="17" spans="1:15" s="683" customFormat="1" ht="19.5" customHeight="1">
      <c r="A17" s="247" t="s">
        <v>539</v>
      </c>
      <c r="B17" s="98" t="s">
        <v>157</v>
      </c>
      <c r="C17" s="38" t="s">
        <v>102</v>
      </c>
      <c r="D17" s="912" t="s">
        <v>114</v>
      </c>
      <c r="E17" s="910" t="s">
        <v>112</v>
      </c>
      <c r="F17" s="39" t="s">
        <v>114</v>
      </c>
      <c r="G17" s="40">
        <v>618</v>
      </c>
      <c r="H17" s="41" t="s">
        <v>157</v>
      </c>
      <c r="I17" s="37" t="s">
        <v>347</v>
      </c>
      <c r="J17" s="37"/>
      <c r="K17" s="24" t="s">
        <v>129</v>
      </c>
      <c r="L17" s="37"/>
      <c r="M17" s="37"/>
      <c r="N17" s="37"/>
      <c r="O17" s="173"/>
    </row>
    <row r="18" spans="1:15" s="683" customFormat="1" ht="19.5" customHeight="1">
      <c r="A18" s="247" t="s">
        <v>540</v>
      </c>
      <c r="B18" s="98" t="s">
        <v>157</v>
      </c>
      <c r="C18" s="38" t="s">
        <v>102</v>
      </c>
      <c r="D18" s="913"/>
      <c r="E18" s="911"/>
      <c r="F18" s="39" t="s">
        <v>114</v>
      </c>
      <c r="G18" s="40">
        <v>619</v>
      </c>
      <c r="H18" s="41" t="s">
        <v>157</v>
      </c>
      <c r="I18" s="37" t="s">
        <v>347</v>
      </c>
      <c r="J18" s="37"/>
      <c r="K18" s="24" t="s">
        <v>129</v>
      </c>
      <c r="L18" s="37"/>
      <c r="M18" s="37"/>
      <c r="N18" s="37"/>
      <c r="O18" s="173"/>
    </row>
    <row r="19" spans="1:15" s="683" customFormat="1" ht="19.5" customHeight="1">
      <c r="A19" s="247" t="s">
        <v>541</v>
      </c>
      <c r="B19" s="98" t="s">
        <v>157</v>
      </c>
      <c r="C19" s="38" t="s">
        <v>102</v>
      </c>
      <c r="D19" s="39" t="s">
        <v>115</v>
      </c>
      <c r="E19" s="40">
        <v>625</v>
      </c>
      <c r="F19" s="39" t="s">
        <v>115</v>
      </c>
      <c r="G19" s="40">
        <v>625</v>
      </c>
      <c r="H19" s="41" t="s">
        <v>157</v>
      </c>
      <c r="I19" s="37" t="s">
        <v>347</v>
      </c>
      <c r="J19" s="37"/>
      <c r="K19" s="24" t="s">
        <v>129</v>
      </c>
      <c r="L19" s="37"/>
      <c r="M19" s="37"/>
      <c r="N19" s="37"/>
      <c r="O19" s="173"/>
    </row>
    <row r="20" spans="1:15" s="683" customFormat="1" ht="19.5" customHeight="1">
      <c r="A20" s="247" t="s">
        <v>542</v>
      </c>
      <c r="B20" s="98" t="s">
        <v>157</v>
      </c>
      <c r="C20" s="38" t="s">
        <v>102</v>
      </c>
      <c r="D20" s="912" t="s">
        <v>118</v>
      </c>
      <c r="E20" s="910" t="s">
        <v>116</v>
      </c>
      <c r="F20" s="39" t="s">
        <v>118</v>
      </c>
      <c r="G20" s="40">
        <v>610</v>
      </c>
      <c r="H20" s="41" t="s">
        <v>157</v>
      </c>
      <c r="I20" s="37" t="s">
        <v>348</v>
      </c>
      <c r="J20" s="37"/>
      <c r="K20" s="24" t="s">
        <v>129</v>
      </c>
      <c r="L20" s="37"/>
      <c r="M20" s="37"/>
      <c r="N20" s="37"/>
      <c r="O20" s="173"/>
    </row>
    <row r="21" spans="1:15" s="683" customFormat="1" ht="19.5" customHeight="1">
      <c r="A21" s="247" t="s">
        <v>543</v>
      </c>
      <c r="B21" s="98" t="s">
        <v>157</v>
      </c>
      <c r="C21" s="38" t="s">
        <v>102</v>
      </c>
      <c r="D21" s="913"/>
      <c r="E21" s="911"/>
      <c r="F21" s="39" t="s">
        <v>118</v>
      </c>
      <c r="G21" s="40">
        <v>614</v>
      </c>
      <c r="H21" s="41" t="s">
        <v>157</v>
      </c>
      <c r="I21" s="37" t="s">
        <v>348</v>
      </c>
      <c r="J21" s="37"/>
      <c r="K21" s="24" t="s">
        <v>129</v>
      </c>
      <c r="L21" s="37"/>
      <c r="M21" s="37"/>
      <c r="N21" s="37"/>
      <c r="O21" s="173"/>
    </row>
    <row r="22" spans="1:15" s="683" customFormat="1" ht="19.5" customHeight="1">
      <c r="A22" s="247" t="s">
        <v>544</v>
      </c>
      <c r="B22" s="98" t="s">
        <v>157</v>
      </c>
      <c r="C22" s="38" t="s">
        <v>102</v>
      </c>
      <c r="D22" s="912" t="s">
        <v>119</v>
      </c>
      <c r="E22" s="910" t="s">
        <v>117</v>
      </c>
      <c r="F22" s="39" t="s">
        <v>119</v>
      </c>
      <c r="G22" s="40">
        <v>611</v>
      </c>
      <c r="H22" s="41" t="s">
        <v>157</v>
      </c>
      <c r="I22" s="37" t="s">
        <v>348</v>
      </c>
      <c r="J22" s="37"/>
      <c r="K22" s="24" t="s">
        <v>129</v>
      </c>
      <c r="L22" s="37"/>
      <c r="M22" s="37"/>
      <c r="N22" s="37"/>
      <c r="O22" s="173"/>
    </row>
    <row r="23" spans="1:15" s="683" customFormat="1" ht="19.5" customHeight="1">
      <c r="A23" s="247" t="s">
        <v>545</v>
      </c>
      <c r="B23" s="98" t="s">
        <v>157</v>
      </c>
      <c r="C23" s="38" t="s">
        <v>102</v>
      </c>
      <c r="D23" s="913"/>
      <c r="E23" s="911"/>
      <c r="F23" s="39" t="s">
        <v>119</v>
      </c>
      <c r="G23" s="40">
        <v>615</v>
      </c>
      <c r="H23" s="41" t="s">
        <v>157</v>
      </c>
      <c r="I23" s="37" t="s">
        <v>348</v>
      </c>
      <c r="J23" s="37"/>
      <c r="K23" s="24" t="s">
        <v>129</v>
      </c>
      <c r="L23" s="37"/>
      <c r="M23" s="37"/>
      <c r="N23" s="37"/>
      <c r="O23" s="173"/>
    </row>
    <row r="24" spans="1:15" s="683" customFormat="1" ht="19.5" customHeight="1">
      <c r="A24" s="247" t="s">
        <v>546</v>
      </c>
      <c r="B24" s="98" t="s">
        <v>157</v>
      </c>
      <c r="C24" s="38" t="s">
        <v>102</v>
      </c>
      <c r="D24" s="39" t="s">
        <v>108</v>
      </c>
      <c r="E24" s="110">
        <v>573</v>
      </c>
      <c r="F24" s="39" t="s">
        <v>108</v>
      </c>
      <c r="G24" s="110">
        <v>573</v>
      </c>
      <c r="H24" s="41" t="s">
        <v>157</v>
      </c>
      <c r="I24" s="37" t="s">
        <v>106</v>
      </c>
      <c r="J24" s="37"/>
      <c r="K24" s="24" t="s">
        <v>129</v>
      </c>
      <c r="L24" s="37"/>
      <c r="M24" s="37"/>
      <c r="N24" s="37"/>
      <c r="O24" s="173"/>
    </row>
    <row r="25" spans="1:15" s="681" customFormat="1" ht="18.75" customHeight="1">
      <c r="A25" s="247" t="s">
        <v>547</v>
      </c>
      <c r="B25" s="98" t="s">
        <v>157</v>
      </c>
      <c r="C25" s="121" t="s">
        <v>372</v>
      </c>
      <c r="D25" s="29" t="s">
        <v>373</v>
      </c>
      <c r="E25" s="172">
        <v>25</v>
      </c>
      <c r="F25" s="29" t="s">
        <v>373</v>
      </c>
      <c r="G25" s="111">
        <v>25</v>
      </c>
      <c r="H25" s="31" t="s">
        <v>129</v>
      </c>
      <c r="I25" s="28" t="s">
        <v>364</v>
      </c>
      <c r="J25" s="28"/>
      <c r="K25" s="24" t="s">
        <v>129</v>
      </c>
      <c r="L25" s="28"/>
      <c r="M25" s="28"/>
      <c r="N25" s="28"/>
      <c r="O25" s="174"/>
    </row>
    <row r="26" spans="1:15" s="681" customFormat="1" ht="18.75" customHeight="1">
      <c r="A26" s="247" t="s">
        <v>548</v>
      </c>
      <c r="B26" s="98" t="s">
        <v>157</v>
      </c>
      <c r="C26" s="121" t="s">
        <v>372</v>
      </c>
      <c r="D26" s="29" t="s">
        <v>374</v>
      </c>
      <c r="E26" s="172">
        <v>25</v>
      </c>
      <c r="F26" s="29" t="s">
        <v>374</v>
      </c>
      <c r="G26" s="111">
        <v>25</v>
      </c>
      <c r="H26" s="31" t="s">
        <v>129</v>
      </c>
      <c r="I26" s="28" t="s">
        <v>365</v>
      </c>
      <c r="J26" s="28"/>
      <c r="K26" s="24" t="s">
        <v>129</v>
      </c>
      <c r="L26" s="28"/>
      <c r="M26" s="28"/>
      <c r="N26" s="28"/>
      <c r="O26" s="174"/>
    </row>
    <row r="27" spans="1:15" s="680" customFormat="1" ht="18.75" customHeight="1">
      <c r="A27" s="247" t="s">
        <v>549</v>
      </c>
      <c r="B27" s="98" t="s">
        <v>157</v>
      </c>
      <c r="C27" s="25" t="s">
        <v>375</v>
      </c>
      <c r="D27" s="26" t="s">
        <v>376</v>
      </c>
      <c r="E27" s="110">
        <v>24</v>
      </c>
      <c r="F27" s="26" t="s">
        <v>376</v>
      </c>
      <c r="G27" s="112">
        <v>24</v>
      </c>
      <c r="H27" s="27" t="s">
        <v>129</v>
      </c>
      <c r="I27" s="24" t="s">
        <v>159</v>
      </c>
      <c r="J27" s="24"/>
      <c r="K27" s="24" t="s">
        <v>129</v>
      </c>
      <c r="L27" s="24"/>
      <c r="M27" s="24"/>
      <c r="N27" s="24"/>
      <c r="O27" s="173"/>
    </row>
    <row r="28" spans="1:15" s="681" customFormat="1" ht="18.75" customHeight="1">
      <c r="A28" s="28" t="s">
        <v>550</v>
      </c>
      <c r="B28" s="98" t="s">
        <v>157</v>
      </c>
      <c r="C28" s="119" t="s">
        <v>377</v>
      </c>
      <c r="D28" s="29" t="s">
        <v>378</v>
      </c>
      <c r="E28" s="192">
        <v>26</v>
      </c>
      <c r="F28" s="29" t="s">
        <v>378</v>
      </c>
      <c r="G28" s="102">
        <v>26</v>
      </c>
      <c r="H28" s="31" t="s">
        <v>157</v>
      </c>
      <c r="I28" s="28" t="s">
        <v>367</v>
      </c>
      <c r="J28" s="28"/>
      <c r="K28" s="24" t="s">
        <v>129</v>
      </c>
      <c r="L28" s="28"/>
      <c r="M28" s="28"/>
      <c r="N28" s="28"/>
      <c r="O28" s="174"/>
    </row>
    <row r="29" spans="1:15" s="680" customFormat="1" ht="18.75" customHeight="1">
      <c r="A29" s="247" t="s">
        <v>551</v>
      </c>
      <c r="B29" s="98" t="s">
        <v>157</v>
      </c>
      <c r="C29" s="25" t="s">
        <v>379</v>
      </c>
      <c r="D29" s="26" t="s">
        <v>380</v>
      </c>
      <c r="E29" s="110">
        <v>652</v>
      </c>
      <c r="F29" s="26" t="s">
        <v>380</v>
      </c>
      <c r="G29" s="112">
        <v>652</v>
      </c>
      <c r="H29" s="27" t="s">
        <v>157</v>
      </c>
      <c r="I29" s="24" t="s">
        <v>381</v>
      </c>
      <c r="J29" s="24"/>
      <c r="K29" s="24" t="s">
        <v>129</v>
      </c>
      <c r="L29" s="24"/>
      <c r="M29" s="24"/>
      <c r="N29" s="24"/>
      <c r="O29" s="173"/>
    </row>
    <row r="30" spans="1:15" s="680" customFormat="1" ht="18.75" customHeight="1">
      <c r="A30" s="247" t="s">
        <v>552</v>
      </c>
      <c r="B30" s="98" t="s">
        <v>157</v>
      </c>
      <c r="C30" s="25" t="s">
        <v>379</v>
      </c>
      <c r="D30" s="26" t="s">
        <v>68</v>
      </c>
      <c r="E30" s="110">
        <v>655</v>
      </c>
      <c r="F30" s="26" t="s">
        <v>68</v>
      </c>
      <c r="G30" s="112">
        <v>655</v>
      </c>
      <c r="H30" s="27" t="s">
        <v>157</v>
      </c>
      <c r="I30" s="24" t="s">
        <v>382</v>
      </c>
      <c r="J30" s="24"/>
      <c r="K30" s="24" t="s">
        <v>129</v>
      </c>
      <c r="L30" s="24"/>
      <c r="M30" s="24"/>
      <c r="N30" s="24"/>
      <c r="O30" s="173"/>
    </row>
    <row r="31" spans="1:15" s="680" customFormat="1" ht="18.75" customHeight="1">
      <c r="A31" s="247" t="s">
        <v>553</v>
      </c>
      <c r="B31" s="98" t="s">
        <v>157</v>
      </c>
      <c r="C31" s="25" t="s">
        <v>379</v>
      </c>
      <c r="D31" s="26" t="s">
        <v>69</v>
      </c>
      <c r="E31" s="110">
        <v>661</v>
      </c>
      <c r="F31" s="26" t="s">
        <v>69</v>
      </c>
      <c r="G31" s="112">
        <v>661</v>
      </c>
      <c r="H31" s="27" t="s">
        <v>157</v>
      </c>
      <c r="I31" s="24" t="s">
        <v>382</v>
      </c>
      <c r="J31" s="24"/>
      <c r="K31" s="24" t="s">
        <v>129</v>
      </c>
      <c r="L31" s="24"/>
      <c r="M31" s="24"/>
      <c r="N31" s="24"/>
      <c r="O31" s="173"/>
    </row>
    <row r="32" spans="1:15" s="684" customFormat="1" ht="18.75" customHeight="1">
      <c r="A32" s="247" t="s">
        <v>554</v>
      </c>
      <c r="B32" s="98" t="s">
        <v>157</v>
      </c>
      <c r="C32" s="43" t="s">
        <v>379</v>
      </c>
      <c r="D32" s="919" t="s">
        <v>434</v>
      </c>
      <c r="E32" s="914" t="s">
        <v>729</v>
      </c>
      <c r="F32" s="44" t="s">
        <v>434</v>
      </c>
      <c r="G32" s="45" t="s">
        <v>508</v>
      </c>
      <c r="H32" s="46" t="s">
        <v>157</v>
      </c>
      <c r="I32" s="42" t="s">
        <v>158</v>
      </c>
      <c r="J32" s="42"/>
      <c r="K32" s="24" t="s">
        <v>129</v>
      </c>
      <c r="L32" s="42"/>
      <c r="M32" s="42"/>
      <c r="N32" s="42"/>
      <c r="O32" s="173"/>
    </row>
    <row r="33" spans="1:15" s="684" customFormat="1" ht="18.75" customHeight="1">
      <c r="A33" s="247" t="s">
        <v>555</v>
      </c>
      <c r="B33" s="98" t="s">
        <v>157</v>
      </c>
      <c r="C33" s="43" t="s">
        <v>379</v>
      </c>
      <c r="D33" s="920"/>
      <c r="E33" s="915"/>
      <c r="F33" s="44" t="s">
        <v>434</v>
      </c>
      <c r="G33" s="45" t="s">
        <v>509</v>
      </c>
      <c r="H33" s="46" t="s">
        <v>157</v>
      </c>
      <c r="I33" s="42" t="s">
        <v>158</v>
      </c>
      <c r="J33" s="42"/>
      <c r="K33" s="24" t="s">
        <v>129</v>
      </c>
      <c r="L33" s="42"/>
      <c r="M33" s="42"/>
      <c r="N33" s="42"/>
      <c r="O33" s="173"/>
    </row>
    <row r="34" spans="1:15" s="684" customFormat="1" ht="18.75" customHeight="1">
      <c r="A34" s="247" t="s">
        <v>556</v>
      </c>
      <c r="B34" s="98" t="s">
        <v>157</v>
      </c>
      <c r="C34" s="43" t="s">
        <v>379</v>
      </c>
      <c r="D34" s="920"/>
      <c r="E34" s="915"/>
      <c r="F34" s="44" t="s">
        <v>434</v>
      </c>
      <c r="G34" s="45" t="s">
        <v>510</v>
      </c>
      <c r="H34" s="46" t="s">
        <v>157</v>
      </c>
      <c r="I34" s="42" t="s">
        <v>158</v>
      </c>
      <c r="J34" s="42"/>
      <c r="K34" s="24" t="s">
        <v>129</v>
      </c>
      <c r="L34" s="42"/>
      <c r="M34" s="42"/>
      <c r="N34" s="42"/>
      <c r="O34" s="173"/>
    </row>
    <row r="35" spans="1:15" s="684" customFormat="1" ht="18.75" customHeight="1">
      <c r="A35" s="247" t="s">
        <v>557</v>
      </c>
      <c r="B35" s="98" t="s">
        <v>157</v>
      </c>
      <c r="C35" s="43" t="s">
        <v>379</v>
      </c>
      <c r="D35" s="921"/>
      <c r="E35" s="916"/>
      <c r="F35" s="44" t="s">
        <v>434</v>
      </c>
      <c r="G35" s="45" t="s">
        <v>511</v>
      </c>
      <c r="H35" s="46" t="s">
        <v>157</v>
      </c>
      <c r="I35" s="42" t="s">
        <v>158</v>
      </c>
      <c r="J35" s="42"/>
      <c r="K35" s="24" t="s">
        <v>129</v>
      </c>
      <c r="L35" s="42"/>
      <c r="M35" s="42"/>
      <c r="N35" s="42"/>
      <c r="O35" s="173"/>
    </row>
    <row r="36" spans="1:15" s="681" customFormat="1" ht="21.75" customHeight="1">
      <c r="A36" s="247" t="s">
        <v>558</v>
      </c>
      <c r="B36" s="98" t="s">
        <v>157</v>
      </c>
      <c r="C36" s="119" t="s">
        <v>406</v>
      </c>
      <c r="D36" s="908" t="s">
        <v>60</v>
      </c>
      <c r="E36" s="917">
        <v>652</v>
      </c>
      <c r="F36" s="29" t="s">
        <v>60</v>
      </c>
      <c r="G36" s="102">
        <v>652</v>
      </c>
      <c r="H36" s="31" t="s">
        <v>157</v>
      </c>
      <c r="I36" s="28" t="s">
        <v>512</v>
      </c>
      <c r="J36" s="28"/>
      <c r="K36" s="24" t="s">
        <v>129</v>
      </c>
      <c r="L36" s="28"/>
      <c r="M36" s="28"/>
      <c r="N36" s="28"/>
      <c r="O36" s="174"/>
    </row>
    <row r="37" spans="1:15" s="681" customFormat="1" ht="21.75" customHeight="1">
      <c r="A37" s="247" t="s">
        <v>559</v>
      </c>
      <c r="B37" s="98" t="s">
        <v>157</v>
      </c>
      <c r="C37" s="119" t="s">
        <v>406</v>
      </c>
      <c r="D37" s="909"/>
      <c r="E37" s="918"/>
      <c r="F37" s="29" t="s">
        <v>60</v>
      </c>
      <c r="G37" s="102">
        <v>652</v>
      </c>
      <c r="H37" s="31" t="s">
        <v>157</v>
      </c>
      <c r="I37" s="28" t="s">
        <v>513</v>
      </c>
      <c r="J37" s="28"/>
      <c r="K37" s="24" t="s">
        <v>129</v>
      </c>
      <c r="L37" s="28"/>
      <c r="M37" s="28"/>
      <c r="N37" s="28"/>
      <c r="O37" s="174"/>
    </row>
    <row r="38" spans="1:15" s="681" customFormat="1" ht="22.5" customHeight="1">
      <c r="A38" s="247" t="s">
        <v>560</v>
      </c>
      <c r="B38" s="98" t="s">
        <v>157</v>
      </c>
      <c r="C38" s="119" t="s">
        <v>406</v>
      </c>
      <c r="D38" s="908" t="s">
        <v>61</v>
      </c>
      <c r="E38" s="917">
        <v>655</v>
      </c>
      <c r="F38" s="29" t="s">
        <v>61</v>
      </c>
      <c r="G38" s="102">
        <v>655</v>
      </c>
      <c r="H38" s="31" t="s">
        <v>157</v>
      </c>
      <c r="I38" s="28" t="s">
        <v>512</v>
      </c>
      <c r="J38" s="28"/>
      <c r="K38" s="24" t="s">
        <v>129</v>
      </c>
      <c r="L38" s="28"/>
      <c r="M38" s="28"/>
      <c r="N38" s="28"/>
      <c r="O38" s="174"/>
    </row>
    <row r="39" spans="1:15" s="681" customFormat="1" ht="22.5" customHeight="1">
      <c r="A39" s="247" t="s">
        <v>561</v>
      </c>
      <c r="B39" s="98" t="s">
        <v>157</v>
      </c>
      <c r="C39" s="119" t="s">
        <v>406</v>
      </c>
      <c r="D39" s="909"/>
      <c r="E39" s="918"/>
      <c r="F39" s="29" t="s">
        <v>61</v>
      </c>
      <c r="G39" s="102">
        <v>655</v>
      </c>
      <c r="H39" s="31" t="s">
        <v>157</v>
      </c>
      <c r="I39" s="28" t="s">
        <v>513</v>
      </c>
      <c r="J39" s="28"/>
      <c r="K39" s="24" t="s">
        <v>129</v>
      </c>
      <c r="L39" s="28"/>
      <c r="M39" s="28"/>
      <c r="N39" s="28"/>
      <c r="O39" s="174"/>
    </row>
    <row r="40" spans="1:15" s="681" customFormat="1" ht="23.25" customHeight="1">
      <c r="A40" s="247" t="s">
        <v>562</v>
      </c>
      <c r="B40" s="98" t="s">
        <v>157</v>
      </c>
      <c r="C40" s="119" t="s">
        <v>406</v>
      </c>
      <c r="D40" s="908" t="s">
        <v>62</v>
      </c>
      <c r="E40" s="917">
        <v>661</v>
      </c>
      <c r="F40" s="29" t="s">
        <v>62</v>
      </c>
      <c r="G40" s="102">
        <v>661</v>
      </c>
      <c r="H40" s="31" t="s">
        <v>157</v>
      </c>
      <c r="I40" s="28" t="s">
        <v>512</v>
      </c>
      <c r="J40" s="28"/>
      <c r="K40" s="24" t="s">
        <v>129</v>
      </c>
      <c r="L40" s="28"/>
      <c r="M40" s="28"/>
      <c r="N40" s="28"/>
      <c r="O40" s="174"/>
    </row>
    <row r="41" spans="1:15" s="681" customFormat="1" ht="23.25" customHeight="1">
      <c r="A41" s="247" t="s">
        <v>563</v>
      </c>
      <c r="B41" s="98" t="s">
        <v>157</v>
      </c>
      <c r="C41" s="119" t="s">
        <v>406</v>
      </c>
      <c r="D41" s="909"/>
      <c r="E41" s="918"/>
      <c r="F41" s="29" t="s">
        <v>62</v>
      </c>
      <c r="G41" s="102">
        <v>661</v>
      </c>
      <c r="H41" s="31" t="s">
        <v>157</v>
      </c>
      <c r="I41" s="28" t="s">
        <v>513</v>
      </c>
      <c r="J41" s="28"/>
      <c r="K41" s="24" t="s">
        <v>129</v>
      </c>
      <c r="L41" s="28"/>
      <c r="M41" s="28"/>
      <c r="N41" s="28"/>
      <c r="O41" s="174"/>
    </row>
    <row r="42" spans="1:15" s="684" customFormat="1" ht="17.25" customHeight="1">
      <c r="A42" s="247" t="s">
        <v>564</v>
      </c>
      <c r="B42" s="98" t="s">
        <v>157</v>
      </c>
      <c r="C42" s="43" t="s">
        <v>191</v>
      </c>
      <c r="D42" s="92" t="s">
        <v>191</v>
      </c>
      <c r="E42" s="113">
        <v>68</v>
      </c>
      <c r="F42" s="92" t="s">
        <v>191</v>
      </c>
      <c r="G42" s="113">
        <v>68</v>
      </c>
      <c r="H42" s="46" t="s">
        <v>157</v>
      </c>
      <c r="I42" s="42" t="s">
        <v>351</v>
      </c>
      <c r="J42" s="42"/>
      <c r="K42" s="24" t="s">
        <v>129</v>
      </c>
      <c r="L42" s="42"/>
      <c r="M42" s="42"/>
      <c r="N42" s="42"/>
      <c r="O42" s="173"/>
    </row>
    <row r="43" spans="1:15" s="681" customFormat="1" ht="17.25" customHeight="1">
      <c r="A43" s="247" t="s">
        <v>565</v>
      </c>
      <c r="B43" s="98" t="s">
        <v>157</v>
      </c>
      <c r="C43" s="122" t="s">
        <v>383</v>
      </c>
      <c r="D43" s="29" t="s">
        <v>384</v>
      </c>
      <c r="E43" s="111">
        <v>63</v>
      </c>
      <c r="F43" s="29" t="s">
        <v>384</v>
      </c>
      <c r="G43" s="111">
        <v>63</v>
      </c>
      <c r="H43" s="31" t="s">
        <v>157</v>
      </c>
      <c r="I43" s="28" t="s">
        <v>351</v>
      </c>
      <c r="J43" s="28"/>
      <c r="K43" s="24" t="s">
        <v>129</v>
      </c>
      <c r="L43" s="28"/>
      <c r="M43" s="28"/>
      <c r="N43" s="28"/>
      <c r="O43" s="174"/>
    </row>
    <row r="44" spans="1:15" s="681" customFormat="1" ht="17.25" customHeight="1">
      <c r="A44" s="247" t="s">
        <v>566</v>
      </c>
      <c r="B44" s="98" t="s">
        <v>157</v>
      </c>
      <c r="C44" s="621" t="s">
        <v>407</v>
      </c>
      <c r="D44" s="49" t="s">
        <v>399</v>
      </c>
      <c r="E44" s="105">
        <v>70</v>
      </c>
      <c r="F44" s="49" t="s">
        <v>399</v>
      </c>
      <c r="G44" s="105">
        <v>70</v>
      </c>
      <c r="H44" s="94" t="s">
        <v>157</v>
      </c>
      <c r="I44" s="51" t="s">
        <v>351</v>
      </c>
      <c r="J44" s="28"/>
      <c r="K44" s="28">
        <v>606</v>
      </c>
      <c r="L44" s="28"/>
      <c r="M44" s="28"/>
      <c r="N44" s="28"/>
      <c r="O44" s="174"/>
    </row>
    <row r="45" spans="1:15" s="681" customFormat="1" ht="17.25" customHeight="1">
      <c r="A45" s="247" t="s">
        <v>567</v>
      </c>
      <c r="B45" s="98" t="s">
        <v>157</v>
      </c>
      <c r="C45" s="621" t="s">
        <v>407</v>
      </c>
      <c r="D45" s="49" t="s">
        <v>400</v>
      </c>
      <c r="E45" s="105">
        <v>70</v>
      </c>
      <c r="F45" s="49" t="s">
        <v>400</v>
      </c>
      <c r="G45" s="105">
        <v>70</v>
      </c>
      <c r="H45" s="94" t="s">
        <v>157</v>
      </c>
      <c r="I45" s="51" t="s">
        <v>351</v>
      </c>
      <c r="J45" s="28"/>
      <c r="K45" s="28">
        <v>613</v>
      </c>
      <c r="L45" s="28"/>
      <c r="M45" s="28"/>
      <c r="N45" s="28"/>
      <c r="O45" s="174"/>
    </row>
    <row r="46" spans="1:15" s="685" customFormat="1" ht="17.25" customHeight="1">
      <c r="A46" s="247" t="s">
        <v>568</v>
      </c>
      <c r="B46" s="98" t="s">
        <v>157</v>
      </c>
      <c r="C46" s="48" t="s">
        <v>408</v>
      </c>
      <c r="D46" s="49" t="s">
        <v>398</v>
      </c>
      <c r="E46" s="105">
        <v>67</v>
      </c>
      <c r="F46" s="49" t="s">
        <v>398</v>
      </c>
      <c r="G46" s="105">
        <v>67</v>
      </c>
      <c r="H46" s="94" t="s">
        <v>157</v>
      </c>
      <c r="I46" s="51" t="s">
        <v>351</v>
      </c>
      <c r="J46" s="28"/>
      <c r="K46" s="28">
        <v>603</v>
      </c>
      <c r="L46" s="28"/>
      <c r="M46" s="28"/>
      <c r="N46" s="28"/>
      <c r="O46" s="174"/>
    </row>
    <row r="47" spans="1:15" s="680" customFormat="1" ht="23.45" customHeight="1">
      <c r="A47" s="247" t="s">
        <v>569</v>
      </c>
      <c r="B47" s="98" t="s">
        <v>157</v>
      </c>
      <c r="C47" s="25" t="s">
        <v>385</v>
      </c>
      <c r="D47" s="26" t="s">
        <v>386</v>
      </c>
      <c r="E47" s="109">
        <v>62</v>
      </c>
      <c r="F47" s="26" t="s">
        <v>386</v>
      </c>
      <c r="G47" s="109">
        <v>62</v>
      </c>
      <c r="H47" s="27" t="s">
        <v>157</v>
      </c>
      <c r="I47" s="24" t="s">
        <v>351</v>
      </c>
      <c r="J47" s="24"/>
      <c r="K47" s="24" t="s">
        <v>129</v>
      </c>
      <c r="L47" s="24"/>
      <c r="M47" s="24"/>
      <c r="N47" s="24"/>
      <c r="O47" s="173"/>
    </row>
    <row r="48" spans="1:15" s="684" customFormat="1" ht="19.5" customHeight="1">
      <c r="A48" s="247" t="s">
        <v>570</v>
      </c>
      <c r="B48" s="98" t="s">
        <v>157</v>
      </c>
      <c r="C48" s="43" t="s">
        <v>439</v>
      </c>
      <c r="D48" s="44" t="s">
        <v>457</v>
      </c>
      <c r="E48" s="113">
        <v>139</v>
      </c>
      <c r="F48" s="44" t="s">
        <v>457</v>
      </c>
      <c r="G48" s="113">
        <v>139</v>
      </c>
      <c r="H48" s="27" t="s">
        <v>157</v>
      </c>
      <c r="I48" s="42" t="s">
        <v>351</v>
      </c>
      <c r="J48" s="42">
        <v>29</v>
      </c>
      <c r="K48" s="24" t="s">
        <v>129</v>
      </c>
      <c r="L48" s="42"/>
      <c r="M48" s="42"/>
      <c r="N48" s="42"/>
      <c r="O48" s="173"/>
    </row>
    <row r="49" spans="1:15" s="684" customFormat="1" ht="19.5" customHeight="1">
      <c r="A49" s="247" t="s">
        <v>571</v>
      </c>
      <c r="B49" s="98" t="s">
        <v>157</v>
      </c>
      <c r="C49" s="43" t="s">
        <v>439</v>
      </c>
      <c r="D49" s="44" t="s">
        <v>458</v>
      </c>
      <c r="E49" s="113">
        <v>147</v>
      </c>
      <c r="F49" s="44" t="s">
        <v>458</v>
      </c>
      <c r="G49" s="113">
        <v>147</v>
      </c>
      <c r="H49" s="27" t="s">
        <v>157</v>
      </c>
      <c r="I49" s="42" t="s">
        <v>351</v>
      </c>
      <c r="J49" s="42">
        <v>53</v>
      </c>
      <c r="K49" s="24" t="s">
        <v>129</v>
      </c>
      <c r="L49" s="42"/>
      <c r="M49" s="42"/>
      <c r="N49" s="42"/>
      <c r="O49" s="173"/>
    </row>
    <row r="50" spans="1:15" s="684" customFormat="1" ht="21" customHeight="1">
      <c r="A50" s="247" t="s">
        <v>572</v>
      </c>
      <c r="B50" s="98" t="s">
        <v>157</v>
      </c>
      <c r="C50" s="43" t="s">
        <v>439</v>
      </c>
      <c r="D50" s="44" t="s">
        <v>456</v>
      </c>
      <c r="E50" s="113">
        <v>148</v>
      </c>
      <c r="F50" s="44" t="s">
        <v>456</v>
      </c>
      <c r="G50" s="113">
        <v>148</v>
      </c>
      <c r="H50" s="27" t="s">
        <v>157</v>
      </c>
      <c r="I50" s="42" t="s">
        <v>351</v>
      </c>
      <c r="J50" s="42">
        <v>54</v>
      </c>
      <c r="K50" s="24" t="s">
        <v>129</v>
      </c>
      <c r="L50" s="42"/>
      <c r="M50" s="42"/>
      <c r="N50" s="42"/>
      <c r="O50" s="173"/>
    </row>
    <row r="51" spans="1:15" s="684" customFormat="1" ht="19.5" customHeight="1">
      <c r="A51" s="247" t="s">
        <v>573</v>
      </c>
      <c r="B51" s="98" t="s">
        <v>157</v>
      </c>
      <c r="C51" s="43" t="s">
        <v>439</v>
      </c>
      <c r="D51" s="44" t="s">
        <v>459</v>
      </c>
      <c r="E51" s="113">
        <v>149</v>
      </c>
      <c r="F51" s="44" t="s">
        <v>459</v>
      </c>
      <c r="G51" s="113">
        <v>149</v>
      </c>
      <c r="H51" s="27" t="s">
        <v>157</v>
      </c>
      <c r="I51" s="42" t="s">
        <v>351</v>
      </c>
      <c r="J51" s="42">
        <v>55</v>
      </c>
      <c r="K51" s="24" t="s">
        <v>129</v>
      </c>
      <c r="L51" s="42"/>
      <c r="M51" s="42"/>
      <c r="N51" s="42"/>
      <c r="O51" s="173"/>
    </row>
    <row r="52" spans="1:15" s="684" customFormat="1" ht="19.5" customHeight="1">
      <c r="A52" s="33" t="s">
        <v>574</v>
      </c>
      <c r="B52" s="98" t="s">
        <v>157</v>
      </c>
      <c r="C52" s="43" t="s">
        <v>440</v>
      </c>
      <c r="D52" s="44" t="s">
        <v>441</v>
      </c>
      <c r="E52" s="113">
        <v>80</v>
      </c>
      <c r="F52" s="44" t="s">
        <v>441</v>
      </c>
      <c r="G52" s="113">
        <v>80</v>
      </c>
      <c r="H52" s="27" t="s">
        <v>157</v>
      </c>
      <c r="I52" s="42" t="s">
        <v>351</v>
      </c>
      <c r="J52" s="42">
        <v>52</v>
      </c>
      <c r="K52" s="24" t="s">
        <v>129</v>
      </c>
      <c r="L52" s="42"/>
      <c r="M52" s="42"/>
      <c r="N52" s="42"/>
      <c r="O52" s="173"/>
    </row>
    <row r="53" spans="1:15" s="681" customFormat="1" ht="20.25" customHeight="1">
      <c r="A53" s="247" t="s">
        <v>575</v>
      </c>
      <c r="B53" s="98" t="s">
        <v>157</v>
      </c>
      <c r="C53" s="121" t="s">
        <v>387</v>
      </c>
      <c r="D53" s="29" t="s">
        <v>388</v>
      </c>
      <c r="E53" s="111">
        <v>60</v>
      </c>
      <c r="F53" s="29" t="s">
        <v>388</v>
      </c>
      <c r="G53" s="111">
        <v>60</v>
      </c>
      <c r="H53" s="31" t="s">
        <v>157</v>
      </c>
      <c r="I53" s="28" t="s">
        <v>351</v>
      </c>
      <c r="J53" s="28"/>
      <c r="K53" s="24" t="s">
        <v>129</v>
      </c>
      <c r="L53" s="28"/>
      <c r="M53" s="28"/>
      <c r="N53" s="28"/>
      <c r="O53" s="174"/>
    </row>
    <row r="54" spans="1:15" s="681" customFormat="1" ht="20.25" customHeight="1">
      <c r="A54" s="33" t="s">
        <v>576</v>
      </c>
      <c r="B54" s="98"/>
      <c r="C54" s="121"/>
      <c r="D54" s="29"/>
      <c r="E54" s="111"/>
      <c r="F54" s="29"/>
      <c r="G54" s="111"/>
      <c r="H54" s="31"/>
      <c r="I54" s="28"/>
      <c r="J54" s="28"/>
      <c r="K54" s="24" t="s">
        <v>129</v>
      </c>
      <c r="L54" s="28"/>
      <c r="M54" s="28"/>
      <c r="N54" s="28"/>
      <c r="O54" s="174"/>
    </row>
    <row r="55" spans="1:15" s="681" customFormat="1" ht="20.25" customHeight="1">
      <c r="A55" s="247" t="s">
        <v>577</v>
      </c>
      <c r="B55" s="98" t="s">
        <v>157</v>
      </c>
      <c r="C55" s="119" t="s">
        <v>252</v>
      </c>
      <c r="D55" s="29" t="s">
        <v>192</v>
      </c>
      <c r="E55" s="95">
        <v>702</v>
      </c>
      <c r="F55" s="29" t="s">
        <v>192</v>
      </c>
      <c r="G55" s="95">
        <v>702</v>
      </c>
      <c r="H55" s="31" t="s">
        <v>157</v>
      </c>
      <c r="I55" s="95" t="s">
        <v>193</v>
      </c>
      <c r="J55" s="28"/>
      <c r="K55" s="24" t="s">
        <v>129</v>
      </c>
      <c r="L55" s="28"/>
      <c r="M55" s="28"/>
      <c r="N55" s="28"/>
      <c r="O55" s="174"/>
    </row>
    <row r="56" spans="1:15" s="681" customFormat="1" ht="20.25" customHeight="1">
      <c r="A56" s="247" t="s">
        <v>578</v>
      </c>
      <c r="B56" s="98" t="s">
        <v>157</v>
      </c>
      <c r="C56" s="119" t="s">
        <v>252</v>
      </c>
      <c r="D56" s="29" t="s">
        <v>192</v>
      </c>
      <c r="E56" s="95">
        <v>706</v>
      </c>
      <c r="F56" s="29" t="s">
        <v>192</v>
      </c>
      <c r="G56" s="95">
        <v>706</v>
      </c>
      <c r="H56" s="31" t="s">
        <v>157</v>
      </c>
      <c r="I56" s="95" t="s">
        <v>193</v>
      </c>
      <c r="J56" s="28"/>
      <c r="K56" s="24" t="s">
        <v>129</v>
      </c>
      <c r="L56" s="28"/>
      <c r="M56" s="28"/>
      <c r="N56" s="28"/>
      <c r="O56" s="174"/>
    </row>
    <row r="57" spans="1:15" s="681" customFormat="1" ht="20.25" customHeight="1">
      <c r="A57" s="247" t="s">
        <v>579</v>
      </c>
      <c r="B57" s="98" t="s">
        <v>157</v>
      </c>
      <c r="C57" s="119" t="s">
        <v>252</v>
      </c>
      <c r="D57" s="29" t="s">
        <v>192</v>
      </c>
      <c r="E57" s="95">
        <v>707</v>
      </c>
      <c r="F57" s="29" t="s">
        <v>192</v>
      </c>
      <c r="G57" s="95">
        <v>707</v>
      </c>
      <c r="H57" s="31" t="s">
        <v>157</v>
      </c>
      <c r="I57" s="95" t="s">
        <v>193</v>
      </c>
      <c r="J57" s="28"/>
      <c r="K57" s="24" t="s">
        <v>129</v>
      </c>
      <c r="L57" s="28"/>
      <c r="M57" s="28"/>
      <c r="N57" s="28"/>
      <c r="O57" s="174"/>
    </row>
    <row r="58" spans="1:15" s="681" customFormat="1" ht="20.25" customHeight="1">
      <c r="A58" s="247" t="s">
        <v>580</v>
      </c>
      <c r="B58" s="98" t="s">
        <v>157</v>
      </c>
      <c r="C58" s="119" t="s">
        <v>252</v>
      </c>
      <c r="D58" s="29" t="s">
        <v>192</v>
      </c>
      <c r="E58" s="95">
        <v>744</v>
      </c>
      <c r="F58" s="29" t="s">
        <v>192</v>
      </c>
      <c r="G58" s="95">
        <v>744</v>
      </c>
      <c r="H58" s="31" t="s">
        <v>157</v>
      </c>
      <c r="I58" s="95" t="s">
        <v>193</v>
      </c>
      <c r="J58" s="28"/>
      <c r="K58" s="24" t="s">
        <v>129</v>
      </c>
      <c r="L58" s="28"/>
      <c r="M58" s="28"/>
      <c r="N58" s="28"/>
      <c r="O58" s="174"/>
    </row>
    <row r="59" spans="1:15" s="681" customFormat="1" ht="20.25" customHeight="1">
      <c r="A59" s="247" t="s">
        <v>581</v>
      </c>
      <c r="B59" s="98" t="s">
        <v>157</v>
      </c>
      <c r="C59" s="119" t="s">
        <v>252</v>
      </c>
      <c r="D59" s="29" t="s">
        <v>192</v>
      </c>
      <c r="E59" s="95">
        <v>750</v>
      </c>
      <c r="F59" s="29" t="s">
        <v>192</v>
      </c>
      <c r="G59" s="95">
        <v>750</v>
      </c>
      <c r="H59" s="31" t="s">
        <v>157</v>
      </c>
      <c r="I59" s="95" t="s">
        <v>193</v>
      </c>
      <c r="J59" s="28"/>
      <c r="K59" s="24" t="s">
        <v>129</v>
      </c>
      <c r="L59" s="28"/>
      <c r="M59" s="28"/>
      <c r="N59" s="28"/>
      <c r="O59" s="174"/>
    </row>
    <row r="60" spans="1:15" s="681" customFormat="1" ht="20.25" customHeight="1">
      <c r="A60" s="247" t="s">
        <v>582</v>
      </c>
      <c r="B60" s="98" t="s">
        <v>157</v>
      </c>
      <c r="C60" s="119" t="s">
        <v>252</v>
      </c>
      <c r="D60" s="29" t="s">
        <v>302</v>
      </c>
      <c r="E60" s="95">
        <v>703</v>
      </c>
      <c r="F60" s="29" t="s">
        <v>302</v>
      </c>
      <c r="G60" s="95">
        <v>703</v>
      </c>
      <c r="H60" s="31" t="s">
        <v>157</v>
      </c>
      <c r="I60" s="95" t="s">
        <v>193</v>
      </c>
      <c r="J60" s="28"/>
      <c r="K60" s="24" t="s">
        <v>129</v>
      </c>
      <c r="L60" s="28"/>
      <c r="M60" s="28"/>
      <c r="N60" s="28"/>
      <c r="O60" s="174"/>
    </row>
    <row r="61" spans="1:15" s="681" customFormat="1" ht="20.25" customHeight="1">
      <c r="A61" s="247" t="s">
        <v>583</v>
      </c>
      <c r="B61" s="98" t="s">
        <v>157</v>
      </c>
      <c r="C61" s="119" t="s">
        <v>252</v>
      </c>
      <c r="D61" s="29" t="s">
        <v>303</v>
      </c>
      <c r="E61" s="95">
        <v>734</v>
      </c>
      <c r="F61" s="29" t="s">
        <v>303</v>
      </c>
      <c r="G61" s="95">
        <v>734</v>
      </c>
      <c r="H61" s="31" t="s">
        <v>157</v>
      </c>
      <c r="I61" s="95" t="s">
        <v>193</v>
      </c>
      <c r="J61" s="28"/>
      <c r="K61" s="24" t="s">
        <v>129</v>
      </c>
      <c r="L61" s="28"/>
      <c r="M61" s="28"/>
      <c r="N61" s="28"/>
      <c r="O61" s="174"/>
    </row>
    <row r="62" spans="1:15" s="681" customFormat="1" ht="20.25" customHeight="1">
      <c r="A62" s="247" t="s">
        <v>584</v>
      </c>
      <c r="B62" s="98" t="s">
        <v>157</v>
      </c>
      <c r="C62" s="119" t="s">
        <v>252</v>
      </c>
      <c r="D62" s="29" t="s">
        <v>121</v>
      </c>
      <c r="E62" s="28">
        <v>722</v>
      </c>
      <c r="F62" s="29" t="s">
        <v>121</v>
      </c>
      <c r="G62" s="28">
        <v>722</v>
      </c>
      <c r="H62" s="31" t="s">
        <v>157</v>
      </c>
      <c r="I62" s="28" t="s">
        <v>349</v>
      </c>
      <c r="J62" s="28"/>
      <c r="K62" s="24" t="s">
        <v>129</v>
      </c>
      <c r="L62" s="28"/>
      <c r="M62" s="28"/>
      <c r="N62" s="28"/>
      <c r="O62" s="174"/>
    </row>
    <row r="63" spans="1:15" s="681" customFormat="1" ht="20.25" customHeight="1">
      <c r="A63" s="247" t="s">
        <v>585</v>
      </c>
      <c r="B63" s="98" t="s">
        <v>157</v>
      </c>
      <c r="C63" s="119" t="s">
        <v>252</v>
      </c>
      <c r="D63" s="29" t="s">
        <v>122</v>
      </c>
      <c r="E63" s="28">
        <v>732</v>
      </c>
      <c r="F63" s="29" t="s">
        <v>122</v>
      </c>
      <c r="G63" s="28">
        <v>732</v>
      </c>
      <c r="H63" s="31" t="s">
        <v>157</v>
      </c>
      <c r="I63" s="28" t="s">
        <v>350</v>
      </c>
      <c r="J63" s="28"/>
      <c r="K63" s="24" t="s">
        <v>129</v>
      </c>
      <c r="L63" s="28"/>
      <c r="M63" s="28"/>
      <c r="N63" s="28"/>
      <c r="O63" s="174"/>
    </row>
    <row r="64" spans="1:15" s="680" customFormat="1" ht="24" customHeight="1">
      <c r="A64" s="33" t="s">
        <v>586</v>
      </c>
      <c r="B64" s="98" t="s">
        <v>157</v>
      </c>
      <c r="C64" s="25" t="s">
        <v>178</v>
      </c>
      <c r="D64" s="26" t="s">
        <v>179</v>
      </c>
      <c r="E64" s="24">
        <v>760</v>
      </c>
      <c r="F64" s="26" t="s">
        <v>179</v>
      </c>
      <c r="G64" s="24">
        <v>760</v>
      </c>
      <c r="H64" s="27" t="s">
        <v>157</v>
      </c>
      <c r="I64" s="24" t="s">
        <v>181</v>
      </c>
      <c r="J64" s="24"/>
      <c r="K64" s="24" t="s">
        <v>129</v>
      </c>
      <c r="L64" s="24"/>
      <c r="M64" s="24"/>
      <c r="N64" s="24"/>
      <c r="O64" s="173"/>
    </row>
    <row r="65" spans="1:15" s="680" customFormat="1" ht="23.25" customHeight="1">
      <c r="A65" s="33" t="s">
        <v>587</v>
      </c>
      <c r="B65" s="98" t="s">
        <v>157</v>
      </c>
      <c r="C65" s="25" t="s">
        <v>178</v>
      </c>
      <c r="D65" s="26" t="s">
        <v>180</v>
      </c>
      <c r="E65" s="78">
        <v>761</v>
      </c>
      <c r="F65" s="26" t="s">
        <v>180</v>
      </c>
      <c r="G65" s="78">
        <v>761</v>
      </c>
      <c r="H65" s="27" t="s">
        <v>157</v>
      </c>
      <c r="I65" s="78" t="s">
        <v>182</v>
      </c>
      <c r="J65" s="24"/>
      <c r="K65" s="24" t="s">
        <v>129</v>
      </c>
      <c r="L65" s="24"/>
      <c r="M65" s="24"/>
      <c r="N65" s="24"/>
      <c r="O65" s="173"/>
    </row>
    <row r="66" spans="1:15" s="680" customFormat="1" ht="15" customHeight="1">
      <c r="A66" s="247" t="s">
        <v>588</v>
      </c>
      <c r="B66" s="98" t="s">
        <v>157</v>
      </c>
      <c r="C66" s="25" t="s">
        <v>103</v>
      </c>
      <c r="D66" s="935" t="s">
        <v>490</v>
      </c>
      <c r="E66" s="910" t="s">
        <v>730</v>
      </c>
      <c r="F66" s="55" t="s">
        <v>490</v>
      </c>
      <c r="G66" s="40">
        <v>702</v>
      </c>
      <c r="H66" s="27" t="s">
        <v>157</v>
      </c>
      <c r="I66" s="24" t="s">
        <v>158</v>
      </c>
      <c r="J66" s="24"/>
      <c r="K66" s="24" t="s">
        <v>129</v>
      </c>
      <c r="L66" s="24"/>
      <c r="M66" s="24"/>
      <c r="N66" s="24"/>
      <c r="O66" s="173"/>
    </row>
    <row r="67" spans="1:15" s="680" customFormat="1" ht="15" customHeight="1">
      <c r="A67" s="247" t="s">
        <v>589</v>
      </c>
      <c r="B67" s="98" t="s">
        <v>157</v>
      </c>
      <c r="C67" s="25" t="s">
        <v>103</v>
      </c>
      <c r="D67" s="936"/>
      <c r="E67" s="922"/>
      <c r="F67" s="55" t="s">
        <v>490</v>
      </c>
      <c r="G67" s="40">
        <v>703</v>
      </c>
      <c r="H67" s="27" t="s">
        <v>157</v>
      </c>
      <c r="I67" s="24" t="s">
        <v>158</v>
      </c>
      <c r="J67" s="24"/>
      <c r="K67" s="24" t="s">
        <v>129</v>
      </c>
      <c r="L67" s="24"/>
      <c r="M67" s="24"/>
      <c r="N67" s="24"/>
      <c r="O67" s="173"/>
    </row>
    <row r="68" spans="1:15" s="680" customFormat="1" ht="15" customHeight="1">
      <c r="A68" s="247" t="s">
        <v>590</v>
      </c>
      <c r="B68" s="98" t="s">
        <v>157</v>
      </c>
      <c r="C68" s="25" t="s">
        <v>103</v>
      </c>
      <c r="D68" s="936"/>
      <c r="E68" s="922"/>
      <c r="F68" s="55" t="s">
        <v>490</v>
      </c>
      <c r="G68" s="40">
        <v>704</v>
      </c>
      <c r="H68" s="27" t="s">
        <v>157</v>
      </c>
      <c r="I68" s="24" t="s">
        <v>158</v>
      </c>
      <c r="J68" s="24"/>
      <c r="K68" s="24" t="s">
        <v>129</v>
      </c>
      <c r="L68" s="24"/>
      <c r="M68" s="24"/>
      <c r="N68" s="24"/>
      <c r="O68" s="173"/>
    </row>
    <row r="69" spans="1:15" s="680" customFormat="1" ht="15" customHeight="1">
      <c r="A69" s="247" t="s">
        <v>591</v>
      </c>
      <c r="B69" s="98" t="s">
        <v>157</v>
      </c>
      <c r="C69" s="25" t="s">
        <v>103</v>
      </c>
      <c r="D69" s="936"/>
      <c r="E69" s="922"/>
      <c r="F69" s="55" t="s">
        <v>490</v>
      </c>
      <c r="G69" s="40">
        <v>705</v>
      </c>
      <c r="H69" s="27" t="s">
        <v>157</v>
      </c>
      <c r="I69" s="24" t="s">
        <v>158</v>
      </c>
      <c r="J69" s="24"/>
      <c r="K69" s="24" t="s">
        <v>129</v>
      </c>
      <c r="L69" s="24"/>
      <c r="M69" s="24"/>
      <c r="N69" s="24"/>
      <c r="O69" s="173"/>
    </row>
    <row r="70" spans="1:15" s="680" customFormat="1" ht="15" customHeight="1">
      <c r="A70" s="247" t="s">
        <v>592</v>
      </c>
      <c r="B70" s="98" t="s">
        <v>157</v>
      </c>
      <c r="C70" s="25" t="s">
        <v>103</v>
      </c>
      <c r="D70" s="936"/>
      <c r="E70" s="922"/>
      <c r="F70" s="55" t="s">
        <v>490</v>
      </c>
      <c r="G70" s="40">
        <v>706</v>
      </c>
      <c r="H70" s="27" t="s">
        <v>157</v>
      </c>
      <c r="I70" s="24" t="s">
        <v>158</v>
      </c>
      <c r="J70" s="24"/>
      <c r="K70" s="24" t="s">
        <v>129</v>
      </c>
      <c r="L70" s="24"/>
      <c r="M70" s="24"/>
      <c r="N70" s="24"/>
      <c r="O70" s="173"/>
    </row>
    <row r="71" spans="1:15" s="680" customFormat="1" ht="15" customHeight="1">
      <c r="A71" s="247" t="s">
        <v>593</v>
      </c>
      <c r="B71" s="98" t="s">
        <v>157</v>
      </c>
      <c r="C71" s="25" t="s">
        <v>103</v>
      </c>
      <c r="D71" s="936"/>
      <c r="E71" s="922"/>
      <c r="F71" s="55" t="s">
        <v>490</v>
      </c>
      <c r="G71" s="40">
        <v>707</v>
      </c>
      <c r="H71" s="27" t="s">
        <v>157</v>
      </c>
      <c r="I71" s="24" t="s">
        <v>158</v>
      </c>
      <c r="J71" s="24"/>
      <c r="K71" s="24" t="s">
        <v>129</v>
      </c>
      <c r="L71" s="24"/>
      <c r="M71" s="24"/>
      <c r="N71" s="24"/>
      <c r="O71" s="173"/>
    </row>
    <row r="72" spans="1:15" s="680" customFormat="1" ht="15" customHeight="1">
      <c r="A72" s="247" t="s">
        <v>594</v>
      </c>
      <c r="B72" s="98" t="s">
        <v>157</v>
      </c>
      <c r="C72" s="25" t="s">
        <v>103</v>
      </c>
      <c r="D72" s="936"/>
      <c r="E72" s="922"/>
      <c r="F72" s="55" t="s">
        <v>490</v>
      </c>
      <c r="G72" s="40">
        <v>708</v>
      </c>
      <c r="H72" s="27" t="s">
        <v>157</v>
      </c>
      <c r="I72" s="24" t="s">
        <v>158</v>
      </c>
      <c r="J72" s="24"/>
      <c r="K72" s="24" t="s">
        <v>129</v>
      </c>
      <c r="L72" s="24"/>
      <c r="M72" s="24"/>
      <c r="N72" s="24"/>
      <c r="O72" s="173"/>
    </row>
    <row r="73" spans="1:15" s="680" customFormat="1" ht="15" customHeight="1">
      <c r="A73" s="247" t="s">
        <v>595</v>
      </c>
      <c r="B73" s="98" t="s">
        <v>157</v>
      </c>
      <c r="C73" s="25" t="s">
        <v>103</v>
      </c>
      <c r="D73" s="936"/>
      <c r="E73" s="922"/>
      <c r="F73" s="55" t="s">
        <v>490</v>
      </c>
      <c r="G73" s="40">
        <v>709</v>
      </c>
      <c r="H73" s="27" t="s">
        <v>157</v>
      </c>
      <c r="I73" s="24" t="s">
        <v>158</v>
      </c>
      <c r="J73" s="24"/>
      <c r="K73" s="24" t="s">
        <v>129</v>
      </c>
      <c r="L73" s="24"/>
      <c r="M73" s="24"/>
      <c r="N73" s="24"/>
      <c r="O73" s="173"/>
    </row>
    <row r="74" spans="1:15" s="680" customFormat="1" ht="15" customHeight="1">
      <c r="A74" s="247" t="s">
        <v>596</v>
      </c>
      <c r="B74" s="98" t="s">
        <v>157</v>
      </c>
      <c r="C74" s="25" t="s">
        <v>103</v>
      </c>
      <c r="D74" s="936"/>
      <c r="E74" s="922"/>
      <c r="F74" s="55" t="s">
        <v>490</v>
      </c>
      <c r="G74" s="40">
        <v>710</v>
      </c>
      <c r="H74" s="27" t="s">
        <v>157</v>
      </c>
      <c r="I74" s="24" t="s">
        <v>158</v>
      </c>
      <c r="J74" s="24"/>
      <c r="K74" s="24" t="s">
        <v>129</v>
      </c>
      <c r="L74" s="24"/>
      <c r="M74" s="24"/>
      <c r="N74" s="24"/>
      <c r="O74" s="173"/>
    </row>
    <row r="75" spans="1:15" s="680" customFormat="1" ht="15" customHeight="1">
      <c r="A75" s="247" t="s">
        <v>597</v>
      </c>
      <c r="B75" s="98" t="s">
        <v>157</v>
      </c>
      <c r="C75" s="25" t="s">
        <v>103</v>
      </c>
      <c r="D75" s="936"/>
      <c r="E75" s="922"/>
      <c r="F75" s="55" t="s">
        <v>490</v>
      </c>
      <c r="G75" s="40">
        <v>711</v>
      </c>
      <c r="H75" s="27" t="s">
        <v>157</v>
      </c>
      <c r="I75" s="24" t="s">
        <v>158</v>
      </c>
      <c r="J75" s="24"/>
      <c r="K75" s="24" t="s">
        <v>129</v>
      </c>
      <c r="L75" s="24"/>
      <c r="M75" s="24"/>
      <c r="N75" s="24"/>
      <c r="O75" s="173"/>
    </row>
    <row r="76" spans="1:15" s="680" customFormat="1" ht="15" customHeight="1">
      <c r="A76" s="247" t="s">
        <v>598</v>
      </c>
      <c r="B76" s="98" t="s">
        <v>157</v>
      </c>
      <c r="C76" s="25" t="s">
        <v>103</v>
      </c>
      <c r="D76" s="936"/>
      <c r="E76" s="922"/>
      <c r="F76" s="55" t="s">
        <v>490</v>
      </c>
      <c r="G76" s="40">
        <v>712</v>
      </c>
      <c r="H76" s="27" t="s">
        <v>157</v>
      </c>
      <c r="I76" s="24" t="s">
        <v>158</v>
      </c>
      <c r="J76" s="24"/>
      <c r="K76" s="24" t="s">
        <v>129</v>
      </c>
      <c r="L76" s="24"/>
      <c r="M76" s="24"/>
      <c r="N76" s="24"/>
      <c r="O76" s="173"/>
    </row>
    <row r="77" spans="1:15" s="680" customFormat="1" ht="15" customHeight="1">
      <c r="A77" s="247" t="s">
        <v>599</v>
      </c>
      <c r="B77" s="98" t="s">
        <v>157</v>
      </c>
      <c r="C77" s="25" t="s">
        <v>103</v>
      </c>
      <c r="D77" s="936"/>
      <c r="E77" s="922"/>
      <c r="F77" s="55" t="s">
        <v>490</v>
      </c>
      <c r="G77" s="40">
        <v>713</v>
      </c>
      <c r="H77" s="27" t="s">
        <v>157</v>
      </c>
      <c r="I77" s="24" t="s">
        <v>158</v>
      </c>
      <c r="J77" s="24"/>
      <c r="K77" s="24" t="s">
        <v>129</v>
      </c>
      <c r="L77" s="24"/>
      <c r="M77" s="24"/>
      <c r="N77" s="24"/>
      <c r="O77" s="173"/>
    </row>
    <row r="78" spans="1:15" s="680" customFormat="1" ht="15" customHeight="1">
      <c r="A78" s="247" t="s">
        <v>600</v>
      </c>
      <c r="B78" s="98" t="s">
        <v>157</v>
      </c>
      <c r="C78" s="25" t="s">
        <v>103</v>
      </c>
      <c r="D78" s="936"/>
      <c r="E78" s="922"/>
      <c r="F78" s="55" t="s">
        <v>490</v>
      </c>
      <c r="G78" s="40">
        <v>725</v>
      </c>
      <c r="H78" s="27" t="s">
        <v>157</v>
      </c>
      <c r="I78" s="24" t="s">
        <v>158</v>
      </c>
      <c r="J78" s="24"/>
      <c r="K78" s="24" t="s">
        <v>129</v>
      </c>
      <c r="L78" s="24"/>
      <c r="M78" s="24"/>
      <c r="N78" s="24"/>
      <c r="O78" s="173"/>
    </row>
    <row r="79" spans="1:15" s="680" customFormat="1" ht="15" customHeight="1">
      <c r="A79" s="247" t="s">
        <v>601</v>
      </c>
      <c r="B79" s="98" t="s">
        <v>157</v>
      </c>
      <c r="C79" s="25" t="s">
        <v>103</v>
      </c>
      <c r="D79" s="936"/>
      <c r="E79" s="922"/>
      <c r="F79" s="55" t="s">
        <v>490</v>
      </c>
      <c r="G79" s="40">
        <v>734</v>
      </c>
      <c r="H79" s="27" t="s">
        <v>157</v>
      </c>
      <c r="I79" s="24" t="s">
        <v>158</v>
      </c>
      <c r="J79" s="24"/>
      <c r="K79" s="24" t="s">
        <v>129</v>
      </c>
      <c r="L79" s="24"/>
      <c r="M79" s="24"/>
      <c r="N79" s="24"/>
      <c r="O79" s="173"/>
    </row>
    <row r="80" spans="1:15" s="680" customFormat="1" ht="15" customHeight="1">
      <c r="A80" s="247" t="s">
        <v>602</v>
      </c>
      <c r="B80" s="98" t="s">
        <v>157</v>
      </c>
      <c r="C80" s="25" t="s">
        <v>103</v>
      </c>
      <c r="D80" s="936"/>
      <c r="E80" s="922"/>
      <c r="F80" s="55" t="s">
        <v>490</v>
      </c>
      <c r="G80" s="40">
        <v>735</v>
      </c>
      <c r="H80" s="27" t="s">
        <v>157</v>
      </c>
      <c r="I80" s="24" t="s">
        <v>158</v>
      </c>
      <c r="J80" s="24"/>
      <c r="K80" s="24" t="s">
        <v>129</v>
      </c>
      <c r="L80" s="24"/>
      <c r="M80" s="24"/>
      <c r="N80" s="24"/>
      <c r="O80" s="173"/>
    </row>
    <row r="81" spans="1:15" s="680" customFormat="1" ht="15" customHeight="1">
      <c r="A81" s="247" t="s">
        <v>603</v>
      </c>
      <c r="B81" s="98" t="s">
        <v>157</v>
      </c>
      <c r="C81" s="25" t="s">
        <v>103</v>
      </c>
      <c r="D81" s="936"/>
      <c r="E81" s="922"/>
      <c r="F81" s="55" t="s">
        <v>490</v>
      </c>
      <c r="G81" s="40">
        <v>736</v>
      </c>
      <c r="H81" s="27" t="s">
        <v>157</v>
      </c>
      <c r="I81" s="24" t="s">
        <v>158</v>
      </c>
      <c r="J81" s="24"/>
      <c r="K81" s="24" t="s">
        <v>129</v>
      </c>
      <c r="L81" s="24"/>
      <c r="M81" s="24"/>
      <c r="N81" s="24"/>
      <c r="O81" s="173"/>
    </row>
    <row r="82" spans="1:15" s="680" customFormat="1" ht="15" customHeight="1">
      <c r="A82" s="247" t="s">
        <v>604</v>
      </c>
      <c r="B82" s="98" t="s">
        <v>157</v>
      </c>
      <c r="C82" s="25" t="s">
        <v>103</v>
      </c>
      <c r="D82" s="936"/>
      <c r="E82" s="922"/>
      <c r="F82" s="55" t="s">
        <v>490</v>
      </c>
      <c r="G82" s="40">
        <v>737</v>
      </c>
      <c r="H82" s="27" t="s">
        <v>157</v>
      </c>
      <c r="I82" s="24" t="s">
        <v>158</v>
      </c>
      <c r="J82" s="24"/>
      <c r="K82" s="24" t="s">
        <v>129</v>
      </c>
      <c r="L82" s="24"/>
      <c r="M82" s="24"/>
      <c r="N82" s="24"/>
      <c r="O82" s="173"/>
    </row>
    <row r="83" spans="1:15" s="680" customFormat="1" ht="15" customHeight="1">
      <c r="A83" s="247" t="s">
        <v>605</v>
      </c>
      <c r="B83" s="98" t="s">
        <v>157</v>
      </c>
      <c r="C83" s="25" t="s">
        <v>103</v>
      </c>
      <c r="D83" s="936"/>
      <c r="E83" s="922"/>
      <c r="F83" s="55" t="s">
        <v>490</v>
      </c>
      <c r="G83" s="40">
        <v>738</v>
      </c>
      <c r="H83" s="27" t="s">
        <v>157</v>
      </c>
      <c r="I83" s="24" t="s">
        <v>158</v>
      </c>
      <c r="J83" s="24"/>
      <c r="K83" s="24" t="s">
        <v>129</v>
      </c>
      <c r="L83" s="24"/>
      <c r="M83" s="24"/>
      <c r="N83" s="24"/>
      <c r="O83" s="173"/>
    </row>
    <row r="84" spans="1:15" s="680" customFormat="1" ht="15" customHeight="1">
      <c r="A84" s="247" t="s">
        <v>606</v>
      </c>
      <c r="B84" s="98" t="s">
        <v>157</v>
      </c>
      <c r="C84" s="25" t="s">
        <v>103</v>
      </c>
      <c r="D84" s="936"/>
      <c r="E84" s="922"/>
      <c r="F84" s="55" t="s">
        <v>490</v>
      </c>
      <c r="G84" s="40">
        <v>739</v>
      </c>
      <c r="H84" s="27" t="s">
        <v>157</v>
      </c>
      <c r="I84" s="24" t="s">
        <v>158</v>
      </c>
      <c r="J84" s="24"/>
      <c r="K84" s="24" t="s">
        <v>129</v>
      </c>
      <c r="L84" s="24"/>
      <c r="M84" s="24"/>
      <c r="N84" s="24"/>
      <c r="O84" s="173"/>
    </row>
    <row r="85" spans="1:15" s="680" customFormat="1" ht="15" customHeight="1">
      <c r="A85" s="247" t="s">
        <v>607</v>
      </c>
      <c r="B85" s="98" t="s">
        <v>157</v>
      </c>
      <c r="C85" s="25" t="s">
        <v>103</v>
      </c>
      <c r="D85" s="936"/>
      <c r="E85" s="922"/>
      <c r="F85" s="55" t="s">
        <v>490</v>
      </c>
      <c r="G85" s="40">
        <v>740</v>
      </c>
      <c r="H85" s="27" t="s">
        <v>157</v>
      </c>
      <c r="I85" s="24" t="s">
        <v>158</v>
      </c>
      <c r="J85" s="24"/>
      <c r="K85" s="24" t="s">
        <v>129</v>
      </c>
      <c r="L85" s="24"/>
      <c r="M85" s="24"/>
      <c r="N85" s="24"/>
      <c r="O85" s="173"/>
    </row>
    <row r="86" spans="1:15" s="680" customFormat="1" ht="15" customHeight="1">
      <c r="A86" s="247" t="s">
        <v>608</v>
      </c>
      <c r="B86" s="98" t="s">
        <v>157</v>
      </c>
      <c r="C86" s="25" t="s">
        <v>103</v>
      </c>
      <c r="D86" s="936"/>
      <c r="E86" s="922"/>
      <c r="F86" s="55" t="s">
        <v>490</v>
      </c>
      <c r="G86" s="40">
        <v>741</v>
      </c>
      <c r="H86" s="27" t="s">
        <v>157</v>
      </c>
      <c r="I86" s="24" t="s">
        <v>158</v>
      </c>
      <c r="J86" s="24"/>
      <c r="K86" s="24" t="s">
        <v>129</v>
      </c>
      <c r="L86" s="24"/>
      <c r="M86" s="24"/>
      <c r="N86" s="24"/>
      <c r="O86" s="173"/>
    </row>
    <row r="87" spans="1:15" s="680" customFormat="1" ht="15" customHeight="1">
      <c r="A87" s="247" t="s">
        <v>609</v>
      </c>
      <c r="B87" s="98" t="s">
        <v>157</v>
      </c>
      <c r="C87" s="25" t="s">
        <v>103</v>
      </c>
      <c r="D87" s="936"/>
      <c r="E87" s="922"/>
      <c r="F87" s="55" t="s">
        <v>490</v>
      </c>
      <c r="G87" s="40">
        <v>742</v>
      </c>
      <c r="H87" s="27" t="s">
        <v>157</v>
      </c>
      <c r="I87" s="24" t="s">
        <v>158</v>
      </c>
      <c r="J87" s="24"/>
      <c r="K87" s="24" t="s">
        <v>129</v>
      </c>
      <c r="L87" s="24"/>
      <c r="M87" s="24"/>
      <c r="N87" s="24"/>
      <c r="O87" s="173"/>
    </row>
    <row r="88" spans="1:15" s="680" customFormat="1" ht="15" customHeight="1">
      <c r="A88" s="247" t="s">
        <v>610</v>
      </c>
      <c r="B88" s="98" t="s">
        <v>157</v>
      </c>
      <c r="C88" s="25" t="s">
        <v>103</v>
      </c>
      <c r="D88" s="936"/>
      <c r="E88" s="922"/>
      <c r="F88" s="55" t="s">
        <v>490</v>
      </c>
      <c r="G88" s="40">
        <v>750</v>
      </c>
      <c r="H88" s="27" t="s">
        <v>157</v>
      </c>
      <c r="I88" s="24" t="s">
        <v>158</v>
      </c>
      <c r="J88" s="24"/>
      <c r="K88" s="24" t="s">
        <v>129</v>
      </c>
      <c r="L88" s="24"/>
      <c r="M88" s="24"/>
      <c r="N88" s="24"/>
      <c r="O88" s="173"/>
    </row>
    <row r="89" spans="1:15" s="680" customFormat="1" ht="15" customHeight="1">
      <c r="A89" s="247" t="s">
        <v>611</v>
      </c>
      <c r="B89" s="98" t="s">
        <v>157</v>
      </c>
      <c r="C89" s="25" t="s">
        <v>103</v>
      </c>
      <c r="D89" s="936"/>
      <c r="E89" s="922"/>
      <c r="F89" s="55" t="s">
        <v>490</v>
      </c>
      <c r="G89" s="40">
        <v>751</v>
      </c>
      <c r="H89" s="27" t="s">
        <v>157</v>
      </c>
      <c r="I89" s="24" t="s">
        <v>158</v>
      </c>
      <c r="J89" s="24"/>
      <c r="K89" s="24" t="s">
        <v>129</v>
      </c>
      <c r="L89" s="24"/>
      <c r="M89" s="24"/>
      <c r="N89" s="24"/>
      <c r="O89" s="173"/>
    </row>
    <row r="90" spans="1:15" s="680" customFormat="1" ht="15" customHeight="1">
      <c r="A90" s="247" t="s">
        <v>612</v>
      </c>
      <c r="B90" s="98" t="s">
        <v>157</v>
      </c>
      <c r="C90" s="25" t="s">
        <v>103</v>
      </c>
      <c r="D90" s="936"/>
      <c r="E90" s="922"/>
      <c r="F90" s="55" t="s">
        <v>490</v>
      </c>
      <c r="G90" s="40">
        <v>752</v>
      </c>
      <c r="H90" s="27" t="s">
        <v>157</v>
      </c>
      <c r="I90" s="24" t="s">
        <v>158</v>
      </c>
      <c r="J90" s="24"/>
      <c r="K90" s="24" t="s">
        <v>129</v>
      </c>
      <c r="L90" s="24"/>
      <c r="M90" s="24"/>
      <c r="N90" s="24"/>
      <c r="O90" s="173"/>
    </row>
    <row r="91" spans="1:15" s="680" customFormat="1" ht="15" customHeight="1">
      <c r="A91" s="247" t="s">
        <v>613</v>
      </c>
      <c r="B91" s="98" t="s">
        <v>157</v>
      </c>
      <c r="C91" s="25" t="s">
        <v>103</v>
      </c>
      <c r="D91" s="936"/>
      <c r="E91" s="922"/>
      <c r="F91" s="55" t="s">
        <v>490</v>
      </c>
      <c r="G91" s="40">
        <v>753</v>
      </c>
      <c r="H91" s="27" t="s">
        <v>157</v>
      </c>
      <c r="I91" s="24" t="s">
        <v>158</v>
      </c>
      <c r="J91" s="24"/>
      <c r="K91" s="24" t="s">
        <v>129</v>
      </c>
      <c r="L91" s="24"/>
      <c r="M91" s="24"/>
      <c r="N91" s="24"/>
      <c r="O91" s="173"/>
    </row>
    <row r="92" spans="1:15" s="680" customFormat="1" ht="15" customHeight="1">
      <c r="A92" s="247" t="s">
        <v>614</v>
      </c>
      <c r="B92" s="98" t="s">
        <v>157</v>
      </c>
      <c r="C92" s="25" t="s">
        <v>103</v>
      </c>
      <c r="D92" s="937"/>
      <c r="E92" s="911"/>
      <c r="F92" s="55" t="s">
        <v>490</v>
      </c>
      <c r="G92" s="40">
        <v>754</v>
      </c>
      <c r="H92" s="27" t="s">
        <v>157</v>
      </c>
      <c r="I92" s="24" t="s">
        <v>158</v>
      </c>
      <c r="J92" s="24"/>
      <c r="K92" s="24" t="s">
        <v>129</v>
      </c>
      <c r="L92" s="24"/>
      <c r="M92" s="24"/>
      <c r="N92" s="24"/>
      <c r="O92" s="173"/>
    </row>
    <row r="93" spans="1:15" s="681" customFormat="1" ht="24.95" customHeight="1">
      <c r="A93" s="247" t="s">
        <v>615</v>
      </c>
      <c r="B93" s="98" t="s">
        <v>157</v>
      </c>
      <c r="C93" s="57" t="s">
        <v>389</v>
      </c>
      <c r="D93" s="49" t="s">
        <v>390</v>
      </c>
      <c r="E93" s="105">
        <v>16</v>
      </c>
      <c r="F93" s="49" t="s">
        <v>390</v>
      </c>
      <c r="G93" s="105">
        <v>16</v>
      </c>
      <c r="H93" s="50" t="s">
        <v>157</v>
      </c>
      <c r="I93" s="51" t="s">
        <v>363</v>
      </c>
      <c r="J93" s="28"/>
      <c r="K93" s="24" t="s">
        <v>129</v>
      </c>
      <c r="L93" s="28"/>
      <c r="M93" s="28"/>
      <c r="N93" s="28"/>
      <c r="O93" s="174"/>
    </row>
    <row r="94" spans="1:15" s="680" customFormat="1" ht="24.95" customHeight="1">
      <c r="A94" s="247" t="s">
        <v>616</v>
      </c>
      <c r="B94" s="98" t="s">
        <v>157</v>
      </c>
      <c r="C94" s="25" t="s">
        <v>391</v>
      </c>
      <c r="D94" s="26" t="s">
        <v>392</v>
      </c>
      <c r="E94" s="109">
        <v>5</v>
      </c>
      <c r="F94" s="26" t="s">
        <v>392</v>
      </c>
      <c r="G94" s="109">
        <v>5</v>
      </c>
      <c r="H94" s="27" t="s">
        <v>157</v>
      </c>
      <c r="I94" s="24" t="s">
        <v>362</v>
      </c>
      <c r="J94" s="24"/>
      <c r="K94" s="24" t="s">
        <v>129</v>
      </c>
      <c r="L94" s="24"/>
      <c r="M94" s="24"/>
      <c r="N94" s="24"/>
      <c r="O94" s="173"/>
    </row>
    <row r="95" spans="1:15" s="680" customFormat="1" ht="24.95" customHeight="1">
      <c r="A95" s="247" t="s">
        <v>617</v>
      </c>
      <c r="B95" s="98" t="s">
        <v>157</v>
      </c>
      <c r="C95" s="25" t="s">
        <v>391</v>
      </c>
      <c r="D95" s="26" t="s">
        <v>393</v>
      </c>
      <c r="E95" s="109">
        <v>6</v>
      </c>
      <c r="F95" s="26" t="s">
        <v>393</v>
      </c>
      <c r="G95" s="109">
        <v>6</v>
      </c>
      <c r="H95" s="27" t="s">
        <v>157</v>
      </c>
      <c r="I95" s="24" t="s">
        <v>362</v>
      </c>
      <c r="J95" s="24"/>
      <c r="K95" s="24" t="s">
        <v>129</v>
      </c>
      <c r="L95" s="24"/>
      <c r="M95" s="24"/>
      <c r="N95" s="24"/>
      <c r="O95" s="173"/>
    </row>
    <row r="96" spans="1:15" s="680" customFormat="1" ht="24.95" customHeight="1">
      <c r="A96" s="247" t="s">
        <v>618</v>
      </c>
      <c r="B96" s="98" t="s">
        <v>157</v>
      </c>
      <c r="C96" s="25" t="s">
        <v>391</v>
      </c>
      <c r="D96" s="26" t="s">
        <v>275</v>
      </c>
      <c r="E96" s="109">
        <v>9</v>
      </c>
      <c r="F96" s="26" t="s">
        <v>275</v>
      </c>
      <c r="G96" s="109">
        <v>9</v>
      </c>
      <c r="H96" s="27" t="s">
        <v>157</v>
      </c>
      <c r="I96" s="24" t="s">
        <v>362</v>
      </c>
      <c r="J96" s="24"/>
      <c r="K96" s="24" t="s">
        <v>129</v>
      </c>
      <c r="L96" s="24"/>
      <c r="M96" s="24"/>
      <c r="N96" s="24"/>
      <c r="O96" s="173"/>
    </row>
    <row r="97" spans="1:15" s="681" customFormat="1" ht="21.95" customHeight="1">
      <c r="A97" s="247" t="s">
        <v>619</v>
      </c>
      <c r="B97" s="98" t="s">
        <v>157</v>
      </c>
      <c r="C97" s="119" t="s">
        <v>394</v>
      </c>
      <c r="D97" s="29" t="s">
        <v>59</v>
      </c>
      <c r="E97" s="30">
        <v>702</v>
      </c>
      <c r="F97" s="29" t="s">
        <v>59</v>
      </c>
      <c r="G97" s="30">
        <v>702</v>
      </c>
      <c r="H97" s="31" t="s">
        <v>157</v>
      </c>
      <c r="I97" s="28" t="s">
        <v>395</v>
      </c>
      <c r="J97" s="28"/>
      <c r="K97" s="24" t="s">
        <v>129</v>
      </c>
      <c r="L97" s="28"/>
      <c r="M97" s="28"/>
      <c r="N97" s="28"/>
      <c r="O97" s="174"/>
    </row>
    <row r="98" spans="1:15" s="681" customFormat="1" ht="21.95" customHeight="1">
      <c r="A98" s="247" t="s">
        <v>620</v>
      </c>
      <c r="B98" s="98" t="s">
        <v>157</v>
      </c>
      <c r="C98" s="119" t="s">
        <v>394</v>
      </c>
      <c r="D98" s="29" t="s">
        <v>396</v>
      </c>
      <c r="E98" s="30">
        <v>703</v>
      </c>
      <c r="F98" s="29" t="s">
        <v>396</v>
      </c>
      <c r="G98" s="30">
        <v>703</v>
      </c>
      <c r="H98" s="31" t="s">
        <v>157</v>
      </c>
      <c r="I98" s="28" t="s">
        <v>395</v>
      </c>
      <c r="J98" s="28"/>
      <c r="K98" s="24" t="s">
        <v>129</v>
      </c>
      <c r="L98" s="28"/>
      <c r="M98" s="28"/>
      <c r="N98" s="28"/>
      <c r="O98" s="174"/>
    </row>
    <row r="99" spans="1:15" s="681" customFormat="1" ht="21.95" customHeight="1">
      <c r="A99" s="247" t="s">
        <v>621</v>
      </c>
      <c r="B99" s="98" t="s">
        <v>157</v>
      </c>
      <c r="C99" s="119" t="s">
        <v>394</v>
      </c>
      <c r="D99" s="29" t="s">
        <v>397</v>
      </c>
      <c r="E99" s="30">
        <v>704</v>
      </c>
      <c r="F99" s="29" t="s">
        <v>397</v>
      </c>
      <c r="G99" s="30">
        <v>704</v>
      </c>
      <c r="H99" s="31" t="s">
        <v>157</v>
      </c>
      <c r="I99" s="28" t="s">
        <v>395</v>
      </c>
      <c r="J99" s="28"/>
      <c r="K99" s="24" t="s">
        <v>129</v>
      </c>
      <c r="L99" s="28"/>
      <c r="M99" s="28"/>
      <c r="N99" s="28"/>
      <c r="O99" s="174"/>
    </row>
    <row r="100" spans="1:15" s="681" customFormat="1" ht="21.95" customHeight="1">
      <c r="A100" s="247" t="s">
        <v>622</v>
      </c>
      <c r="B100" s="98" t="s">
        <v>157</v>
      </c>
      <c r="C100" s="119" t="s">
        <v>394</v>
      </c>
      <c r="D100" s="29" t="s">
        <v>1</v>
      </c>
      <c r="E100" s="30">
        <v>734</v>
      </c>
      <c r="F100" s="29" t="s">
        <v>1</v>
      </c>
      <c r="G100" s="30">
        <v>734</v>
      </c>
      <c r="H100" s="31" t="s">
        <v>157</v>
      </c>
      <c r="I100" s="28" t="s">
        <v>395</v>
      </c>
      <c r="J100" s="28"/>
      <c r="K100" s="24" t="s">
        <v>129</v>
      </c>
      <c r="L100" s="28"/>
      <c r="M100" s="28"/>
      <c r="N100" s="28"/>
      <c r="O100" s="174"/>
    </row>
    <row r="101" spans="1:15" s="681" customFormat="1" ht="21.95" customHeight="1">
      <c r="A101" s="247" t="s">
        <v>623</v>
      </c>
      <c r="B101" s="98" t="s">
        <v>157</v>
      </c>
      <c r="C101" s="119" t="s">
        <v>394</v>
      </c>
      <c r="D101" s="29" t="s">
        <v>2</v>
      </c>
      <c r="E101" s="30">
        <v>735</v>
      </c>
      <c r="F101" s="29" t="s">
        <v>2</v>
      </c>
      <c r="G101" s="30">
        <v>735</v>
      </c>
      <c r="H101" s="31" t="s">
        <v>157</v>
      </c>
      <c r="I101" s="28" t="s">
        <v>395</v>
      </c>
      <c r="J101" s="28"/>
      <c r="K101" s="24" t="s">
        <v>129</v>
      </c>
      <c r="L101" s="28"/>
      <c r="M101" s="28"/>
      <c r="N101" s="28"/>
      <c r="O101" s="174"/>
    </row>
    <row r="102" spans="1:15" s="681" customFormat="1" ht="21.95" customHeight="1">
      <c r="A102" s="247" t="s">
        <v>624</v>
      </c>
      <c r="B102" s="98" t="s">
        <v>157</v>
      </c>
      <c r="C102" s="119" t="s">
        <v>394</v>
      </c>
      <c r="D102" s="58" t="s">
        <v>0</v>
      </c>
      <c r="E102" s="59">
        <v>705</v>
      </c>
      <c r="F102" s="58" t="s">
        <v>0</v>
      </c>
      <c r="G102" s="59">
        <v>705</v>
      </c>
      <c r="H102" s="60" t="s">
        <v>157</v>
      </c>
      <c r="I102" s="61" t="s">
        <v>395</v>
      </c>
      <c r="J102" s="28"/>
      <c r="K102" s="24" t="s">
        <v>129</v>
      </c>
      <c r="L102" s="28"/>
      <c r="M102" s="28"/>
      <c r="N102" s="28"/>
      <c r="O102" s="174"/>
    </row>
    <row r="103" spans="1:15" s="681" customFormat="1" ht="21.95" customHeight="1">
      <c r="A103" s="247" t="s">
        <v>625</v>
      </c>
      <c r="B103" s="98" t="s">
        <v>157</v>
      </c>
      <c r="C103" s="119" t="s">
        <v>394</v>
      </c>
      <c r="D103" s="58" t="s">
        <v>3</v>
      </c>
      <c r="E103" s="59">
        <v>736</v>
      </c>
      <c r="F103" s="58" t="s">
        <v>3</v>
      </c>
      <c r="G103" s="59">
        <v>736</v>
      </c>
      <c r="H103" s="60" t="s">
        <v>157</v>
      </c>
      <c r="I103" s="61" t="s">
        <v>395</v>
      </c>
      <c r="J103" s="28"/>
      <c r="K103" s="24" t="s">
        <v>129</v>
      </c>
      <c r="L103" s="28"/>
      <c r="M103" s="28"/>
      <c r="N103" s="28"/>
      <c r="O103" s="174"/>
    </row>
    <row r="104" spans="1:15" s="680" customFormat="1" ht="21.95" customHeight="1">
      <c r="A104" s="247" t="s">
        <v>626</v>
      </c>
      <c r="B104" s="98" t="s">
        <v>157</v>
      </c>
      <c r="C104" s="25" t="s">
        <v>4</v>
      </c>
      <c r="D104" s="26" t="s">
        <v>57</v>
      </c>
      <c r="E104" s="56">
        <v>706</v>
      </c>
      <c r="F104" s="26" t="s">
        <v>57</v>
      </c>
      <c r="G104" s="56">
        <v>706</v>
      </c>
      <c r="H104" s="27" t="s">
        <v>157</v>
      </c>
      <c r="I104" s="24" t="s">
        <v>5</v>
      </c>
      <c r="J104" s="24"/>
      <c r="K104" s="24" t="s">
        <v>129</v>
      </c>
      <c r="L104" s="24"/>
      <c r="M104" s="24"/>
      <c r="N104" s="24"/>
      <c r="O104" s="173"/>
    </row>
    <row r="105" spans="1:15" s="680" customFormat="1" ht="21.95" customHeight="1">
      <c r="A105" s="247" t="s">
        <v>627</v>
      </c>
      <c r="B105" s="98" t="s">
        <v>157</v>
      </c>
      <c r="C105" s="25" t="s">
        <v>4</v>
      </c>
      <c r="D105" s="26" t="s">
        <v>6</v>
      </c>
      <c r="E105" s="56">
        <v>708</v>
      </c>
      <c r="F105" s="26" t="s">
        <v>6</v>
      </c>
      <c r="G105" s="56">
        <v>708</v>
      </c>
      <c r="H105" s="27" t="s">
        <v>157</v>
      </c>
      <c r="I105" s="24" t="s">
        <v>5</v>
      </c>
      <c r="J105" s="24"/>
      <c r="K105" s="24" t="s">
        <v>129</v>
      </c>
      <c r="L105" s="24"/>
      <c r="M105" s="24"/>
      <c r="N105" s="24"/>
      <c r="O105" s="173"/>
    </row>
    <row r="106" spans="1:15" s="680" customFormat="1" ht="21.95" customHeight="1">
      <c r="A106" s="247" t="s">
        <v>628</v>
      </c>
      <c r="B106" s="98" t="s">
        <v>157</v>
      </c>
      <c r="C106" s="25" t="s">
        <v>4</v>
      </c>
      <c r="D106" s="26" t="s">
        <v>7</v>
      </c>
      <c r="E106" s="56">
        <v>710</v>
      </c>
      <c r="F106" s="26" t="s">
        <v>7</v>
      </c>
      <c r="G106" s="56">
        <v>710</v>
      </c>
      <c r="H106" s="27" t="s">
        <v>157</v>
      </c>
      <c r="I106" s="24" t="s">
        <v>5</v>
      </c>
      <c r="J106" s="24"/>
      <c r="K106" s="24" t="s">
        <v>129</v>
      </c>
      <c r="L106" s="24"/>
      <c r="M106" s="24"/>
      <c r="N106" s="24"/>
      <c r="O106" s="173"/>
    </row>
    <row r="107" spans="1:15" s="680" customFormat="1" ht="21.95" customHeight="1">
      <c r="A107" s="247" t="s">
        <v>629</v>
      </c>
      <c r="B107" s="98" t="s">
        <v>157</v>
      </c>
      <c r="C107" s="25" t="s">
        <v>4</v>
      </c>
      <c r="D107" s="26" t="s">
        <v>9</v>
      </c>
      <c r="E107" s="56">
        <v>737</v>
      </c>
      <c r="F107" s="26" t="s">
        <v>9</v>
      </c>
      <c r="G107" s="56">
        <v>737</v>
      </c>
      <c r="H107" s="27" t="s">
        <v>157</v>
      </c>
      <c r="I107" s="24" t="s">
        <v>5</v>
      </c>
      <c r="J107" s="24"/>
      <c r="K107" s="24" t="s">
        <v>129</v>
      </c>
      <c r="L107" s="24"/>
      <c r="M107" s="24"/>
      <c r="N107" s="24"/>
      <c r="O107" s="173"/>
    </row>
    <row r="108" spans="1:15" s="680" customFormat="1" ht="21.95" customHeight="1">
      <c r="A108" s="247" t="s">
        <v>630</v>
      </c>
      <c r="B108" s="98" t="s">
        <v>157</v>
      </c>
      <c r="C108" s="25" t="s">
        <v>4</v>
      </c>
      <c r="D108" s="26" t="s">
        <v>10</v>
      </c>
      <c r="E108" s="56">
        <v>739</v>
      </c>
      <c r="F108" s="26" t="s">
        <v>10</v>
      </c>
      <c r="G108" s="56">
        <v>739</v>
      </c>
      <c r="H108" s="27" t="s">
        <v>157</v>
      </c>
      <c r="I108" s="24" t="s">
        <v>5</v>
      </c>
      <c r="J108" s="24"/>
      <c r="K108" s="24" t="s">
        <v>129</v>
      </c>
      <c r="L108" s="24"/>
      <c r="M108" s="24"/>
      <c r="N108" s="24"/>
      <c r="O108" s="173"/>
    </row>
    <row r="109" spans="1:15" s="680" customFormat="1" ht="21.95" customHeight="1">
      <c r="A109" s="247" t="s">
        <v>631</v>
      </c>
      <c r="B109" s="98" t="s">
        <v>157</v>
      </c>
      <c r="C109" s="25" t="s">
        <v>4</v>
      </c>
      <c r="D109" s="26" t="s">
        <v>58</v>
      </c>
      <c r="E109" s="56">
        <v>707</v>
      </c>
      <c r="F109" s="26" t="s">
        <v>58</v>
      </c>
      <c r="G109" s="56">
        <v>707</v>
      </c>
      <c r="H109" s="27" t="s">
        <v>157</v>
      </c>
      <c r="I109" s="24" t="s">
        <v>5</v>
      </c>
      <c r="J109" s="24"/>
      <c r="K109" s="24" t="s">
        <v>129</v>
      </c>
      <c r="L109" s="24"/>
      <c r="M109" s="24"/>
      <c r="N109" s="24"/>
      <c r="O109" s="173"/>
    </row>
    <row r="110" spans="1:15" s="680" customFormat="1" ht="21.95" customHeight="1">
      <c r="A110" s="247" t="s">
        <v>632</v>
      </c>
      <c r="B110" s="98" t="s">
        <v>157</v>
      </c>
      <c r="C110" s="25" t="s">
        <v>4</v>
      </c>
      <c r="D110" s="26" t="s">
        <v>12</v>
      </c>
      <c r="E110" s="56">
        <v>709</v>
      </c>
      <c r="F110" s="26" t="s">
        <v>12</v>
      </c>
      <c r="G110" s="56">
        <v>709</v>
      </c>
      <c r="H110" s="27" t="s">
        <v>157</v>
      </c>
      <c r="I110" s="24" t="s">
        <v>5</v>
      </c>
      <c r="J110" s="24"/>
      <c r="K110" s="24" t="s">
        <v>129</v>
      </c>
      <c r="L110" s="24"/>
      <c r="M110" s="24"/>
      <c r="N110" s="24"/>
      <c r="O110" s="173"/>
    </row>
    <row r="111" spans="1:15" s="680" customFormat="1" ht="21.95" customHeight="1">
      <c r="A111" s="247" t="s">
        <v>633</v>
      </c>
      <c r="B111" s="98" t="s">
        <v>157</v>
      </c>
      <c r="C111" s="25" t="s">
        <v>4</v>
      </c>
      <c r="D111" s="26" t="s">
        <v>13</v>
      </c>
      <c r="E111" s="56">
        <v>712</v>
      </c>
      <c r="F111" s="26" t="s">
        <v>13</v>
      </c>
      <c r="G111" s="56">
        <v>712</v>
      </c>
      <c r="H111" s="27" t="s">
        <v>157</v>
      </c>
      <c r="I111" s="24" t="s">
        <v>5</v>
      </c>
      <c r="J111" s="24"/>
      <c r="K111" s="24" t="s">
        <v>129</v>
      </c>
      <c r="L111" s="24"/>
      <c r="M111" s="24"/>
      <c r="N111" s="24"/>
      <c r="O111" s="173"/>
    </row>
    <row r="112" spans="1:15" s="680" customFormat="1" ht="21.95" customHeight="1">
      <c r="A112" s="247" t="s">
        <v>634</v>
      </c>
      <c r="B112" s="98" t="s">
        <v>157</v>
      </c>
      <c r="C112" s="25" t="s">
        <v>4</v>
      </c>
      <c r="D112" s="26" t="s">
        <v>15</v>
      </c>
      <c r="E112" s="56">
        <v>738</v>
      </c>
      <c r="F112" s="26" t="s">
        <v>15</v>
      </c>
      <c r="G112" s="56">
        <v>738</v>
      </c>
      <c r="H112" s="27" t="s">
        <v>157</v>
      </c>
      <c r="I112" s="24" t="s">
        <v>5</v>
      </c>
      <c r="J112" s="24"/>
      <c r="K112" s="24" t="s">
        <v>129</v>
      </c>
      <c r="L112" s="24"/>
      <c r="M112" s="24"/>
      <c r="N112" s="24"/>
      <c r="O112" s="173"/>
    </row>
    <row r="113" spans="1:15" s="680" customFormat="1" ht="21.95" customHeight="1">
      <c r="A113" s="247" t="s">
        <v>635</v>
      </c>
      <c r="B113" s="98" t="s">
        <v>157</v>
      </c>
      <c r="C113" s="25" t="s">
        <v>4</v>
      </c>
      <c r="D113" s="26" t="s">
        <v>16</v>
      </c>
      <c r="E113" s="56">
        <v>741</v>
      </c>
      <c r="F113" s="26" t="s">
        <v>16</v>
      </c>
      <c r="G113" s="56">
        <v>741</v>
      </c>
      <c r="H113" s="27" t="s">
        <v>157</v>
      </c>
      <c r="I113" s="24" t="s">
        <v>5</v>
      </c>
      <c r="J113" s="24"/>
      <c r="K113" s="24" t="s">
        <v>129</v>
      </c>
      <c r="L113" s="24"/>
      <c r="M113" s="24"/>
      <c r="N113" s="24"/>
      <c r="O113" s="173"/>
    </row>
    <row r="114" spans="1:15" s="680" customFormat="1" ht="21.95" customHeight="1">
      <c r="A114" s="247" t="s">
        <v>636</v>
      </c>
      <c r="B114" s="98" t="s">
        <v>157</v>
      </c>
      <c r="C114" s="25" t="s">
        <v>4</v>
      </c>
      <c r="D114" s="58" t="s">
        <v>8</v>
      </c>
      <c r="E114" s="59">
        <v>711</v>
      </c>
      <c r="F114" s="58" t="s">
        <v>8</v>
      </c>
      <c r="G114" s="59">
        <v>711</v>
      </c>
      <c r="H114" s="60" t="s">
        <v>157</v>
      </c>
      <c r="I114" s="61" t="s">
        <v>5</v>
      </c>
      <c r="J114" s="24"/>
      <c r="K114" s="24" t="s">
        <v>129</v>
      </c>
      <c r="L114" s="24"/>
      <c r="M114" s="24"/>
      <c r="N114" s="24"/>
      <c r="O114" s="173"/>
    </row>
    <row r="115" spans="1:15" s="680" customFormat="1" ht="21.95" customHeight="1">
      <c r="A115" s="247" t="s">
        <v>637</v>
      </c>
      <c r="B115" s="98" t="s">
        <v>157</v>
      </c>
      <c r="C115" s="25" t="s">
        <v>4</v>
      </c>
      <c r="D115" s="58" t="s">
        <v>11</v>
      </c>
      <c r="E115" s="59">
        <v>740</v>
      </c>
      <c r="F115" s="58" t="s">
        <v>11</v>
      </c>
      <c r="G115" s="59">
        <v>740</v>
      </c>
      <c r="H115" s="60" t="s">
        <v>157</v>
      </c>
      <c r="I115" s="61" t="s">
        <v>5</v>
      </c>
      <c r="J115" s="24"/>
      <c r="K115" s="24" t="s">
        <v>129</v>
      </c>
      <c r="L115" s="24"/>
      <c r="M115" s="24"/>
      <c r="N115" s="24"/>
      <c r="O115" s="173"/>
    </row>
    <row r="116" spans="1:15" s="680" customFormat="1" ht="21.95" customHeight="1">
      <c r="A116" s="247" t="s">
        <v>638</v>
      </c>
      <c r="B116" s="98" t="s">
        <v>157</v>
      </c>
      <c r="C116" s="25" t="s">
        <v>4</v>
      </c>
      <c r="D116" s="58" t="s">
        <v>14</v>
      </c>
      <c r="E116" s="59">
        <v>713</v>
      </c>
      <c r="F116" s="58" t="s">
        <v>14</v>
      </c>
      <c r="G116" s="59">
        <v>713</v>
      </c>
      <c r="H116" s="60" t="s">
        <v>157</v>
      </c>
      <c r="I116" s="61" t="s">
        <v>5</v>
      </c>
      <c r="J116" s="24"/>
      <c r="K116" s="24" t="s">
        <v>129</v>
      </c>
      <c r="L116" s="24"/>
      <c r="M116" s="24"/>
      <c r="N116" s="24"/>
      <c r="O116" s="173"/>
    </row>
    <row r="117" spans="1:15" s="680" customFormat="1" ht="21.95" customHeight="1">
      <c r="A117" s="247" t="s">
        <v>639</v>
      </c>
      <c r="B117" s="98" t="s">
        <v>157</v>
      </c>
      <c r="C117" s="25" t="s">
        <v>4</v>
      </c>
      <c r="D117" s="58" t="s">
        <v>17</v>
      </c>
      <c r="E117" s="59">
        <v>742</v>
      </c>
      <c r="F117" s="58" t="s">
        <v>17</v>
      </c>
      <c r="G117" s="59">
        <v>742</v>
      </c>
      <c r="H117" s="60" t="s">
        <v>157</v>
      </c>
      <c r="I117" s="61" t="s">
        <v>5</v>
      </c>
      <c r="J117" s="24"/>
      <c r="K117" s="24" t="s">
        <v>129</v>
      </c>
      <c r="L117" s="24"/>
      <c r="M117" s="24"/>
      <c r="N117" s="24"/>
      <c r="O117" s="173"/>
    </row>
    <row r="118" spans="1:15" s="680" customFormat="1" ht="21.95" customHeight="1">
      <c r="A118" s="28" t="s">
        <v>640</v>
      </c>
      <c r="B118" s="98" t="s">
        <v>157</v>
      </c>
      <c r="C118" s="25" t="s">
        <v>433</v>
      </c>
      <c r="D118" s="58" t="s">
        <v>432</v>
      </c>
      <c r="E118" s="97"/>
      <c r="F118" s="58" t="s">
        <v>432</v>
      </c>
      <c r="G118" s="97"/>
      <c r="H118" s="60" t="s">
        <v>157</v>
      </c>
      <c r="I118" s="96"/>
      <c r="J118" s="24"/>
      <c r="K118" s="24" t="s">
        <v>129</v>
      </c>
      <c r="L118" s="24"/>
      <c r="M118" s="24"/>
      <c r="N118" s="24"/>
      <c r="O118" s="173"/>
    </row>
    <row r="119" spans="1:15" s="680" customFormat="1" ht="19.5" customHeight="1">
      <c r="A119" s="247" t="s">
        <v>641</v>
      </c>
      <c r="B119" s="98" t="s">
        <v>157</v>
      </c>
      <c r="C119" s="62" t="s">
        <v>420</v>
      </c>
      <c r="D119" s="923" t="s">
        <v>422</v>
      </c>
      <c r="E119" s="926" t="s">
        <v>421</v>
      </c>
      <c r="F119" s="63" t="s">
        <v>422</v>
      </c>
      <c r="G119" s="169">
        <v>706</v>
      </c>
      <c r="H119" s="64" t="s">
        <v>157</v>
      </c>
      <c r="I119" s="65" t="s">
        <v>423</v>
      </c>
      <c r="J119" s="24"/>
      <c r="K119" s="24" t="s">
        <v>129</v>
      </c>
      <c r="L119" s="24"/>
      <c r="M119" s="24"/>
      <c r="N119" s="24"/>
      <c r="O119" s="173"/>
    </row>
    <row r="120" spans="1:15" s="680" customFormat="1" ht="19.5" customHeight="1">
      <c r="A120" s="247" t="s">
        <v>642</v>
      </c>
      <c r="B120" s="98" t="s">
        <v>157</v>
      </c>
      <c r="C120" s="62" t="s">
        <v>420</v>
      </c>
      <c r="D120" s="924"/>
      <c r="E120" s="927"/>
      <c r="F120" s="63" t="s">
        <v>422</v>
      </c>
      <c r="G120" s="169">
        <v>708</v>
      </c>
      <c r="H120" s="64" t="s">
        <v>157</v>
      </c>
      <c r="I120" s="65" t="s">
        <v>423</v>
      </c>
      <c r="J120" s="24"/>
      <c r="K120" s="24" t="s">
        <v>129</v>
      </c>
      <c r="L120" s="24"/>
      <c r="M120" s="24"/>
      <c r="N120" s="24"/>
      <c r="O120" s="173"/>
    </row>
    <row r="121" spans="1:15" s="680" customFormat="1" ht="19.5" customHeight="1">
      <c r="A121" s="247" t="s">
        <v>643</v>
      </c>
      <c r="B121" s="98" t="s">
        <v>157</v>
      </c>
      <c r="C121" s="62" t="s">
        <v>420</v>
      </c>
      <c r="D121" s="924"/>
      <c r="E121" s="927"/>
      <c r="F121" s="63" t="s">
        <v>422</v>
      </c>
      <c r="G121" s="169">
        <v>710</v>
      </c>
      <c r="H121" s="64" t="s">
        <v>157</v>
      </c>
      <c r="I121" s="65" t="s">
        <v>423</v>
      </c>
      <c r="J121" s="24"/>
      <c r="K121" s="24" t="s">
        <v>129</v>
      </c>
      <c r="L121" s="24"/>
      <c r="M121" s="24"/>
      <c r="N121" s="24"/>
      <c r="O121" s="173"/>
    </row>
    <row r="122" spans="1:15" s="680" customFormat="1" ht="19.5" customHeight="1">
      <c r="A122" s="247" t="s">
        <v>644</v>
      </c>
      <c r="B122" s="98" t="s">
        <v>157</v>
      </c>
      <c r="C122" s="62" t="s">
        <v>420</v>
      </c>
      <c r="D122" s="924"/>
      <c r="E122" s="927"/>
      <c r="F122" s="63" t="s">
        <v>422</v>
      </c>
      <c r="G122" s="169">
        <v>711</v>
      </c>
      <c r="H122" s="64" t="s">
        <v>157</v>
      </c>
      <c r="I122" s="65" t="s">
        <v>423</v>
      </c>
      <c r="J122" s="24"/>
      <c r="K122" s="24" t="s">
        <v>129</v>
      </c>
      <c r="L122" s="24"/>
      <c r="M122" s="24"/>
      <c r="N122" s="24"/>
      <c r="O122" s="173"/>
    </row>
    <row r="123" spans="1:15" s="680" customFormat="1" ht="19.5" customHeight="1">
      <c r="A123" s="247" t="s">
        <v>645</v>
      </c>
      <c r="B123" s="98" t="s">
        <v>157</v>
      </c>
      <c r="C123" s="62" t="s">
        <v>420</v>
      </c>
      <c r="D123" s="924"/>
      <c r="E123" s="927"/>
      <c r="F123" s="63" t="s">
        <v>422</v>
      </c>
      <c r="G123" s="169">
        <v>737</v>
      </c>
      <c r="H123" s="64" t="s">
        <v>157</v>
      </c>
      <c r="I123" s="65" t="s">
        <v>423</v>
      </c>
      <c r="J123" s="24"/>
      <c r="K123" s="24" t="s">
        <v>129</v>
      </c>
      <c r="L123" s="24"/>
      <c r="M123" s="24"/>
      <c r="N123" s="24"/>
      <c r="O123" s="173"/>
    </row>
    <row r="124" spans="1:15" s="680" customFormat="1" ht="19.5" customHeight="1">
      <c r="A124" s="247" t="s">
        <v>646</v>
      </c>
      <c r="B124" s="98" t="s">
        <v>157</v>
      </c>
      <c r="C124" s="62" t="s">
        <v>420</v>
      </c>
      <c r="D124" s="924"/>
      <c r="E124" s="927"/>
      <c r="F124" s="63" t="s">
        <v>422</v>
      </c>
      <c r="G124" s="169">
        <v>739</v>
      </c>
      <c r="H124" s="64" t="s">
        <v>157</v>
      </c>
      <c r="I124" s="65" t="s">
        <v>423</v>
      </c>
      <c r="J124" s="24"/>
      <c r="K124" s="24" t="s">
        <v>129</v>
      </c>
      <c r="L124" s="24"/>
      <c r="M124" s="24"/>
      <c r="N124" s="24"/>
      <c r="O124" s="173"/>
    </row>
    <row r="125" spans="1:15" s="680" customFormat="1" ht="19.5" customHeight="1">
      <c r="A125" s="247" t="s">
        <v>647</v>
      </c>
      <c r="B125" s="98" t="s">
        <v>157</v>
      </c>
      <c r="C125" s="62" t="s">
        <v>420</v>
      </c>
      <c r="D125" s="924"/>
      <c r="E125" s="927"/>
      <c r="F125" s="63" t="s">
        <v>422</v>
      </c>
      <c r="G125" s="169">
        <v>740</v>
      </c>
      <c r="H125" s="64" t="s">
        <v>157</v>
      </c>
      <c r="I125" s="65" t="s">
        <v>423</v>
      </c>
      <c r="J125" s="24"/>
      <c r="K125" s="24" t="s">
        <v>129</v>
      </c>
      <c r="L125" s="24"/>
      <c r="M125" s="24"/>
      <c r="N125" s="24"/>
      <c r="O125" s="173"/>
    </row>
    <row r="126" spans="1:15" s="680" customFormat="1" ht="19.5" customHeight="1">
      <c r="A126" s="247" t="s">
        <v>648</v>
      </c>
      <c r="B126" s="98" t="s">
        <v>157</v>
      </c>
      <c r="C126" s="62" t="s">
        <v>420</v>
      </c>
      <c r="D126" s="924"/>
      <c r="E126" s="927"/>
      <c r="F126" s="63" t="s">
        <v>422</v>
      </c>
      <c r="G126" s="169">
        <v>707</v>
      </c>
      <c r="H126" s="64" t="s">
        <v>157</v>
      </c>
      <c r="I126" s="65" t="s">
        <v>423</v>
      </c>
      <c r="J126" s="24"/>
      <c r="K126" s="24" t="s">
        <v>129</v>
      </c>
      <c r="L126" s="24"/>
      <c r="M126" s="24"/>
      <c r="N126" s="24"/>
      <c r="O126" s="173"/>
    </row>
    <row r="127" spans="1:15" s="680" customFormat="1" ht="19.5" customHeight="1">
      <c r="A127" s="247" t="s">
        <v>649</v>
      </c>
      <c r="B127" s="98" t="s">
        <v>157</v>
      </c>
      <c r="C127" s="62" t="s">
        <v>420</v>
      </c>
      <c r="D127" s="924"/>
      <c r="E127" s="927"/>
      <c r="F127" s="63" t="s">
        <v>422</v>
      </c>
      <c r="G127" s="169">
        <v>709</v>
      </c>
      <c r="H127" s="64" t="s">
        <v>157</v>
      </c>
      <c r="I127" s="65" t="s">
        <v>423</v>
      </c>
      <c r="J127" s="24"/>
      <c r="K127" s="24" t="s">
        <v>129</v>
      </c>
      <c r="L127" s="24"/>
      <c r="M127" s="24"/>
      <c r="N127" s="24"/>
      <c r="O127" s="173"/>
    </row>
    <row r="128" spans="1:15" s="680" customFormat="1" ht="19.5" customHeight="1">
      <c r="A128" s="247" t="s">
        <v>650</v>
      </c>
      <c r="B128" s="98" t="s">
        <v>157</v>
      </c>
      <c r="C128" s="62" t="s">
        <v>420</v>
      </c>
      <c r="D128" s="924"/>
      <c r="E128" s="927"/>
      <c r="F128" s="63" t="s">
        <v>422</v>
      </c>
      <c r="G128" s="169">
        <v>712</v>
      </c>
      <c r="H128" s="64" t="s">
        <v>157</v>
      </c>
      <c r="I128" s="65" t="s">
        <v>423</v>
      </c>
      <c r="J128" s="24"/>
      <c r="K128" s="24" t="s">
        <v>129</v>
      </c>
      <c r="L128" s="24"/>
      <c r="M128" s="24"/>
      <c r="N128" s="24"/>
      <c r="O128" s="173"/>
    </row>
    <row r="129" spans="1:15" s="680" customFormat="1" ht="19.5" customHeight="1">
      <c r="A129" s="247" t="s">
        <v>651</v>
      </c>
      <c r="B129" s="98" t="s">
        <v>157</v>
      </c>
      <c r="C129" s="62" t="s">
        <v>420</v>
      </c>
      <c r="D129" s="924"/>
      <c r="E129" s="927"/>
      <c r="F129" s="63" t="s">
        <v>422</v>
      </c>
      <c r="G129" s="169">
        <v>713</v>
      </c>
      <c r="H129" s="64" t="s">
        <v>157</v>
      </c>
      <c r="I129" s="65" t="s">
        <v>423</v>
      </c>
      <c r="J129" s="24"/>
      <c r="K129" s="24" t="s">
        <v>129</v>
      </c>
      <c r="L129" s="24"/>
      <c r="M129" s="24"/>
      <c r="N129" s="24"/>
      <c r="O129" s="173"/>
    </row>
    <row r="130" spans="1:15" s="680" customFormat="1" ht="19.5" customHeight="1">
      <c r="A130" s="247" t="s">
        <v>652</v>
      </c>
      <c r="B130" s="98" t="s">
        <v>157</v>
      </c>
      <c r="C130" s="62" t="s">
        <v>420</v>
      </c>
      <c r="D130" s="924"/>
      <c r="E130" s="927"/>
      <c r="F130" s="63" t="s">
        <v>422</v>
      </c>
      <c r="G130" s="169">
        <v>738</v>
      </c>
      <c r="H130" s="64" t="s">
        <v>157</v>
      </c>
      <c r="I130" s="65" t="s">
        <v>423</v>
      </c>
      <c r="J130" s="24"/>
      <c r="K130" s="24" t="s">
        <v>129</v>
      </c>
      <c r="L130" s="24"/>
      <c r="M130" s="24"/>
      <c r="N130" s="24"/>
      <c r="O130" s="173"/>
    </row>
    <row r="131" spans="1:15" s="680" customFormat="1" ht="19.5" customHeight="1">
      <c r="A131" s="247" t="s">
        <v>653</v>
      </c>
      <c r="B131" s="98" t="s">
        <v>157</v>
      </c>
      <c r="C131" s="62" t="s">
        <v>420</v>
      </c>
      <c r="D131" s="924"/>
      <c r="E131" s="927"/>
      <c r="F131" s="63" t="s">
        <v>422</v>
      </c>
      <c r="G131" s="169">
        <v>741</v>
      </c>
      <c r="H131" s="64" t="s">
        <v>157</v>
      </c>
      <c r="I131" s="65" t="s">
        <v>423</v>
      </c>
      <c r="J131" s="24"/>
      <c r="K131" s="24" t="s">
        <v>129</v>
      </c>
      <c r="L131" s="24"/>
      <c r="M131" s="24"/>
      <c r="N131" s="24"/>
      <c r="O131" s="173"/>
    </row>
    <row r="132" spans="1:15" s="680" customFormat="1" ht="19.5" customHeight="1">
      <c r="A132" s="247" t="s">
        <v>654</v>
      </c>
      <c r="B132" s="98" t="s">
        <v>157</v>
      </c>
      <c r="C132" s="62" t="s">
        <v>420</v>
      </c>
      <c r="D132" s="925"/>
      <c r="E132" s="928"/>
      <c r="F132" s="63" t="s">
        <v>422</v>
      </c>
      <c r="G132" s="169">
        <v>742</v>
      </c>
      <c r="H132" s="64" t="s">
        <v>157</v>
      </c>
      <c r="I132" s="65" t="s">
        <v>423</v>
      </c>
      <c r="J132" s="24"/>
      <c r="K132" s="24" t="s">
        <v>129</v>
      </c>
      <c r="L132" s="24"/>
      <c r="M132" s="24"/>
      <c r="N132" s="24"/>
      <c r="O132" s="173"/>
    </row>
    <row r="133" spans="1:15" s="681" customFormat="1" ht="15.75" customHeight="1">
      <c r="A133" s="247" t="s">
        <v>655</v>
      </c>
      <c r="B133" s="98" t="s">
        <v>157</v>
      </c>
      <c r="C133" s="119" t="s">
        <v>18</v>
      </c>
      <c r="D133" s="932" t="s">
        <v>19</v>
      </c>
      <c r="E133" s="929" t="s">
        <v>20</v>
      </c>
      <c r="F133" s="29" t="s">
        <v>19</v>
      </c>
      <c r="G133" s="170">
        <v>706</v>
      </c>
      <c r="H133" s="31" t="s">
        <v>157</v>
      </c>
      <c r="I133" s="28" t="s">
        <v>21</v>
      </c>
      <c r="J133" s="28"/>
      <c r="K133" s="24" t="s">
        <v>129</v>
      </c>
      <c r="L133" s="28"/>
      <c r="M133" s="28"/>
      <c r="N133" s="28"/>
      <c r="O133" s="94" t="s">
        <v>22</v>
      </c>
    </row>
    <row r="134" spans="1:15" s="681" customFormat="1" ht="15.75" customHeight="1">
      <c r="A134" s="247" t="s">
        <v>656</v>
      </c>
      <c r="B134" s="98" t="s">
        <v>157</v>
      </c>
      <c r="C134" s="119" t="s">
        <v>18</v>
      </c>
      <c r="D134" s="933"/>
      <c r="E134" s="930"/>
      <c r="F134" s="29" t="s">
        <v>19</v>
      </c>
      <c r="G134" s="170">
        <v>708</v>
      </c>
      <c r="H134" s="31" t="s">
        <v>157</v>
      </c>
      <c r="I134" s="28" t="s">
        <v>21</v>
      </c>
      <c r="J134" s="28"/>
      <c r="K134" s="24" t="s">
        <v>129</v>
      </c>
      <c r="L134" s="28"/>
      <c r="M134" s="28"/>
      <c r="N134" s="28"/>
      <c r="O134" s="94" t="s">
        <v>22</v>
      </c>
    </row>
    <row r="135" spans="1:15" s="681" customFormat="1" ht="15.75" customHeight="1">
      <c r="A135" s="247" t="s">
        <v>657</v>
      </c>
      <c r="B135" s="98" t="s">
        <v>157</v>
      </c>
      <c r="C135" s="119" t="s">
        <v>18</v>
      </c>
      <c r="D135" s="933"/>
      <c r="E135" s="930"/>
      <c r="F135" s="29" t="s">
        <v>19</v>
      </c>
      <c r="G135" s="170">
        <v>710</v>
      </c>
      <c r="H135" s="31" t="s">
        <v>157</v>
      </c>
      <c r="I135" s="28" t="s">
        <v>21</v>
      </c>
      <c r="J135" s="28"/>
      <c r="K135" s="24" t="s">
        <v>129</v>
      </c>
      <c r="L135" s="28"/>
      <c r="M135" s="28"/>
      <c r="N135" s="28"/>
      <c r="O135" s="94" t="s">
        <v>22</v>
      </c>
    </row>
    <row r="136" spans="1:15" s="681" customFormat="1" ht="15.75" customHeight="1">
      <c r="A136" s="247" t="s">
        <v>658</v>
      </c>
      <c r="B136" s="98" t="s">
        <v>157</v>
      </c>
      <c r="C136" s="119" t="s">
        <v>18</v>
      </c>
      <c r="D136" s="933"/>
      <c r="E136" s="930"/>
      <c r="F136" s="29" t="s">
        <v>19</v>
      </c>
      <c r="G136" s="170">
        <v>711</v>
      </c>
      <c r="H136" s="31" t="s">
        <v>157</v>
      </c>
      <c r="I136" s="28" t="s">
        <v>21</v>
      </c>
      <c r="J136" s="28"/>
      <c r="K136" s="24" t="s">
        <v>129</v>
      </c>
      <c r="L136" s="28"/>
      <c r="M136" s="28"/>
      <c r="N136" s="28"/>
      <c r="O136" s="94" t="s">
        <v>22</v>
      </c>
    </row>
    <row r="137" spans="1:15" s="681" customFormat="1" ht="15.75" customHeight="1">
      <c r="A137" s="247" t="s">
        <v>659</v>
      </c>
      <c r="B137" s="98" t="s">
        <v>157</v>
      </c>
      <c r="C137" s="119" t="s">
        <v>18</v>
      </c>
      <c r="D137" s="933"/>
      <c r="E137" s="930"/>
      <c r="F137" s="29" t="s">
        <v>19</v>
      </c>
      <c r="G137" s="170">
        <v>737</v>
      </c>
      <c r="H137" s="31" t="s">
        <v>157</v>
      </c>
      <c r="I137" s="28" t="s">
        <v>21</v>
      </c>
      <c r="J137" s="28"/>
      <c r="K137" s="24" t="s">
        <v>129</v>
      </c>
      <c r="L137" s="28"/>
      <c r="M137" s="28"/>
      <c r="N137" s="28"/>
      <c r="O137" s="94" t="s">
        <v>22</v>
      </c>
    </row>
    <row r="138" spans="1:15" s="681" customFormat="1" ht="15.75" customHeight="1">
      <c r="A138" s="247" t="s">
        <v>660</v>
      </c>
      <c r="B138" s="98" t="s">
        <v>157</v>
      </c>
      <c r="C138" s="119" t="s">
        <v>18</v>
      </c>
      <c r="D138" s="933"/>
      <c r="E138" s="930"/>
      <c r="F138" s="29" t="s">
        <v>19</v>
      </c>
      <c r="G138" s="170">
        <v>739</v>
      </c>
      <c r="H138" s="31" t="s">
        <v>157</v>
      </c>
      <c r="I138" s="28" t="s">
        <v>21</v>
      </c>
      <c r="J138" s="28"/>
      <c r="K138" s="24" t="s">
        <v>129</v>
      </c>
      <c r="L138" s="28"/>
      <c r="M138" s="28"/>
      <c r="N138" s="28"/>
      <c r="O138" s="94" t="s">
        <v>22</v>
      </c>
    </row>
    <row r="139" spans="1:15" s="681" customFormat="1" ht="15.75" customHeight="1">
      <c r="A139" s="247" t="s">
        <v>661</v>
      </c>
      <c r="B139" s="98" t="s">
        <v>157</v>
      </c>
      <c r="C139" s="119" t="s">
        <v>18</v>
      </c>
      <c r="D139" s="934"/>
      <c r="E139" s="931"/>
      <c r="F139" s="29" t="s">
        <v>19</v>
      </c>
      <c r="G139" s="170">
        <v>740</v>
      </c>
      <c r="H139" s="31" t="s">
        <v>157</v>
      </c>
      <c r="I139" s="28" t="s">
        <v>21</v>
      </c>
      <c r="J139" s="28"/>
      <c r="K139" s="24" t="s">
        <v>129</v>
      </c>
      <c r="L139" s="28"/>
      <c r="M139" s="28"/>
      <c r="N139" s="28"/>
      <c r="O139" s="94" t="s">
        <v>22</v>
      </c>
    </row>
    <row r="140" spans="1:15" s="681" customFormat="1" ht="15.75" customHeight="1">
      <c r="A140" s="247" t="s">
        <v>662</v>
      </c>
      <c r="B140" s="98" t="s">
        <v>157</v>
      </c>
      <c r="C140" s="119" t="s">
        <v>18</v>
      </c>
      <c r="D140" s="932" t="s">
        <v>23</v>
      </c>
      <c r="E140" s="929" t="s">
        <v>20</v>
      </c>
      <c r="F140" s="29" t="s">
        <v>23</v>
      </c>
      <c r="G140" s="170">
        <v>706</v>
      </c>
      <c r="H140" s="31" t="s">
        <v>157</v>
      </c>
      <c r="I140" s="28" t="s">
        <v>24</v>
      </c>
      <c r="J140" s="28"/>
      <c r="K140" s="24" t="s">
        <v>129</v>
      </c>
      <c r="L140" s="28"/>
      <c r="M140" s="28"/>
      <c r="N140" s="28"/>
      <c r="O140" s="94" t="s">
        <v>22</v>
      </c>
    </row>
    <row r="141" spans="1:15" s="681" customFormat="1" ht="15.75" customHeight="1">
      <c r="A141" s="247" t="s">
        <v>663</v>
      </c>
      <c r="B141" s="98" t="s">
        <v>157</v>
      </c>
      <c r="C141" s="119" t="s">
        <v>18</v>
      </c>
      <c r="D141" s="933"/>
      <c r="E141" s="930"/>
      <c r="F141" s="29" t="s">
        <v>23</v>
      </c>
      <c r="G141" s="170">
        <v>708</v>
      </c>
      <c r="H141" s="31" t="s">
        <v>157</v>
      </c>
      <c r="I141" s="28" t="s">
        <v>24</v>
      </c>
      <c r="J141" s="28"/>
      <c r="K141" s="24" t="s">
        <v>129</v>
      </c>
      <c r="L141" s="28"/>
      <c r="M141" s="28"/>
      <c r="N141" s="28"/>
      <c r="O141" s="94" t="s">
        <v>22</v>
      </c>
    </row>
    <row r="142" spans="1:15" s="681" customFormat="1" ht="15.75" customHeight="1">
      <c r="A142" s="247" t="s">
        <v>664</v>
      </c>
      <c r="B142" s="98" t="s">
        <v>157</v>
      </c>
      <c r="C142" s="119" t="s">
        <v>18</v>
      </c>
      <c r="D142" s="933"/>
      <c r="E142" s="930"/>
      <c r="F142" s="29" t="s">
        <v>23</v>
      </c>
      <c r="G142" s="170">
        <v>710</v>
      </c>
      <c r="H142" s="31" t="s">
        <v>157</v>
      </c>
      <c r="I142" s="28" t="s">
        <v>24</v>
      </c>
      <c r="J142" s="28"/>
      <c r="K142" s="24" t="s">
        <v>129</v>
      </c>
      <c r="L142" s="28"/>
      <c r="M142" s="28"/>
      <c r="N142" s="28"/>
      <c r="O142" s="94" t="s">
        <v>22</v>
      </c>
    </row>
    <row r="143" spans="1:15" s="681" customFormat="1" ht="15.75" customHeight="1">
      <c r="A143" s="247" t="s">
        <v>665</v>
      </c>
      <c r="B143" s="98" t="s">
        <v>157</v>
      </c>
      <c r="C143" s="119" t="s">
        <v>18</v>
      </c>
      <c r="D143" s="933"/>
      <c r="E143" s="930"/>
      <c r="F143" s="29" t="s">
        <v>23</v>
      </c>
      <c r="G143" s="170">
        <v>711</v>
      </c>
      <c r="H143" s="31" t="s">
        <v>157</v>
      </c>
      <c r="I143" s="28" t="s">
        <v>24</v>
      </c>
      <c r="J143" s="28"/>
      <c r="K143" s="24" t="s">
        <v>129</v>
      </c>
      <c r="L143" s="28"/>
      <c r="M143" s="28"/>
      <c r="N143" s="28"/>
      <c r="O143" s="94" t="s">
        <v>22</v>
      </c>
    </row>
    <row r="144" spans="1:15" s="681" customFormat="1" ht="15.75" customHeight="1">
      <c r="A144" s="247" t="s">
        <v>666</v>
      </c>
      <c r="B144" s="98" t="s">
        <v>157</v>
      </c>
      <c r="C144" s="119" t="s">
        <v>18</v>
      </c>
      <c r="D144" s="933"/>
      <c r="E144" s="930"/>
      <c r="F144" s="29" t="s">
        <v>23</v>
      </c>
      <c r="G144" s="170">
        <v>737</v>
      </c>
      <c r="H144" s="31" t="s">
        <v>157</v>
      </c>
      <c r="I144" s="28" t="s">
        <v>24</v>
      </c>
      <c r="J144" s="28"/>
      <c r="K144" s="24" t="s">
        <v>129</v>
      </c>
      <c r="L144" s="28"/>
      <c r="M144" s="28"/>
      <c r="N144" s="28"/>
      <c r="O144" s="94" t="s">
        <v>22</v>
      </c>
    </row>
    <row r="145" spans="1:15" s="681" customFormat="1" ht="15.75" customHeight="1">
      <c r="A145" s="247" t="s">
        <v>667</v>
      </c>
      <c r="B145" s="98" t="s">
        <v>157</v>
      </c>
      <c r="C145" s="119" t="s">
        <v>18</v>
      </c>
      <c r="D145" s="933"/>
      <c r="E145" s="930"/>
      <c r="F145" s="29" t="s">
        <v>23</v>
      </c>
      <c r="G145" s="170">
        <v>739</v>
      </c>
      <c r="H145" s="31" t="s">
        <v>157</v>
      </c>
      <c r="I145" s="28" t="s">
        <v>24</v>
      </c>
      <c r="J145" s="28"/>
      <c r="K145" s="24" t="s">
        <v>129</v>
      </c>
      <c r="L145" s="28"/>
      <c r="M145" s="28"/>
      <c r="N145" s="28"/>
      <c r="O145" s="94" t="s">
        <v>22</v>
      </c>
    </row>
    <row r="146" spans="1:15" s="681" customFormat="1" ht="15.75" customHeight="1">
      <c r="A146" s="247" t="s">
        <v>668</v>
      </c>
      <c r="B146" s="98" t="s">
        <v>157</v>
      </c>
      <c r="C146" s="119" t="s">
        <v>18</v>
      </c>
      <c r="D146" s="934"/>
      <c r="E146" s="931"/>
      <c r="F146" s="29" t="s">
        <v>23</v>
      </c>
      <c r="G146" s="170">
        <v>740</v>
      </c>
      <c r="H146" s="31" t="s">
        <v>157</v>
      </c>
      <c r="I146" s="28" t="s">
        <v>24</v>
      </c>
      <c r="J146" s="28"/>
      <c r="K146" s="24" t="s">
        <v>129</v>
      </c>
      <c r="L146" s="28"/>
      <c r="M146" s="28"/>
      <c r="N146" s="28"/>
      <c r="O146" s="94" t="s">
        <v>22</v>
      </c>
    </row>
    <row r="147" spans="1:15" s="681" customFormat="1" ht="15.75" customHeight="1">
      <c r="A147" s="28" t="s">
        <v>669</v>
      </c>
      <c r="B147" s="98" t="s">
        <v>157</v>
      </c>
      <c r="C147" s="119" t="s">
        <v>18</v>
      </c>
      <c r="D147" s="908" t="s">
        <v>2113</v>
      </c>
      <c r="E147" s="929" t="s">
        <v>20</v>
      </c>
      <c r="F147" s="29" t="s">
        <v>25</v>
      </c>
      <c r="G147" s="170">
        <v>706</v>
      </c>
      <c r="H147" s="31" t="s">
        <v>157</v>
      </c>
      <c r="I147" s="28" t="s">
        <v>26</v>
      </c>
      <c r="J147" s="28"/>
      <c r="K147" s="24" t="s">
        <v>129</v>
      </c>
      <c r="L147" s="28"/>
      <c r="M147" s="28"/>
      <c r="N147" s="28"/>
      <c r="O147" s="94" t="s">
        <v>27</v>
      </c>
    </row>
    <row r="148" spans="1:15" s="681" customFormat="1" ht="15.75" customHeight="1">
      <c r="A148" s="28" t="s">
        <v>670</v>
      </c>
      <c r="B148" s="98" t="s">
        <v>157</v>
      </c>
      <c r="C148" s="119" t="s">
        <v>18</v>
      </c>
      <c r="D148" s="941"/>
      <c r="E148" s="930"/>
      <c r="F148" s="29" t="s">
        <v>25</v>
      </c>
      <c r="G148" s="170">
        <v>708</v>
      </c>
      <c r="H148" s="31" t="s">
        <v>157</v>
      </c>
      <c r="I148" s="28" t="s">
        <v>26</v>
      </c>
      <c r="J148" s="28"/>
      <c r="K148" s="24" t="s">
        <v>129</v>
      </c>
      <c r="L148" s="28"/>
      <c r="M148" s="28"/>
      <c r="N148" s="28"/>
      <c r="O148" s="94" t="s">
        <v>27</v>
      </c>
    </row>
    <row r="149" spans="1:15" s="681" customFormat="1" ht="15.75" customHeight="1">
      <c r="A149" s="28" t="s">
        <v>671</v>
      </c>
      <c r="B149" s="98" t="s">
        <v>157</v>
      </c>
      <c r="C149" s="119" t="s">
        <v>18</v>
      </c>
      <c r="D149" s="941"/>
      <c r="E149" s="930"/>
      <c r="F149" s="29" t="s">
        <v>25</v>
      </c>
      <c r="G149" s="170">
        <v>710</v>
      </c>
      <c r="H149" s="31" t="s">
        <v>157</v>
      </c>
      <c r="I149" s="28" t="s">
        <v>26</v>
      </c>
      <c r="J149" s="28"/>
      <c r="K149" s="24" t="s">
        <v>129</v>
      </c>
      <c r="L149" s="28"/>
      <c r="M149" s="28"/>
      <c r="N149" s="28"/>
      <c r="O149" s="94" t="s">
        <v>27</v>
      </c>
    </row>
    <row r="150" spans="1:15" s="681" customFormat="1" ht="15.75" customHeight="1">
      <c r="A150" s="28" t="s">
        <v>672</v>
      </c>
      <c r="B150" s="98" t="s">
        <v>157</v>
      </c>
      <c r="C150" s="119" t="s">
        <v>18</v>
      </c>
      <c r="D150" s="941"/>
      <c r="E150" s="930"/>
      <c r="F150" s="29" t="s">
        <v>25</v>
      </c>
      <c r="G150" s="170">
        <v>711</v>
      </c>
      <c r="H150" s="31" t="s">
        <v>157</v>
      </c>
      <c r="I150" s="28" t="s">
        <v>26</v>
      </c>
      <c r="J150" s="28"/>
      <c r="K150" s="24" t="s">
        <v>129</v>
      </c>
      <c r="L150" s="28"/>
      <c r="M150" s="28"/>
      <c r="N150" s="28"/>
      <c r="O150" s="94" t="s">
        <v>27</v>
      </c>
    </row>
    <row r="151" spans="1:15" s="681" customFormat="1" ht="15.75" customHeight="1">
      <c r="A151" s="28" t="s">
        <v>673</v>
      </c>
      <c r="B151" s="98" t="s">
        <v>157</v>
      </c>
      <c r="C151" s="119" t="s">
        <v>18</v>
      </c>
      <c r="D151" s="941"/>
      <c r="E151" s="930"/>
      <c r="F151" s="29" t="s">
        <v>25</v>
      </c>
      <c r="G151" s="170">
        <v>737</v>
      </c>
      <c r="H151" s="31" t="s">
        <v>157</v>
      </c>
      <c r="I151" s="28" t="s">
        <v>26</v>
      </c>
      <c r="J151" s="28"/>
      <c r="K151" s="24" t="s">
        <v>129</v>
      </c>
      <c r="L151" s="28"/>
      <c r="M151" s="28"/>
      <c r="N151" s="28"/>
      <c r="O151" s="94" t="s">
        <v>27</v>
      </c>
    </row>
    <row r="152" spans="1:15" s="681" customFormat="1" ht="15.75" customHeight="1">
      <c r="A152" s="28" t="s">
        <v>674</v>
      </c>
      <c r="B152" s="98" t="s">
        <v>157</v>
      </c>
      <c r="C152" s="119" t="s">
        <v>18</v>
      </c>
      <c r="D152" s="941"/>
      <c r="E152" s="930"/>
      <c r="F152" s="29" t="s">
        <v>25</v>
      </c>
      <c r="G152" s="170">
        <v>739</v>
      </c>
      <c r="H152" s="31" t="s">
        <v>157</v>
      </c>
      <c r="I152" s="28" t="s">
        <v>26</v>
      </c>
      <c r="J152" s="28"/>
      <c r="K152" s="24" t="s">
        <v>129</v>
      </c>
      <c r="L152" s="28"/>
      <c r="M152" s="28"/>
      <c r="N152" s="28"/>
      <c r="O152" s="94" t="s">
        <v>27</v>
      </c>
    </row>
    <row r="153" spans="1:15" s="681" customFormat="1" ht="15.75" customHeight="1">
      <c r="A153" s="28" t="s">
        <v>675</v>
      </c>
      <c r="B153" s="98" t="s">
        <v>157</v>
      </c>
      <c r="C153" s="119" t="s">
        <v>18</v>
      </c>
      <c r="D153" s="909"/>
      <c r="E153" s="931"/>
      <c r="F153" s="29" t="s">
        <v>25</v>
      </c>
      <c r="G153" s="170">
        <v>740</v>
      </c>
      <c r="H153" s="31" t="s">
        <v>157</v>
      </c>
      <c r="I153" s="28" t="s">
        <v>26</v>
      </c>
      <c r="J153" s="28"/>
      <c r="K153" s="24" t="s">
        <v>129</v>
      </c>
      <c r="L153" s="28"/>
      <c r="M153" s="28"/>
      <c r="N153" s="28"/>
      <c r="O153" s="94" t="s">
        <v>27</v>
      </c>
    </row>
    <row r="154" spans="1:15" s="686" customFormat="1" ht="15.75" customHeight="1">
      <c r="A154" s="548" t="s">
        <v>676</v>
      </c>
      <c r="B154" s="549" t="s">
        <v>157</v>
      </c>
      <c r="C154" s="550" t="s">
        <v>18</v>
      </c>
      <c r="D154" s="942" t="s">
        <v>2114</v>
      </c>
      <c r="E154" s="938" t="s">
        <v>20</v>
      </c>
      <c r="F154" s="551" t="s">
        <v>28</v>
      </c>
      <c r="G154" s="552">
        <v>706</v>
      </c>
      <c r="H154" s="553" t="s">
        <v>157</v>
      </c>
      <c r="I154" s="548" t="s">
        <v>29</v>
      </c>
      <c r="J154" s="548"/>
      <c r="K154" s="24" t="s">
        <v>129</v>
      </c>
      <c r="L154" s="548"/>
      <c r="M154" s="548"/>
      <c r="N154" s="548"/>
      <c r="O154" s="554" t="s">
        <v>27</v>
      </c>
    </row>
    <row r="155" spans="1:15" s="686" customFormat="1" ht="15.75" customHeight="1">
      <c r="A155" s="548" t="s">
        <v>677</v>
      </c>
      <c r="B155" s="549" t="s">
        <v>157</v>
      </c>
      <c r="C155" s="550" t="s">
        <v>18</v>
      </c>
      <c r="D155" s="943"/>
      <c r="E155" s="939"/>
      <c r="F155" s="551" t="s">
        <v>28</v>
      </c>
      <c r="G155" s="552">
        <v>708</v>
      </c>
      <c r="H155" s="553" t="s">
        <v>157</v>
      </c>
      <c r="I155" s="548" t="s">
        <v>29</v>
      </c>
      <c r="J155" s="548"/>
      <c r="K155" s="24" t="s">
        <v>129</v>
      </c>
      <c r="L155" s="548"/>
      <c r="M155" s="548"/>
      <c r="N155" s="548"/>
      <c r="O155" s="554" t="s">
        <v>27</v>
      </c>
    </row>
    <row r="156" spans="1:15" s="686" customFormat="1" ht="15.75" customHeight="1">
      <c r="A156" s="548" t="s">
        <v>678</v>
      </c>
      <c r="B156" s="549" t="s">
        <v>157</v>
      </c>
      <c r="C156" s="550" t="s">
        <v>18</v>
      </c>
      <c r="D156" s="943"/>
      <c r="E156" s="939"/>
      <c r="F156" s="551" t="s">
        <v>28</v>
      </c>
      <c r="G156" s="552">
        <v>710</v>
      </c>
      <c r="H156" s="553" t="s">
        <v>157</v>
      </c>
      <c r="I156" s="548" t="s">
        <v>29</v>
      </c>
      <c r="J156" s="548"/>
      <c r="K156" s="24" t="s">
        <v>129</v>
      </c>
      <c r="L156" s="548"/>
      <c r="M156" s="548"/>
      <c r="N156" s="548"/>
      <c r="O156" s="554" t="s">
        <v>27</v>
      </c>
    </row>
    <row r="157" spans="1:15" s="686" customFormat="1" ht="15.75" customHeight="1">
      <c r="A157" s="548" t="s">
        <v>679</v>
      </c>
      <c r="B157" s="549" t="s">
        <v>157</v>
      </c>
      <c r="C157" s="550" t="s">
        <v>18</v>
      </c>
      <c r="D157" s="943"/>
      <c r="E157" s="939"/>
      <c r="F157" s="551" t="s">
        <v>28</v>
      </c>
      <c r="G157" s="552">
        <v>711</v>
      </c>
      <c r="H157" s="553" t="s">
        <v>157</v>
      </c>
      <c r="I157" s="548" t="s">
        <v>29</v>
      </c>
      <c r="J157" s="548"/>
      <c r="K157" s="24" t="s">
        <v>129</v>
      </c>
      <c r="L157" s="548"/>
      <c r="M157" s="548"/>
      <c r="N157" s="548"/>
      <c r="O157" s="554" t="s">
        <v>27</v>
      </c>
    </row>
    <row r="158" spans="1:15" s="686" customFormat="1" ht="15.75" customHeight="1">
      <c r="A158" s="548" t="s">
        <v>680</v>
      </c>
      <c r="B158" s="549" t="s">
        <v>157</v>
      </c>
      <c r="C158" s="550" t="s">
        <v>18</v>
      </c>
      <c r="D158" s="943"/>
      <c r="E158" s="939"/>
      <c r="F158" s="551" t="s">
        <v>28</v>
      </c>
      <c r="G158" s="552">
        <v>737</v>
      </c>
      <c r="H158" s="553" t="s">
        <v>157</v>
      </c>
      <c r="I158" s="548" t="s">
        <v>29</v>
      </c>
      <c r="J158" s="548"/>
      <c r="K158" s="24" t="s">
        <v>129</v>
      </c>
      <c r="L158" s="548"/>
      <c r="M158" s="548"/>
      <c r="N158" s="548"/>
      <c r="O158" s="554" t="s">
        <v>27</v>
      </c>
    </row>
    <row r="159" spans="1:15" s="686" customFormat="1" ht="15.75" customHeight="1">
      <c r="A159" s="548" t="s">
        <v>681</v>
      </c>
      <c r="B159" s="549" t="s">
        <v>157</v>
      </c>
      <c r="C159" s="550" t="s">
        <v>18</v>
      </c>
      <c r="D159" s="943"/>
      <c r="E159" s="939"/>
      <c r="F159" s="551" t="s">
        <v>28</v>
      </c>
      <c r="G159" s="552">
        <v>739</v>
      </c>
      <c r="H159" s="553" t="s">
        <v>157</v>
      </c>
      <c r="I159" s="548" t="s">
        <v>29</v>
      </c>
      <c r="J159" s="548"/>
      <c r="K159" s="24" t="s">
        <v>129</v>
      </c>
      <c r="L159" s="548"/>
      <c r="M159" s="548"/>
      <c r="N159" s="548"/>
      <c r="O159" s="554" t="s">
        <v>27</v>
      </c>
    </row>
    <row r="160" spans="1:15" s="686" customFormat="1" ht="15.75" customHeight="1">
      <c r="A160" s="548" t="s">
        <v>682</v>
      </c>
      <c r="B160" s="549" t="s">
        <v>157</v>
      </c>
      <c r="C160" s="550" t="s">
        <v>18</v>
      </c>
      <c r="D160" s="944"/>
      <c r="E160" s="940"/>
      <c r="F160" s="551" t="s">
        <v>28</v>
      </c>
      <c r="G160" s="552">
        <v>740</v>
      </c>
      <c r="H160" s="553" t="s">
        <v>157</v>
      </c>
      <c r="I160" s="548" t="s">
        <v>29</v>
      </c>
      <c r="J160" s="548"/>
      <c r="K160" s="24" t="s">
        <v>129</v>
      </c>
      <c r="L160" s="548"/>
      <c r="M160" s="548"/>
      <c r="N160" s="548"/>
      <c r="O160" s="554" t="s">
        <v>27</v>
      </c>
    </row>
    <row r="161" spans="1:15" s="680" customFormat="1" ht="18.75" customHeight="1">
      <c r="A161" s="247" t="s">
        <v>683</v>
      </c>
      <c r="B161" s="98" t="s">
        <v>157</v>
      </c>
      <c r="C161" s="25" t="s">
        <v>30</v>
      </c>
      <c r="D161" s="948" t="s">
        <v>19</v>
      </c>
      <c r="E161" s="945" t="s">
        <v>31</v>
      </c>
      <c r="F161" s="26" t="s">
        <v>19</v>
      </c>
      <c r="G161" s="171">
        <v>707</v>
      </c>
      <c r="H161" s="27" t="s">
        <v>157</v>
      </c>
      <c r="I161" s="24" t="s">
        <v>21</v>
      </c>
      <c r="J161" s="24"/>
      <c r="K161" s="24" t="s">
        <v>129</v>
      </c>
      <c r="L161" s="24"/>
      <c r="M161" s="24"/>
      <c r="N161" s="24"/>
      <c r="O161" s="81" t="s">
        <v>22</v>
      </c>
    </row>
    <row r="162" spans="1:15" s="680" customFormat="1" ht="18.75" customHeight="1">
      <c r="A162" s="247" t="s">
        <v>684</v>
      </c>
      <c r="B162" s="98" t="s">
        <v>157</v>
      </c>
      <c r="C162" s="25" t="s">
        <v>30</v>
      </c>
      <c r="D162" s="949"/>
      <c r="E162" s="946"/>
      <c r="F162" s="26" t="s">
        <v>19</v>
      </c>
      <c r="G162" s="171">
        <v>709</v>
      </c>
      <c r="H162" s="27" t="s">
        <v>157</v>
      </c>
      <c r="I162" s="24" t="s">
        <v>21</v>
      </c>
      <c r="J162" s="24"/>
      <c r="K162" s="24" t="s">
        <v>129</v>
      </c>
      <c r="L162" s="24"/>
      <c r="M162" s="24"/>
      <c r="N162" s="24"/>
      <c r="O162" s="81" t="s">
        <v>22</v>
      </c>
    </row>
    <row r="163" spans="1:15" s="680" customFormat="1" ht="18.75" customHeight="1">
      <c r="A163" s="247" t="s">
        <v>685</v>
      </c>
      <c r="B163" s="98" t="s">
        <v>157</v>
      </c>
      <c r="C163" s="25" t="s">
        <v>30</v>
      </c>
      <c r="D163" s="949"/>
      <c r="E163" s="946"/>
      <c r="F163" s="26" t="s">
        <v>19</v>
      </c>
      <c r="G163" s="171">
        <v>712</v>
      </c>
      <c r="H163" s="27" t="s">
        <v>157</v>
      </c>
      <c r="I163" s="24" t="s">
        <v>21</v>
      </c>
      <c r="J163" s="24"/>
      <c r="K163" s="24" t="s">
        <v>129</v>
      </c>
      <c r="L163" s="24"/>
      <c r="M163" s="24"/>
      <c r="N163" s="24"/>
      <c r="O163" s="81" t="s">
        <v>22</v>
      </c>
    </row>
    <row r="164" spans="1:15" s="680" customFormat="1" ht="18.75" customHeight="1">
      <c r="A164" s="247" t="s">
        <v>686</v>
      </c>
      <c r="B164" s="98" t="s">
        <v>157</v>
      </c>
      <c r="C164" s="25" t="s">
        <v>30</v>
      </c>
      <c r="D164" s="949"/>
      <c r="E164" s="946"/>
      <c r="F164" s="26" t="s">
        <v>19</v>
      </c>
      <c r="G164" s="171">
        <v>713</v>
      </c>
      <c r="H164" s="27" t="s">
        <v>157</v>
      </c>
      <c r="I164" s="24" t="s">
        <v>21</v>
      </c>
      <c r="J164" s="24"/>
      <c r="K164" s="24" t="s">
        <v>129</v>
      </c>
      <c r="L164" s="24"/>
      <c r="M164" s="24"/>
      <c r="N164" s="24"/>
      <c r="O164" s="81" t="s">
        <v>22</v>
      </c>
    </row>
    <row r="165" spans="1:15" s="680" customFormat="1" ht="18.75" customHeight="1">
      <c r="A165" s="247" t="s">
        <v>687</v>
      </c>
      <c r="B165" s="98" t="s">
        <v>157</v>
      </c>
      <c r="C165" s="25" t="s">
        <v>30</v>
      </c>
      <c r="D165" s="949"/>
      <c r="E165" s="946"/>
      <c r="F165" s="26" t="s">
        <v>19</v>
      </c>
      <c r="G165" s="171">
        <v>738</v>
      </c>
      <c r="H165" s="27" t="s">
        <v>157</v>
      </c>
      <c r="I165" s="24" t="s">
        <v>21</v>
      </c>
      <c r="J165" s="24"/>
      <c r="K165" s="24" t="s">
        <v>129</v>
      </c>
      <c r="L165" s="24"/>
      <c r="M165" s="24"/>
      <c r="N165" s="24"/>
      <c r="O165" s="81" t="s">
        <v>22</v>
      </c>
    </row>
    <row r="166" spans="1:15" s="680" customFormat="1" ht="18.75" customHeight="1">
      <c r="A166" s="247" t="s">
        <v>688</v>
      </c>
      <c r="B166" s="98" t="s">
        <v>157</v>
      </c>
      <c r="C166" s="25" t="s">
        <v>30</v>
      </c>
      <c r="D166" s="949"/>
      <c r="E166" s="946"/>
      <c r="F166" s="26" t="s">
        <v>19</v>
      </c>
      <c r="G166" s="171">
        <v>741</v>
      </c>
      <c r="H166" s="27" t="s">
        <v>157</v>
      </c>
      <c r="I166" s="24" t="s">
        <v>21</v>
      </c>
      <c r="J166" s="24"/>
      <c r="K166" s="24" t="s">
        <v>129</v>
      </c>
      <c r="L166" s="24"/>
      <c r="M166" s="24"/>
      <c r="N166" s="24"/>
      <c r="O166" s="81" t="s">
        <v>22</v>
      </c>
    </row>
    <row r="167" spans="1:15" s="680" customFormat="1" ht="18.75" customHeight="1">
      <c r="A167" s="247" t="s">
        <v>689</v>
      </c>
      <c r="B167" s="98" t="s">
        <v>157</v>
      </c>
      <c r="C167" s="25" t="s">
        <v>30</v>
      </c>
      <c r="D167" s="950"/>
      <c r="E167" s="947"/>
      <c r="F167" s="26" t="s">
        <v>19</v>
      </c>
      <c r="G167" s="171">
        <v>742</v>
      </c>
      <c r="H167" s="27" t="s">
        <v>157</v>
      </c>
      <c r="I167" s="24" t="s">
        <v>21</v>
      </c>
      <c r="J167" s="24"/>
      <c r="K167" s="24" t="s">
        <v>129</v>
      </c>
      <c r="L167" s="24"/>
      <c r="M167" s="24"/>
      <c r="N167" s="24"/>
      <c r="O167" s="81" t="s">
        <v>22</v>
      </c>
    </row>
    <row r="168" spans="1:15" s="680" customFormat="1" ht="18.75" customHeight="1">
      <c r="A168" s="247" t="s">
        <v>690</v>
      </c>
      <c r="B168" s="98" t="s">
        <v>157</v>
      </c>
      <c r="C168" s="25" t="s">
        <v>30</v>
      </c>
      <c r="D168" s="948" t="s">
        <v>23</v>
      </c>
      <c r="E168" s="945" t="s">
        <v>31</v>
      </c>
      <c r="F168" s="26" t="s">
        <v>23</v>
      </c>
      <c r="G168" s="171">
        <v>707</v>
      </c>
      <c r="H168" s="27" t="s">
        <v>157</v>
      </c>
      <c r="I168" s="24" t="s">
        <v>24</v>
      </c>
      <c r="J168" s="24"/>
      <c r="K168" s="24" t="s">
        <v>129</v>
      </c>
      <c r="L168" s="24"/>
      <c r="M168" s="24"/>
      <c r="N168" s="24"/>
      <c r="O168" s="81" t="s">
        <v>22</v>
      </c>
    </row>
    <row r="169" spans="1:15" s="680" customFormat="1" ht="18.75" customHeight="1">
      <c r="A169" s="247" t="s">
        <v>691</v>
      </c>
      <c r="B169" s="98" t="s">
        <v>157</v>
      </c>
      <c r="C169" s="25" t="s">
        <v>30</v>
      </c>
      <c r="D169" s="949"/>
      <c r="E169" s="957"/>
      <c r="F169" s="26" t="s">
        <v>23</v>
      </c>
      <c r="G169" s="171">
        <v>709</v>
      </c>
      <c r="H169" s="27" t="s">
        <v>157</v>
      </c>
      <c r="I169" s="24" t="s">
        <v>24</v>
      </c>
      <c r="J169" s="24"/>
      <c r="K169" s="24" t="s">
        <v>129</v>
      </c>
      <c r="L169" s="24"/>
      <c r="M169" s="24"/>
      <c r="N169" s="24"/>
      <c r="O169" s="81" t="s">
        <v>22</v>
      </c>
    </row>
    <row r="170" spans="1:15" s="680" customFormat="1" ht="18.75" customHeight="1">
      <c r="A170" s="247" t="s">
        <v>692</v>
      </c>
      <c r="B170" s="98" t="s">
        <v>157</v>
      </c>
      <c r="C170" s="25" t="s">
        <v>30</v>
      </c>
      <c r="D170" s="949"/>
      <c r="E170" s="957"/>
      <c r="F170" s="26" t="s">
        <v>23</v>
      </c>
      <c r="G170" s="171">
        <v>712</v>
      </c>
      <c r="H170" s="27" t="s">
        <v>157</v>
      </c>
      <c r="I170" s="24" t="s">
        <v>24</v>
      </c>
      <c r="J170" s="24"/>
      <c r="K170" s="24" t="s">
        <v>129</v>
      </c>
      <c r="L170" s="24"/>
      <c r="M170" s="24"/>
      <c r="N170" s="24"/>
      <c r="O170" s="81" t="s">
        <v>22</v>
      </c>
    </row>
    <row r="171" spans="1:15" s="680" customFormat="1" ht="18.75" customHeight="1">
      <c r="A171" s="247" t="s">
        <v>693</v>
      </c>
      <c r="B171" s="98" t="s">
        <v>157</v>
      </c>
      <c r="C171" s="25" t="s">
        <v>30</v>
      </c>
      <c r="D171" s="949"/>
      <c r="E171" s="957"/>
      <c r="F171" s="26" t="s">
        <v>23</v>
      </c>
      <c r="G171" s="171">
        <v>713</v>
      </c>
      <c r="H171" s="27" t="s">
        <v>157</v>
      </c>
      <c r="I171" s="24" t="s">
        <v>24</v>
      </c>
      <c r="J171" s="24"/>
      <c r="K171" s="24" t="s">
        <v>129</v>
      </c>
      <c r="L171" s="24"/>
      <c r="M171" s="24"/>
      <c r="N171" s="24"/>
      <c r="O171" s="81" t="s">
        <v>22</v>
      </c>
    </row>
    <row r="172" spans="1:15" s="680" customFormat="1" ht="18.75" customHeight="1">
      <c r="A172" s="247" t="s">
        <v>694</v>
      </c>
      <c r="B172" s="98" t="s">
        <v>157</v>
      </c>
      <c r="C172" s="25" t="s">
        <v>30</v>
      </c>
      <c r="D172" s="949"/>
      <c r="E172" s="957"/>
      <c r="F172" s="26" t="s">
        <v>23</v>
      </c>
      <c r="G172" s="171">
        <v>738</v>
      </c>
      <c r="H172" s="27" t="s">
        <v>157</v>
      </c>
      <c r="I172" s="24" t="s">
        <v>24</v>
      </c>
      <c r="J172" s="24"/>
      <c r="K172" s="24" t="s">
        <v>129</v>
      </c>
      <c r="L172" s="24"/>
      <c r="M172" s="24"/>
      <c r="N172" s="24"/>
      <c r="O172" s="81" t="s">
        <v>22</v>
      </c>
    </row>
    <row r="173" spans="1:15" s="680" customFormat="1" ht="18.75" customHeight="1">
      <c r="A173" s="247" t="s">
        <v>695</v>
      </c>
      <c r="B173" s="98" t="s">
        <v>157</v>
      </c>
      <c r="C173" s="25" t="s">
        <v>30</v>
      </c>
      <c r="D173" s="949"/>
      <c r="E173" s="957"/>
      <c r="F173" s="26" t="s">
        <v>23</v>
      </c>
      <c r="G173" s="171">
        <v>741</v>
      </c>
      <c r="H173" s="27" t="s">
        <v>157</v>
      </c>
      <c r="I173" s="24" t="s">
        <v>24</v>
      </c>
      <c r="J173" s="24"/>
      <c r="K173" s="24" t="s">
        <v>129</v>
      </c>
      <c r="L173" s="24"/>
      <c r="M173" s="24"/>
      <c r="N173" s="24"/>
      <c r="O173" s="81" t="s">
        <v>22</v>
      </c>
    </row>
    <row r="174" spans="1:15" s="680" customFormat="1" ht="18.75" customHeight="1">
      <c r="A174" s="247" t="s">
        <v>696</v>
      </c>
      <c r="B174" s="98" t="s">
        <v>157</v>
      </c>
      <c r="C174" s="25" t="s">
        <v>30</v>
      </c>
      <c r="D174" s="950"/>
      <c r="E174" s="958"/>
      <c r="F174" s="26" t="s">
        <v>23</v>
      </c>
      <c r="G174" s="171">
        <v>742</v>
      </c>
      <c r="H174" s="27" t="s">
        <v>157</v>
      </c>
      <c r="I174" s="24" t="s">
        <v>24</v>
      </c>
      <c r="J174" s="24"/>
      <c r="K174" s="24" t="s">
        <v>129</v>
      </c>
      <c r="L174" s="24"/>
      <c r="M174" s="24"/>
      <c r="N174" s="24"/>
      <c r="O174" s="81" t="s">
        <v>22</v>
      </c>
    </row>
    <row r="175" spans="1:15" s="680" customFormat="1" ht="18.75" customHeight="1">
      <c r="A175" s="28" t="s">
        <v>697</v>
      </c>
      <c r="B175" s="98" t="s">
        <v>157</v>
      </c>
      <c r="C175" s="25" t="s">
        <v>30</v>
      </c>
      <c r="D175" s="919" t="s">
        <v>25</v>
      </c>
      <c r="E175" s="945" t="s">
        <v>31</v>
      </c>
      <c r="F175" s="26" t="s">
        <v>25</v>
      </c>
      <c r="G175" s="171">
        <v>707</v>
      </c>
      <c r="H175" s="27" t="s">
        <v>157</v>
      </c>
      <c r="I175" s="24" t="s">
        <v>26</v>
      </c>
      <c r="J175" s="24"/>
      <c r="K175" s="24" t="s">
        <v>129</v>
      </c>
      <c r="L175" s="24"/>
      <c r="M175" s="24"/>
      <c r="N175" s="24"/>
      <c r="O175" s="81" t="s">
        <v>27</v>
      </c>
    </row>
    <row r="176" spans="1:15" s="680" customFormat="1" ht="18.75" customHeight="1">
      <c r="A176" s="28" t="s">
        <v>698</v>
      </c>
      <c r="B176" s="98" t="s">
        <v>157</v>
      </c>
      <c r="C176" s="25" t="s">
        <v>30</v>
      </c>
      <c r="D176" s="920"/>
      <c r="E176" s="957"/>
      <c r="F176" s="26" t="s">
        <v>25</v>
      </c>
      <c r="G176" s="171">
        <v>709</v>
      </c>
      <c r="H176" s="27" t="s">
        <v>157</v>
      </c>
      <c r="I176" s="24" t="s">
        <v>26</v>
      </c>
      <c r="J176" s="24"/>
      <c r="K176" s="24" t="s">
        <v>129</v>
      </c>
      <c r="L176" s="24"/>
      <c r="M176" s="24"/>
      <c r="N176" s="24"/>
      <c r="O176" s="81" t="s">
        <v>27</v>
      </c>
    </row>
    <row r="177" spans="1:15" s="680" customFormat="1" ht="18.75" customHeight="1">
      <c r="A177" s="28" t="s">
        <v>699</v>
      </c>
      <c r="B177" s="98" t="s">
        <v>157</v>
      </c>
      <c r="C177" s="25" t="s">
        <v>30</v>
      </c>
      <c r="D177" s="920"/>
      <c r="E177" s="957"/>
      <c r="F177" s="26" t="s">
        <v>25</v>
      </c>
      <c r="G177" s="171">
        <v>712</v>
      </c>
      <c r="H177" s="27" t="s">
        <v>157</v>
      </c>
      <c r="I177" s="24" t="s">
        <v>26</v>
      </c>
      <c r="J177" s="24"/>
      <c r="K177" s="24" t="s">
        <v>129</v>
      </c>
      <c r="L177" s="24"/>
      <c r="M177" s="24"/>
      <c r="N177" s="24"/>
      <c r="O177" s="81" t="s">
        <v>27</v>
      </c>
    </row>
    <row r="178" spans="1:15" s="680" customFormat="1" ht="18.75" customHeight="1">
      <c r="A178" s="28" t="s">
        <v>700</v>
      </c>
      <c r="B178" s="98" t="s">
        <v>157</v>
      </c>
      <c r="C178" s="25" t="s">
        <v>30</v>
      </c>
      <c r="D178" s="920"/>
      <c r="E178" s="957"/>
      <c r="F178" s="26" t="s">
        <v>25</v>
      </c>
      <c r="G178" s="171">
        <v>713</v>
      </c>
      <c r="H178" s="27" t="s">
        <v>157</v>
      </c>
      <c r="I178" s="24" t="s">
        <v>26</v>
      </c>
      <c r="J178" s="24"/>
      <c r="K178" s="24" t="s">
        <v>129</v>
      </c>
      <c r="L178" s="24"/>
      <c r="M178" s="24"/>
      <c r="N178" s="24"/>
      <c r="O178" s="81" t="s">
        <v>27</v>
      </c>
    </row>
    <row r="179" spans="1:15" s="680" customFormat="1" ht="18.75" customHeight="1">
      <c r="A179" s="28" t="s">
        <v>701</v>
      </c>
      <c r="B179" s="98" t="s">
        <v>157</v>
      </c>
      <c r="C179" s="25" t="s">
        <v>30</v>
      </c>
      <c r="D179" s="920"/>
      <c r="E179" s="957"/>
      <c r="F179" s="26" t="s">
        <v>25</v>
      </c>
      <c r="G179" s="171">
        <v>738</v>
      </c>
      <c r="H179" s="27" t="s">
        <v>157</v>
      </c>
      <c r="I179" s="24" t="s">
        <v>26</v>
      </c>
      <c r="J179" s="24"/>
      <c r="K179" s="24" t="s">
        <v>129</v>
      </c>
      <c r="L179" s="24"/>
      <c r="M179" s="24"/>
      <c r="N179" s="24"/>
      <c r="O179" s="81" t="s">
        <v>27</v>
      </c>
    </row>
    <row r="180" spans="1:15" s="680" customFormat="1" ht="18.75" customHeight="1">
      <c r="A180" s="28" t="s">
        <v>702</v>
      </c>
      <c r="B180" s="98" t="s">
        <v>157</v>
      </c>
      <c r="C180" s="25" t="s">
        <v>30</v>
      </c>
      <c r="D180" s="920"/>
      <c r="E180" s="957"/>
      <c r="F180" s="26" t="s">
        <v>25</v>
      </c>
      <c r="G180" s="171">
        <v>741</v>
      </c>
      <c r="H180" s="27" t="s">
        <v>157</v>
      </c>
      <c r="I180" s="24" t="s">
        <v>26</v>
      </c>
      <c r="J180" s="24"/>
      <c r="K180" s="24" t="s">
        <v>129</v>
      </c>
      <c r="L180" s="24"/>
      <c r="M180" s="24"/>
      <c r="N180" s="24"/>
      <c r="O180" s="81" t="s">
        <v>27</v>
      </c>
    </row>
    <row r="181" spans="1:15" s="680" customFormat="1" ht="18.75" customHeight="1">
      <c r="A181" s="28" t="s">
        <v>703</v>
      </c>
      <c r="B181" s="98" t="s">
        <v>157</v>
      </c>
      <c r="C181" s="25" t="s">
        <v>30</v>
      </c>
      <c r="D181" s="921"/>
      <c r="E181" s="958"/>
      <c r="F181" s="26" t="s">
        <v>25</v>
      </c>
      <c r="G181" s="171">
        <v>742</v>
      </c>
      <c r="H181" s="27" t="s">
        <v>157</v>
      </c>
      <c r="I181" s="24" t="s">
        <v>26</v>
      </c>
      <c r="J181" s="24"/>
      <c r="K181" s="24" t="s">
        <v>129</v>
      </c>
      <c r="L181" s="24"/>
      <c r="M181" s="24"/>
      <c r="N181" s="24"/>
      <c r="O181" s="81" t="s">
        <v>27</v>
      </c>
    </row>
    <row r="182" spans="1:15" s="687" customFormat="1" ht="18.75" customHeight="1">
      <c r="A182" s="548" t="s">
        <v>704</v>
      </c>
      <c r="B182" s="549" t="s">
        <v>157</v>
      </c>
      <c r="C182" s="555" t="s">
        <v>30</v>
      </c>
      <c r="D182" s="951" t="s">
        <v>28</v>
      </c>
      <c r="E182" s="954" t="s">
        <v>31</v>
      </c>
      <c r="F182" s="556" t="s">
        <v>28</v>
      </c>
      <c r="G182" s="557">
        <v>707</v>
      </c>
      <c r="H182" s="558" t="s">
        <v>157</v>
      </c>
      <c r="I182" s="559" t="s">
        <v>29</v>
      </c>
      <c r="J182" s="559"/>
      <c r="K182" s="24" t="s">
        <v>129</v>
      </c>
      <c r="L182" s="559"/>
      <c r="M182" s="559"/>
      <c r="N182" s="559"/>
      <c r="O182" s="560" t="s">
        <v>27</v>
      </c>
    </row>
    <row r="183" spans="1:15" s="687" customFormat="1" ht="18.75" customHeight="1">
      <c r="A183" s="548" t="s">
        <v>705</v>
      </c>
      <c r="B183" s="549" t="s">
        <v>157</v>
      </c>
      <c r="C183" s="555" t="s">
        <v>30</v>
      </c>
      <c r="D183" s="952"/>
      <c r="E183" s="955"/>
      <c r="F183" s="556" t="s">
        <v>28</v>
      </c>
      <c r="G183" s="557">
        <v>709</v>
      </c>
      <c r="H183" s="558" t="s">
        <v>157</v>
      </c>
      <c r="I183" s="559" t="s">
        <v>29</v>
      </c>
      <c r="J183" s="559"/>
      <c r="K183" s="24" t="s">
        <v>129</v>
      </c>
      <c r="L183" s="559"/>
      <c r="M183" s="559"/>
      <c r="N183" s="559"/>
      <c r="O183" s="560" t="s">
        <v>27</v>
      </c>
    </row>
    <row r="184" spans="1:15" s="687" customFormat="1" ht="18.75" customHeight="1">
      <c r="A184" s="548" t="s">
        <v>706</v>
      </c>
      <c r="B184" s="549" t="s">
        <v>157</v>
      </c>
      <c r="C184" s="555" t="s">
        <v>30</v>
      </c>
      <c r="D184" s="952"/>
      <c r="E184" s="955"/>
      <c r="F184" s="556" t="s">
        <v>28</v>
      </c>
      <c r="G184" s="557">
        <v>712</v>
      </c>
      <c r="H184" s="558" t="s">
        <v>157</v>
      </c>
      <c r="I184" s="559" t="s">
        <v>29</v>
      </c>
      <c r="J184" s="559"/>
      <c r="K184" s="24" t="s">
        <v>129</v>
      </c>
      <c r="L184" s="559"/>
      <c r="M184" s="559"/>
      <c r="N184" s="559"/>
      <c r="O184" s="560" t="s">
        <v>27</v>
      </c>
    </row>
    <row r="185" spans="1:15" s="687" customFormat="1" ht="18.75" customHeight="1">
      <c r="A185" s="548" t="s">
        <v>707</v>
      </c>
      <c r="B185" s="549" t="s">
        <v>157</v>
      </c>
      <c r="C185" s="555" t="s">
        <v>30</v>
      </c>
      <c r="D185" s="952"/>
      <c r="E185" s="955"/>
      <c r="F185" s="556" t="s">
        <v>28</v>
      </c>
      <c r="G185" s="557">
        <v>713</v>
      </c>
      <c r="H185" s="558" t="s">
        <v>157</v>
      </c>
      <c r="I185" s="559" t="s">
        <v>29</v>
      </c>
      <c r="J185" s="559"/>
      <c r="K185" s="24" t="s">
        <v>129</v>
      </c>
      <c r="L185" s="559"/>
      <c r="M185" s="559"/>
      <c r="N185" s="559"/>
      <c r="O185" s="560" t="s">
        <v>27</v>
      </c>
    </row>
    <row r="186" spans="1:15" s="687" customFormat="1" ht="18.75" customHeight="1">
      <c r="A186" s="548" t="s">
        <v>708</v>
      </c>
      <c r="B186" s="549" t="s">
        <v>157</v>
      </c>
      <c r="C186" s="555" t="s">
        <v>30</v>
      </c>
      <c r="D186" s="952"/>
      <c r="E186" s="955"/>
      <c r="F186" s="556" t="s">
        <v>28</v>
      </c>
      <c r="G186" s="557">
        <v>738</v>
      </c>
      <c r="H186" s="558" t="s">
        <v>157</v>
      </c>
      <c r="I186" s="559" t="s">
        <v>29</v>
      </c>
      <c r="J186" s="559"/>
      <c r="K186" s="24" t="s">
        <v>129</v>
      </c>
      <c r="L186" s="559"/>
      <c r="M186" s="559"/>
      <c r="N186" s="559"/>
      <c r="O186" s="560" t="s">
        <v>27</v>
      </c>
    </row>
    <row r="187" spans="1:15" s="687" customFormat="1" ht="18.75" customHeight="1">
      <c r="A187" s="548" t="s">
        <v>709</v>
      </c>
      <c r="B187" s="549" t="s">
        <v>157</v>
      </c>
      <c r="C187" s="555" t="s">
        <v>30</v>
      </c>
      <c r="D187" s="952"/>
      <c r="E187" s="955"/>
      <c r="F187" s="556" t="s">
        <v>28</v>
      </c>
      <c r="G187" s="557">
        <v>741</v>
      </c>
      <c r="H187" s="558" t="s">
        <v>157</v>
      </c>
      <c r="I187" s="559" t="s">
        <v>29</v>
      </c>
      <c r="J187" s="559"/>
      <c r="K187" s="24" t="s">
        <v>129</v>
      </c>
      <c r="L187" s="559"/>
      <c r="M187" s="559"/>
      <c r="N187" s="559"/>
      <c r="O187" s="560" t="s">
        <v>27</v>
      </c>
    </row>
    <row r="188" spans="1:15" s="687" customFormat="1" ht="18.75" customHeight="1">
      <c r="A188" s="548" t="s">
        <v>710</v>
      </c>
      <c r="B188" s="549" t="s">
        <v>157</v>
      </c>
      <c r="C188" s="555" t="s">
        <v>30</v>
      </c>
      <c r="D188" s="953"/>
      <c r="E188" s="956"/>
      <c r="F188" s="556" t="s">
        <v>28</v>
      </c>
      <c r="G188" s="557">
        <v>742</v>
      </c>
      <c r="H188" s="558" t="s">
        <v>157</v>
      </c>
      <c r="I188" s="559" t="s">
        <v>29</v>
      </c>
      <c r="J188" s="559"/>
      <c r="K188" s="24" t="s">
        <v>129</v>
      </c>
      <c r="L188" s="559"/>
      <c r="M188" s="559"/>
      <c r="N188" s="559"/>
      <c r="O188" s="560" t="s">
        <v>27</v>
      </c>
    </row>
    <row r="189" spans="1:15" s="681" customFormat="1" ht="24.95" customHeight="1">
      <c r="A189" s="28" t="s">
        <v>711</v>
      </c>
      <c r="B189" s="98" t="s">
        <v>157</v>
      </c>
      <c r="C189" s="119" t="s">
        <v>32</v>
      </c>
      <c r="D189" s="29" t="s">
        <v>33</v>
      </c>
      <c r="E189" s="104">
        <v>285</v>
      </c>
      <c r="F189" s="29" t="s">
        <v>33</v>
      </c>
      <c r="G189" s="104">
        <v>285</v>
      </c>
      <c r="H189" s="31" t="s">
        <v>157</v>
      </c>
      <c r="I189" s="66" t="s">
        <v>352</v>
      </c>
      <c r="J189" s="28"/>
      <c r="K189" s="24" t="s">
        <v>129</v>
      </c>
      <c r="L189" s="28"/>
      <c r="M189" s="28"/>
      <c r="N189" s="28"/>
      <c r="O189" s="94" t="s">
        <v>22</v>
      </c>
    </row>
    <row r="190" spans="1:15" s="681" customFormat="1" ht="24.95" customHeight="1">
      <c r="A190" s="28" t="s">
        <v>712</v>
      </c>
      <c r="B190" s="98" t="s">
        <v>157</v>
      </c>
      <c r="C190" s="119" t="s">
        <v>32</v>
      </c>
      <c r="D190" s="29" t="s">
        <v>34</v>
      </c>
      <c r="E190" s="104">
        <v>286</v>
      </c>
      <c r="F190" s="29" t="s">
        <v>34</v>
      </c>
      <c r="G190" s="104">
        <v>286</v>
      </c>
      <c r="H190" s="31" t="s">
        <v>157</v>
      </c>
      <c r="I190" s="66" t="s">
        <v>352</v>
      </c>
      <c r="J190" s="28"/>
      <c r="K190" s="24" t="s">
        <v>129</v>
      </c>
      <c r="L190" s="28"/>
      <c r="M190" s="28"/>
      <c r="N190" s="28"/>
      <c r="O190" s="94" t="s">
        <v>22</v>
      </c>
    </row>
    <row r="191" spans="1:15" s="680" customFormat="1" ht="24.95" customHeight="1">
      <c r="A191" s="28" t="s">
        <v>713</v>
      </c>
      <c r="B191" s="98" t="s">
        <v>157</v>
      </c>
      <c r="C191" s="25" t="s">
        <v>32</v>
      </c>
      <c r="D191" s="26" t="s">
        <v>40</v>
      </c>
      <c r="E191" s="106">
        <v>284</v>
      </c>
      <c r="F191" s="26" t="s">
        <v>40</v>
      </c>
      <c r="G191" s="106">
        <v>284</v>
      </c>
      <c r="H191" s="27" t="s">
        <v>157</v>
      </c>
      <c r="I191" s="67" t="s">
        <v>352</v>
      </c>
      <c r="J191" s="27"/>
      <c r="K191" s="24" t="s">
        <v>129</v>
      </c>
      <c r="L191" s="24"/>
      <c r="M191" s="24"/>
      <c r="N191" s="24"/>
      <c r="O191" s="81" t="s">
        <v>22</v>
      </c>
    </row>
    <row r="192" spans="1:15" s="681" customFormat="1" ht="24.95" customHeight="1">
      <c r="A192" s="28" t="s">
        <v>714</v>
      </c>
      <c r="B192" s="98" t="s">
        <v>157</v>
      </c>
      <c r="C192" s="119" t="s">
        <v>32</v>
      </c>
      <c r="D192" s="29" t="s">
        <v>35</v>
      </c>
      <c r="E192" s="107">
        <v>283</v>
      </c>
      <c r="F192" s="29" t="s">
        <v>35</v>
      </c>
      <c r="G192" s="107">
        <v>283</v>
      </c>
      <c r="H192" s="31" t="s">
        <v>157</v>
      </c>
      <c r="I192" s="69" t="s">
        <v>352</v>
      </c>
      <c r="J192" s="31"/>
      <c r="K192" s="24" t="s">
        <v>129</v>
      </c>
      <c r="L192" s="28"/>
      <c r="M192" s="28"/>
      <c r="N192" s="28"/>
      <c r="O192" s="94" t="s">
        <v>22</v>
      </c>
    </row>
    <row r="193" spans="1:15" s="684" customFormat="1" ht="17.25" customHeight="1">
      <c r="A193" s="28" t="s">
        <v>715</v>
      </c>
      <c r="B193" s="98" t="s">
        <v>157</v>
      </c>
      <c r="C193" s="43" t="s">
        <v>32</v>
      </c>
      <c r="D193" s="44" t="s">
        <v>38</v>
      </c>
      <c r="E193" s="108">
        <v>273</v>
      </c>
      <c r="F193" s="44" t="s">
        <v>38</v>
      </c>
      <c r="G193" s="108">
        <v>273</v>
      </c>
      <c r="H193" s="46" t="s">
        <v>157</v>
      </c>
      <c r="I193" s="71" t="s">
        <v>352</v>
      </c>
      <c r="J193" s="46"/>
      <c r="K193" s="24" t="s">
        <v>129</v>
      </c>
      <c r="L193" s="42"/>
      <c r="M193" s="42"/>
      <c r="N193" s="42"/>
      <c r="O193" s="94" t="s">
        <v>22</v>
      </c>
    </row>
    <row r="194" spans="1:15" s="681" customFormat="1" ht="17.25" customHeight="1">
      <c r="A194" s="28" t="s">
        <v>716</v>
      </c>
      <c r="B194" s="98" t="s">
        <v>157</v>
      </c>
      <c r="C194" s="119" t="s">
        <v>32</v>
      </c>
      <c r="D194" s="29" t="s">
        <v>39</v>
      </c>
      <c r="E194" s="107">
        <v>281</v>
      </c>
      <c r="F194" s="29" t="s">
        <v>39</v>
      </c>
      <c r="G194" s="107">
        <v>281</v>
      </c>
      <c r="H194" s="31" t="s">
        <v>157</v>
      </c>
      <c r="I194" s="69" t="s">
        <v>352</v>
      </c>
      <c r="J194" s="31"/>
      <c r="K194" s="24" t="s">
        <v>129</v>
      </c>
      <c r="L194" s="28"/>
      <c r="M194" s="28"/>
      <c r="N194" s="28"/>
      <c r="O194" s="94" t="s">
        <v>22</v>
      </c>
    </row>
    <row r="195" spans="1:15" s="684" customFormat="1" ht="17.25" customHeight="1">
      <c r="A195" s="28" t="s">
        <v>717</v>
      </c>
      <c r="B195" s="98" t="s">
        <v>157</v>
      </c>
      <c r="C195" s="43" t="s">
        <v>32</v>
      </c>
      <c r="D195" s="44" t="s">
        <v>36</v>
      </c>
      <c r="E195" s="108">
        <v>282</v>
      </c>
      <c r="F195" s="44" t="s">
        <v>36</v>
      </c>
      <c r="G195" s="108">
        <v>282</v>
      </c>
      <c r="H195" s="46" t="s">
        <v>157</v>
      </c>
      <c r="I195" s="71" t="s">
        <v>352</v>
      </c>
      <c r="J195" s="46"/>
      <c r="K195" s="24" t="s">
        <v>129</v>
      </c>
      <c r="L195" s="42"/>
      <c r="M195" s="42"/>
      <c r="N195" s="42"/>
      <c r="O195" s="94" t="s">
        <v>22</v>
      </c>
    </row>
    <row r="196" spans="1:15" s="681" customFormat="1" ht="17.25" customHeight="1">
      <c r="A196" s="28" t="s">
        <v>718</v>
      </c>
      <c r="B196" s="98" t="s">
        <v>157</v>
      </c>
      <c r="C196" s="119" t="s">
        <v>32</v>
      </c>
      <c r="D196" s="29" t="s">
        <v>64</v>
      </c>
      <c r="E196" s="68">
        <v>324</v>
      </c>
      <c r="F196" s="29" t="s">
        <v>64</v>
      </c>
      <c r="G196" s="68">
        <v>324</v>
      </c>
      <c r="H196" s="31" t="s">
        <v>157</v>
      </c>
      <c r="I196" s="69" t="s">
        <v>352</v>
      </c>
      <c r="J196" s="31"/>
      <c r="K196" s="24" t="s">
        <v>129</v>
      </c>
      <c r="L196" s="28"/>
      <c r="M196" s="28"/>
      <c r="N196" s="28"/>
      <c r="O196" s="94" t="s">
        <v>22</v>
      </c>
    </row>
    <row r="197" spans="1:15" s="684" customFormat="1" ht="17.25" customHeight="1">
      <c r="A197" s="28" t="s">
        <v>719</v>
      </c>
      <c r="B197" s="98" t="s">
        <v>157</v>
      </c>
      <c r="C197" s="43" t="s">
        <v>32</v>
      </c>
      <c r="D197" s="44" t="s">
        <v>65</v>
      </c>
      <c r="E197" s="70">
        <v>325</v>
      </c>
      <c r="F197" s="44" t="s">
        <v>65</v>
      </c>
      <c r="G197" s="70">
        <v>325</v>
      </c>
      <c r="H197" s="46" t="s">
        <v>157</v>
      </c>
      <c r="I197" s="71" t="s">
        <v>352</v>
      </c>
      <c r="J197" s="46"/>
      <c r="K197" s="24" t="s">
        <v>129</v>
      </c>
      <c r="L197" s="42"/>
      <c r="M197" s="42"/>
      <c r="N197" s="42"/>
      <c r="O197" s="94" t="s">
        <v>22</v>
      </c>
    </row>
    <row r="198" spans="1:15" s="684" customFormat="1" ht="17.25" customHeight="1">
      <c r="A198" s="28" t="s">
        <v>720</v>
      </c>
      <c r="B198" s="98" t="s">
        <v>157</v>
      </c>
      <c r="C198" s="43" t="s">
        <v>32</v>
      </c>
      <c r="D198" s="44" t="s">
        <v>66</v>
      </c>
      <c r="E198" s="70">
        <v>326</v>
      </c>
      <c r="F198" s="44" t="s">
        <v>66</v>
      </c>
      <c r="G198" s="70">
        <v>326</v>
      </c>
      <c r="H198" s="46" t="s">
        <v>157</v>
      </c>
      <c r="I198" s="71" t="s">
        <v>352</v>
      </c>
      <c r="J198" s="46"/>
      <c r="K198" s="24" t="s">
        <v>129</v>
      </c>
      <c r="L198" s="42"/>
      <c r="M198" s="42"/>
      <c r="N198" s="42"/>
      <c r="O198" s="94" t="s">
        <v>22</v>
      </c>
    </row>
    <row r="199" spans="1:15" s="682" customFormat="1" ht="27.75" customHeight="1">
      <c r="A199" s="28" t="s">
        <v>721</v>
      </c>
      <c r="B199" s="98" t="s">
        <v>157</v>
      </c>
      <c r="C199" s="120" t="s">
        <v>32</v>
      </c>
      <c r="D199" s="72" t="s">
        <v>491</v>
      </c>
      <c r="E199" s="103">
        <v>274</v>
      </c>
      <c r="F199" s="72" t="s">
        <v>491</v>
      </c>
      <c r="G199" s="103">
        <v>274</v>
      </c>
      <c r="H199" s="36" t="s">
        <v>157</v>
      </c>
      <c r="I199" s="73" t="s">
        <v>352</v>
      </c>
      <c r="J199" s="36"/>
      <c r="K199" s="24" t="s">
        <v>129</v>
      </c>
      <c r="L199" s="33"/>
      <c r="M199" s="33"/>
      <c r="N199" s="33"/>
      <c r="O199" s="175"/>
    </row>
    <row r="200" spans="1:15" s="681" customFormat="1" ht="27.75" customHeight="1">
      <c r="A200" s="28" t="s">
        <v>722</v>
      </c>
      <c r="B200" s="98" t="s">
        <v>157</v>
      </c>
      <c r="C200" s="119" t="s">
        <v>32</v>
      </c>
      <c r="D200" s="74" t="s">
        <v>492</v>
      </c>
      <c r="E200" s="104">
        <v>310</v>
      </c>
      <c r="F200" s="74" t="s">
        <v>492</v>
      </c>
      <c r="G200" s="104">
        <v>310</v>
      </c>
      <c r="H200" s="31" t="s">
        <v>157</v>
      </c>
      <c r="I200" s="66" t="s">
        <v>352</v>
      </c>
      <c r="J200" s="31"/>
      <c r="K200" s="24" t="s">
        <v>129</v>
      </c>
      <c r="L200" s="28"/>
      <c r="M200" s="28"/>
      <c r="N200" s="28"/>
      <c r="O200" s="175"/>
    </row>
    <row r="201" spans="1:15" s="688" customFormat="1" ht="19.5" customHeight="1">
      <c r="A201" s="28" t="s">
        <v>723</v>
      </c>
      <c r="B201" s="98" t="s">
        <v>157</v>
      </c>
      <c r="C201" s="57" t="s">
        <v>145</v>
      </c>
      <c r="D201" s="49" t="s">
        <v>144</v>
      </c>
      <c r="E201" s="105">
        <v>290</v>
      </c>
      <c r="F201" s="49" t="s">
        <v>144</v>
      </c>
      <c r="G201" s="105">
        <v>290</v>
      </c>
      <c r="H201" s="50" t="s">
        <v>157</v>
      </c>
      <c r="I201" s="51" t="s">
        <v>37</v>
      </c>
      <c r="J201" s="51"/>
      <c r="K201" s="24" t="s">
        <v>129</v>
      </c>
      <c r="L201" s="51"/>
      <c r="M201" s="51"/>
      <c r="N201" s="51"/>
      <c r="O201" s="94" t="s">
        <v>146</v>
      </c>
    </row>
    <row r="202" spans="1:15" s="681" customFormat="1" ht="20.25" customHeight="1">
      <c r="A202" s="184" t="s">
        <v>724</v>
      </c>
      <c r="B202" s="185"/>
      <c r="C202" s="186"/>
      <c r="D202" s="188"/>
      <c r="E202" s="187"/>
      <c r="F202" s="188"/>
      <c r="G202" s="187"/>
      <c r="H202" s="189"/>
      <c r="I202" s="184"/>
      <c r="J202" s="184"/>
      <c r="K202" s="24" t="s">
        <v>129</v>
      </c>
      <c r="L202" s="184"/>
      <c r="M202" s="184"/>
      <c r="N202" s="184"/>
      <c r="O202" s="174"/>
    </row>
    <row r="203" spans="1:15" s="681" customFormat="1" ht="18.75" customHeight="1">
      <c r="A203" s="28" t="s">
        <v>725</v>
      </c>
      <c r="B203" s="98" t="s">
        <v>157</v>
      </c>
      <c r="C203" s="91" t="s">
        <v>436</v>
      </c>
      <c r="D203" s="93" t="s">
        <v>437</v>
      </c>
      <c r="E203" s="114">
        <v>42</v>
      </c>
      <c r="F203" s="93" t="s">
        <v>437</v>
      </c>
      <c r="G203" s="114">
        <v>42</v>
      </c>
      <c r="H203" s="31" t="s">
        <v>129</v>
      </c>
      <c r="I203" s="75" t="s">
        <v>438</v>
      </c>
      <c r="J203" s="28"/>
      <c r="K203" s="24" t="s">
        <v>129</v>
      </c>
      <c r="L203" s="28"/>
      <c r="M203" s="28"/>
      <c r="N203" s="28"/>
      <c r="O203" s="174"/>
    </row>
    <row r="204" spans="1:15" s="681" customFormat="1" ht="18.75" customHeight="1">
      <c r="A204" s="33" t="s">
        <v>726</v>
      </c>
      <c r="B204" s="98" t="s">
        <v>157</v>
      </c>
      <c r="C204" s="90" t="s">
        <v>98</v>
      </c>
      <c r="D204" s="76" t="s">
        <v>85</v>
      </c>
      <c r="E204" s="101">
        <v>79</v>
      </c>
      <c r="F204" s="76" t="s">
        <v>85</v>
      </c>
      <c r="G204" s="101">
        <v>79</v>
      </c>
      <c r="H204" s="31" t="s">
        <v>157</v>
      </c>
      <c r="I204" s="77" t="s">
        <v>97</v>
      </c>
      <c r="J204" s="28"/>
      <c r="K204" s="24" t="s">
        <v>129</v>
      </c>
      <c r="L204" s="28"/>
      <c r="M204" s="28"/>
      <c r="N204" s="28"/>
      <c r="O204" s="174"/>
    </row>
    <row r="205" spans="1:15" s="681" customFormat="1" ht="20.25" customHeight="1">
      <c r="A205" s="184" t="s">
        <v>1652</v>
      </c>
      <c r="B205" s="185"/>
      <c r="C205" s="186"/>
      <c r="D205" s="188"/>
      <c r="E205" s="187"/>
      <c r="F205" s="188"/>
      <c r="G205" s="187"/>
      <c r="H205" s="189"/>
      <c r="I205" s="184"/>
      <c r="J205" s="184"/>
      <c r="K205" s="24" t="s">
        <v>129</v>
      </c>
      <c r="L205" s="184"/>
      <c r="M205" s="184"/>
      <c r="N205" s="184"/>
      <c r="O205" s="174"/>
    </row>
    <row r="206" spans="1:15" s="680" customFormat="1" ht="20.25" customHeight="1">
      <c r="A206" s="247" t="s">
        <v>1664</v>
      </c>
      <c r="B206" s="98" t="s">
        <v>157</v>
      </c>
      <c r="C206" s="54" t="s">
        <v>1667</v>
      </c>
      <c r="D206" s="26" t="s">
        <v>1670</v>
      </c>
      <c r="E206" s="109">
        <v>64</v>
      </c>
      <c r="F206" s="26" t="s">
        <v>1670</v>
      </c>
      <c r="G206" s="109">
        <v>64</v>
      </c>
      <c r="H206" s="27" t="s">
        <v>157</v>
      </c>
      <c r="I206" s="24" t="s">
        <v>351</v>
      </c>
      <c r="J206" s="24"/>
      <c r="K206" s="24">
        <v>611</v>
      </c>
      <c r="L206" s="24"/>
      <c r="M206" s="24"/>
      <c r="N206" s="24"/>
      <c r="O206" s="173"/>
    </row>
    <row r="207" spans="1:15" s="680" customFormat="1" ht="20.25" customHeight="1">
      <c r="A207" s="247" t="s">
        <v>1665</v>
      </c>
      <c r="B207" s="98" t="s">
        <v>157</v>
      </c>
      <c r="C207" s="54" t="s">
        <v>1668</v>
      </c>
      <c r="D207" s="26" t="s">
        <v>1671</v>
      </c>
      <c r="E207" s="109">
        <v>64</v>
      </c>
      <c r="F207" s="26" t="s">
        <v>1671</v>
      </c>
      <c r="G207" s="109">
        <v>64</v>
      </c>
      <c r="H207" s="27" t="s">
        <v>157</v>
      </c>
      <c r="I207" s="24" t="s">
        <v>351</v>
      </c>
      <c r="J207" s="24"/>
      <c r="K207" s="24">
        <v>623</v>
      </c>
      <c r="L207" s="24"/>
      <c r="M207" s="24"/>
      <c r="N207" s="24"/>
      <c r="O207" s="173"/>
    </row>
    <row r="208" spans="1:15" s="680" customFormat="1" ht="20.25" customHeight="1">
      <c r="A208" s="247" t="s">
        <v>1666</v>
      </c>
      <c r="B208" s="98" t="s">
        <v>157</v>
      </c>
      <c r="C208" s="54" t="s">
        <v>1669</v>
      </c>
      <c r="D208" s="26" t="s">
        <v>1672</v>
      </c>
      <c r="E208" s="109">
        <v>64</v>
      </c>
      <c r="F208" s="26" t="s">
        <v>1672</v>
      </c>
      <c r="G208" s="109">
        <v>64</v>
      </c>
      <c r="H208" s="27" t="s">
        <v>157</v>
      </c>
      <c r="I208" s="24" t="s">
        <v>351</v>
      </c>
      <c r="J208" s="24"/>
      <c r="K208" s="24">
        <v>624</v>
      </c>
      <c r="L208" s="24"/>
      <c r="M208" s="24"/>
      <c r="N208" s="24"/>
      <c r="O208" s="173"/>
    </row>
    <row r="209" spans="1:15" s="681" customFormat="1" ht="33" customHeight="1">
      <c r="A209" s="247" t="s">
        <v>2071</v>
      </c>
      <c r="B209" s="98" t="s">
        <v>157</v>
      </c>
      <c r="C209" s="98" t="s">
        <v>1653</v>
      </c>
      <c r="D209" s="76"/>
      <c r="E209" s="101">
        <v>150</v>
      </c>
      <c r="F209" s="453" t="s">
        <v>2074</v>
      </c>
      <c r="G209" s="101">
        <v>150</v>
      </c>
      <c r="H209" s="31" t="s">
        <v>129</v>
      </c>
      <c r="I209" s="77" t="s">
        <v>351</v>
      </c>
      <c r="J209" s="28"/>
      <c r="K209" s="28">
        <v>601</v>
      </c>
      <c r="L209" s="28"/>
      <c r="M209" s="28"/>
      <c r="N209" s="28"/>
      <c r="O209" s="503" t="s">
        <v>2107</v>
      </c>
    </row>
    <row r="210" spans="1:15" s="681" customFormat="1" ht="33" customHeight="1">
      <c r="A210" s="247" t="s">
        <v>2072</v>
      </c>
      <c r="B210" s="98" t="s">
        <v>157</v>
      </c>
      <c r="C210" s="98" t="s">
        <v>1653</v>
      </c>
      <c r="D210" s="76"/>
      <c r="E210" s="101">
        <v>150</v>
      </c>
      <c r="F210" s="453" t="s">
        <v>2075</v>
      </c>
      <c r="G210" s="101">
        <v>150</v>
      </c>
      <c r="H210" s="31" t="s">
        <v>129</v>
      </c>
      <c r="I210" s="77" t="s">
        <v>351</v>
      </c>
      <c r="J210" s="28"/>
      <c r="K210" s="28">
        <v>601</v>
      </c>
      <c r="L210" s="28"/>
      <c r="M210" s="28"/>
      <c r="N210" s="28"/>
      <c r="O210" s="503" t="s">
        <v>2107</v>
      </c>
    </row>
    <row r="211" spans="1:15" s="681" customFormat="1" ht="33" customHeight="1">
      <c r="A211" s="247" t="s">
        <v>2073</v>
      </c>
      <c r="B211" s="98" t="s">
        <v>157</v>
      </c>
      <c r="C211" s="98" t="s">
        <v>1653</v>
      </c>
      <c r="D211" s="76"/>
      <c r="E211" s="101">
        <v>150</v>
      </c>
      <c r="F211" s="453" t="s">
        <v>2076</v>
      </c>
      <c r="G211" s="101">
        <v>150</v>
      </c>
      <c r="H211" s="31" t="s">
        <v>129</v>
      </c>
      <c r="I211" s="77" t="s">
        <v>351</v>
      </c>
      <c r="J211" s="28"/>
      <c r="K211" s="28">
        <v>601</v>
      </c>
      <c r="L211" s="28"/>
      <c r="M211" s="28"/>
      <c r="N211" s="28"/>
      <c r="O211" s="503" t="s">
        <v>2107</v>
      </c>
    </row>
  </sheetData>
  <autoFilter ref="A1:O211"/>
  <mergeCells count="46">
    <mergeCell ref="E161:E167"/>
    <mergeCell ref="D161:D167"/>
    <mergeCell ref="D182:D188"/>
    <mergeCell ref="E182:E188"/>
    <mergeCell ref="D175:D181"/>
    <mergeCell ref="E175:E181"/>
    <mergeCell ref="D168:D174"/>
    <mergeCell ref="E168:E174"/>
    <mergeCell ref="E154:E160"/>
    <mergeCell ref="D147:D153"/>
    <mergeCell ref="E147:E153"/>
    <mergeCell ref="D140:D146"/>
    <mergeCell ref="E140:E146"/>
    <mergeCell ref="D154:D160"/>
    <mergeCell ref="E66:E92"/>
    <mergeCell ref="D119:D132"/>
    <mergeCell ref="E119:E132"/>
    <mergeCell ref="E133:E139"/>
    <mergeCell ref="D133:D139"/>
    <mergeCell ref="D66:D92"/>
    <mergeCell ref="E32:E35"/>
    <mergeCell ref="E36:E37"/>
    <mergeCell ref="E38:E39"/>
    <mergeCell ref="E40:E41"/>
    <mergeCell ref="D40:D41"/>
    <mergeCell ref="D38:D39"/>
    <mergeCell ref="D36:D37"/>
    <mergeCell ref="D32:D35"/>
    <mergeCell ref="E20:E21"/>
    <mergeCell ref="E15:E16"/>
    <mergeCell ref="D15:D16"/>
    <mergeCell ref="E22:E23"/>
    <mergeCell ref="D22:D23"/>
    <mergeCell ref="D20:D21"/>
    <mergeCell ref="E17:E18"/>
    <mergeCell ref="D17:D18"/>
    <mergeCell ref="E3:E4"/>
    <mergeCell ref="E5:E6"/>
    <mergeCell ref="E7:E9"/>
    <mergeCell ref="D7:D9"/>
    <mergeCell ref="D13:D14"/>
    <mergeCell ref="E13:E14"/>
    <mergeCell ref="E10:E12"/>
    <mergeCell ref="D10:D12"/>
    <mergeCell ref="D3:D4"/>
    <mergeCell ref="D5:D6"/>
  </mergeCells>
  <phoneticPr fontId="3" type="noConversion"/>
  <pageMargins left="0.2" right="0.25" top="0.25" bottom="0.28999999999999998" header="0.25" footer="0.24"/>
  <pageSetup paperSize="9" orientation="landscape" horizontalDpi="4294967293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44"/>
  <sheetViews>
    <sheetView zoomScaleNormal="100" workbookViewId="0">
      <pane ySplit="1" topLeftCell="A53" activePane="bottomLeft" state="frozen"/>
      <selection pane="bottomLeft" activeCell="P66" sqref="P66"/>
    </sheetView>
  </sheetViews>
  <sheetFormatPr baseColWidth="10" defaultRowHeight="12"/>
  <cols>
    <col min="1" max="1" width="9.28515625" style="85" customWidth="1"/>
    <col min="2" max="2" width="7.7109375" style="85" customWidth="1"/>
    <col min="3" max="3" width="33.42578125" style="86" bestFit="1" customWidth="1"/>
    <col min="4" max="4" width="54.7109375" style="183" hidden="1" customWidth="1"/>
    <col min="5" max="5" width="12.42578125" style="86" hidden="1" customWidth="1"/>
    <col min="6" max="6" width="56.85546875" style="87" bestFit="1" customWidth="1"/>
    <col min="7" max="7" width="8.5703125" style="88" customWidth="1"/>
    <col min="8" max="8" width="7.85546875" style="88" customWidth="1"/>
    <col min="9" max="9" width="12.42578125" style="89" customWidth="1"/>
    <col min="10" max="11" width="5.28515625" style="89" customWidth="1"/>
    <col min="12" max="12" width="8.42578125" style="89" customWidth="1"/>
    <col min="13" max="14" width="5.5703125" style="89" customWidth="1"/>
    <col min="15" max="15" width="23.7109375" style="85" customWidth="1"/>
    <col min="16" max="16" width="9.85546875" style="756" customWidth="1"/>
    <col min="17" max="17" width="3.42578125" style="85" customWidth="1"/>
    <col min="18" max="16384" width="11.42578125" style="85"/>
  </cols>
  <sheetData>
    <row r="1" spans="1:17" s="191" customFormat="1" ht="24.75" customHeight="1">
      <c r="A1" s="20" t="s">
        <v>2077</v>
      </c>
      <c r="B1" s="20" t="s">
        <v>733</v>
      </c>
      <c r="C1" s="20" t="s">
        <v>337</v>
      </c>
      <c r="D1" s="20" t="s">
        <v>727</v>
      </c>
      <c r="E1" s="20" t="s">
        <v>728</v>
      </c>
      <c r="F1" s="20" t="s">
        <v>138</v>
      </c>
      <c r="G1" s="20" t="s">
        <v>123</v>
      </c>
      <c r="H1" s="20" t="s">
        <v>130</v>
      </c>
      <c r="I1" s="20" t="s">
        <v>124</v>
      </c>
      <c r="J1" s="20" t="s">
        <v>485</v>
      </c>
      <c r="K1" s="20" t="s">
        <v>486</v>
      </c>
      <c r="L1" s="22" t="s">
        <v>131</v>
      </c>
      <c r="M1" s="22" t="s">
        <v>132</v>
      </c>
      <c r="N1" s="22" t="s">
        <v>133</v>
      </c>
      <c r="O1" s="20" t="s">
        <v>494</v>
      </c>
      <c r="P1" s="20" t="s">
        <v>2377</v>
      </c>
      <c r="Q1" s="20"/>
    </row>
    <row r="2" spans="1:17" ht="15" customHeight="1">
      <c r="A2" s="247" t="s">
        <v>735</v>
      </c>
      <c r="B2" s="98" t="s">
        <v>504</v>
      </c>
      <c r="C2" s="90" t="s">
        <v>342</v>
      </c>
      <c r="D2" s="959" t="s">
        <v>273</v>
      </c>
      <c r="E2" s="962" t="s">
        <v>166</v>
      </c>
      <c r="F2" s="146" t="s">
        <v>273</v>
      </c>
      <c r="G2" s="28">
        <v>557</v>
      </c>
      <c r="H2" s="28" t="s">
        <v>129</v>
      </c>
      <c r="I2" s="420" t="s">
        <v>218</v>
      </c>
      <c r="J2" s="421"/>
      <c r="K2" s="421" t="s">
        <v>129</v>
      </c>
      <c r="L2" s="421"/>
      <c r="M2" s="421"/>
      <c r="N2" s="421"/>
      <c r="O2" s="421" t="s">
        <v>274</v>
      </c>
      <c r="P2" s="753" t="s">
        <v>2369</v>
      </c>
      <c r="Q2" s="99"/>
    </row>
    <row r="3" spans="1:17" ht="15" customHeight="1">
      <c r="A3" s="247" t="s">
        <v>736</v>
      </c>
      <c r="B3" s="98" t="s">
        <v>504</v>
      </c>
      <c r="C3" s="90" t="s">
        <v>342</v>
      </c>
      <c r="D3" s="960"/>
      <c r="E3" s="963"/>
      <c r="F3" s="146" t="s">
        <v>273</v>
      </c>
      <c r="G3" s="28">
        <v>559</v>
      </c>
      <c r="H3" s="28" t="s">
        <v>129</v>
      </c>
      <c r="I3" s="420" t="s">
        <v>218</v>
      </c>
      <c r="J3" s="421"/>
      <c r="K3" s="421" t="s">
        <v>129</v>
      </c>
      <c r="L3" s="421"/>
      <c r="M3" s="421"/>
      <c r="N3" s="421"/>
      <c r="O3" s="421" t="s">
        <v>274</v>
      </c>
      <c r="P3" s="753" t="s">
        <v>2369</v>
      </c>
      <c r="Q3" s="99"/>
    </row>
    <row r="4" spans="1:17" ht="15" customHeight="1">
      <c r="A4" s="247" t="s">
        <v>737</v>
      </c>
      <c r="B4" s="98" t="s">
        <v>504</v>
      </c>
      <c r="C4" s="90" t="s">
        <v>342</v>
      </c>
      <c r="D4" s="961"/>
      <c r="E4" s="964"/>
      <c r="F4" s="146" t="s">
        <v>273</v>
      </c>
      <c r="G4" s="28">
        <v>563</v>
      </c>
      <c r="H4" s="28" t="s">
        <v>129</v>
      </c>
      <c r="I4" s="420" t="s">
        <v>218</v>
      </c>
      <c r="J4" s="421"/>
      <c r="K4" s="421" t="s">
        <v>129</v>
      </c>
      <c r="L4" s="421"/>
      <c r="M4" s="421"/>
      <c r="N4" s="421"/>
      <c r="O4" s="421" t="s">
        <v>274</v>
      </c>
      <c r="P4" s="753" t="s">
        <v>2369</v>
      </c>
      <c r="Q4" s="99"/>
    </row>
    <row r="5" spans="1:17" ht="15" customHeight="1">
      <c r="A5" s="247" t="s">
        <v>738</v>
      </c>
      <c r="B5" s="98" t="s">
        <v>504</v>
      </c>
      <c r="C5" s="90" t="s">
        <v>342</v>
      </c>
      <c r="D5" s="959" t="s">
        <v>239</v>
      </c>
      <c r="E5" s="962" t="s">
        <v>166</v>
      </c>
      <c r="F5" s="309" t="s">
        <v>239</v>
      </c>
      <c r="G5" s="28">
        <v>557</v>
      </c>
      <c r="H5" s="28" t="s">
        <v>129</v>
      </c>
      <c r="I5" s="420" t="s">
        <v>167</v>
      </c>
      <c r="J5" s="421"/>
      <c r="K5" s="421" t="s">
        <v>129</v>
      </c>
      <c r="L5" s="421"/>
      <c r="M5" s="421"/>
      <c r="N5" s="421"/>
      <c r="O5" s="421" t="s">
        <v>500</v>
      </c>
      <c r="P5" s="753" t="s">
        <v>2370</v>
      </c>
      <c r="Q5" s="99"/>
    </row>
    <row r="6" spans="1:17" ht="15" customHeight="1">
      <c r="A6" s="247" t="s">
        <v>739</v>
      </c>
      <c r="B6" s="98" t="s">
        <v>504</v>
      </c>
      <c r="C6" s="90" t="s">
        <v>342</v>
      </c>
      <c r="D6" s="960"/>
      <c r="E6" s="963"/>
      <c r="F6" s="309" t="s">
        <v>239</v>
      </c>
      <c r="G6" s="28">
        <v>559</v>
      </c>
      <c r="H6" s="28" t="s">
        <v>129</v>
      </c>
      <c r="I6" s="420" t="s">
        <v>167</v>
      </c>
      <c r="J6" s="421"/>
      <c r="K6" s="421" t="s">
        <v>129</v>
      </c>
      <c r="L6" s="421"/>
      <c r="M6" s="421"/>
      <c r="N6" s="421"/>
      <c r="O6" s="421" t="s">
        <v>500</v>
      </c>
      <c r="P6" s="753" t="s">
        <v>2370</v>
      </c>
      <c r="Q6" s="99"/>
    </row>
    <row r="7" spans="1:17" ht="15" customHeight="1">
      <c r="A7" s="247" t="s">
        <v>740</v>
      </c>
      <c r="B7" s="98" t="s">
        <v>504</v>
      </c>
      <c r="C7" s="90" t="s">
        <v>342</v>
      </c>
      <c r="D7" s="961"/>
      <c r="E7" s="964"/>
      <c r="F7" s="309" t="s">
        <v>239</v>
      </c>
      <c r="G7" s="28">
        <v>563</v>
      </c>
      <c r="H7" s="28" t="s">
        <v>129</v>
      </c>
      <c r="I7" s="420" t="s">
        <v>167</v>
      </c>
      <c r="J7" s="421"/>
      <c r="K7" s="421" t="s">
        <v>129</v>
      </c>
      <c r="L7" s="421"/>
      <c r="M7" s="421"/>
      <c r="N7" s="421"/>
      <c r="O7" s="421" t="s">
        <v>500</v>
      </c>
      <c r="P7" s="753" t="s">
        <v>2370</v>
      </c>
      <c r="Q7" s="99"/>
    </row>
    <row r="8" spans="1:17" ht="15" customHeight="1">
      <c r="A8" s="247" t="s">
        <v>741</v>
      </c>
      <c r="B8" s="98" t="s">
        <v>504</v>
      </c>
      <c r="C8" s="90" t="s">
        <v>342</v>
      </c>
      <c r="D8" s="959" t="s">
        <v>234</v>
      </c>
      <c r="E8" s="962" t="s">
        <v>166</v>
      </c>
      <c r="F8" s="310" t="s">
        <v>234</v>
      </c>
      <c r="G8" s="28">
        <v>557</v>
      </c>
      <c r="H8" s="28" t="s">
        <v>129</v>
      </c>
      <c r="I8" s="51" t="s">
        <v>278</v>
      </c>
      <c r="J8" s="83"/>
      <c r="K8" s="83" t="s">
        <v>129</v>
      </c>
      <c r="L8" s="83"/>
      <c r="M8" s="83"/>
      <c r="N8" s="83"/>
      <c r="O8" s="83" t="s">
        <v>279</v>
      </c>
      <c r="P8" s="754"/>
      <c r="Q8" s="99"/>
    </row>
    <row r="9" spans="1:17" ht="15" customHeight="1">
      <c r="A9" s="247" t="s">
        <v>742</v>
      </c>
      <c r="B9" s="98" t="s">
        <v>504</v>
      </c>
      <c r="C9" s="90" t="s">
        <v>342</v>
      </c>
      <c r="D9" s="960"/>
      <c r="E9" s="963"/>
      <c r="F9" s="310" t="s">
        <v>234</v>
      </c>
      <c r="G9" s="28">
        <v>559</v>
      </c>
      <c r="H9" s="28" t="s">
        <v>129</v>
      </c>
      <c r="I9" s="51" t="s">
        <v>278</v>
      </c>
      <c r="J9" s="83"/>
      <c r="K9" s="83" t="s">
        <v>129</v>
      </c>
      <c r="L9" s="83"/>
      <c r="M9" s="83"/>
      <c r="N9" s="83"/>
      <c r="O9" s="83" t="s">
        <v>279</v>
      </c>
      <c r="P9" s="754"/>
      <c r="Q9" s="99"/>
    </row>
    <row r="10" spans="1:17" ht="15" customHeight="1">
      <c r="A10" s="247" t="s">
        <v>743</v>
      </c>
      <c r="B10" s="98" t="s">
        <v>504</v>
      </c>
      <c r="C10" s="90" t="s">
        <v>342</v>
      </c>
      <c r="D10" s="961"/>
      <c r="E10" s="964"/>
      <c r="F10" s="310" t="s">
        <v>234</v>
      </c>
      <c r="G10" s="28">
        <v>563</v>
      </c>
      <c r="H10" s="28" t="s">
        <v>129</v>
      </c>
      <c r="I10" s="51" t="s">
        <v>278</v>
      </c>
      <c r="J10" s="83"/>
      <c r="K10" s="83" t="s">
        <v>129</v>
      </c>
      <c r="L10" s="83"/>
      <c r="M10" s="83"/>
      <c r="N10" s="83"/>
      <c r="O10" s="83" t="s">
        <v>279</v>
      </c>
      <c r="P10" s="754"/>
      <c r="Q10" s="99"/>
    </row>
    <row r="11" spans="1:17" ht="15" customHeight="1">
      <c r="A11" s="247" t="s">
        <v>744</v>
      </c>
      <c r="B11" s="98" t="s">
        <v>504</v>
      </c>
      <c r="C11" s="90" t="s">
        <v>342</v>
      </c>
      <c r="D11" s="959" t="s">
        <v>235</v>
      </c>
      <c r="E11" s="962" t="s">
        <v>166</v>
      </c>
      <c r="F11" s="146" t="s">
        <v>235</v>
      </c>
      <c r="G11" s="28">
        <v>557</v>
      </c>
      <c r="H11" s="28" t="s">
        <v>129</v>
      </c>
      <c r="I11" s="51" t="s">
        <v>280</v>
      </c>
      <c r="J11" s="83"/>
      <c r="K11" s="83" t="s">
        <v>129</v>
      </c>
      <c r="L11" s="83"/>
      <c r="M11" s="83"/>
      <c r="N11" s="83"/>
      <c r="O11" s="83" t="s">
        <v>279</v>
      </c>
      <c r="P11" s="754"/>
      <c r="Q11" s="99"/>
    </row>
    <row r="12" spans="1:17" ht="15" customHeight="1">
      <c r="A12" s="247" t="s">
        <v>745</v>
      </c>
      <c r="B12" s="98" t="s">
        <v>504</v>
      </c>
      <c r="C12" s="90" t="s">
        <v>342</v>
      </c>
      <c r="D12" s="960"/>
      <c r="E12" s="963"/>
      <c r="F12" s="146" t="s">
        <v>235</v>
      </c>
      <c r="G12" s="28">
        <v>559</v>
      </c>
      <c r="H12" s="28" t="s">
        <v>129</v>
      </c>
      <c r="I12" s="51" t="s">
        <v>280</v>
      </c>
      <c r="J12" s="83"/>
      <c r="K12" s="83" t="s">
        <v>129</v>
      </c>
      <c r="L12" s="83"/>
      <c r="M12" s="83"/>
      <c r="N12" s="83"/>
      <c r="O12" s="83" t="s">
        <v>279</v>
      </c>
      <c r="P12" s="754"/>
      <c r="Q12" s="99"/>
    </row>
    <row r="13" spans="1:17" ht="15" customHeight="1">
      <c r="A13" s="247" t="s">
        <v>746</v>
      </c>
      <c r="B13" s="98" t="s">
        <v>504</v>
      </c>
      <c r="C13" s="90" t="s">
        <v>342</v>
      </c>
      <c r="D13" s="961"/>
      <c r="E13" s="964"/>
      <c r="F13" s="146" t="s">
        <v>235</v>
      </c>
      <c r="G13" s="28">
        <v>563</v>
      </c>
      <c r="H13" s="28" t="s">
        <v>129</v>
      </c>
      <c r="I13" s="51" t="s">
        <v>280</v>
      </c>
      <c r="J13" s="83"/>
      <c r="K13" s="83" t="s">
        <v>129</v>
      </c>
      <c r="L13" s="83"/>
      <c r="M13" s="83"/>
      <c r="N13" s="83"/>
      <c r="O13" s="83" t="s">
        <v>279</v>
      </c>
      <c r="P13" s="754"/>
      <c r="Q13" s="99"/>
    </row>
    <row r="14" spans="1:17" ht="13.5" customHeight="1">
      <c r="A14" s="247" t="s">
        <v>747</v>
      </c>
      <c r="B14" s="98" t="s">
        <v>504</v>
      </c>
      <c r="C14" s="90" t="s">
        <v>342</v>
      </c>
      <c r="D14" s="965" t="s">
        <v>281</v>
      </c>
      <c r="E14" s="968" t="s">
        <v>170</v>
      </c>
      <c r="F14" s="147" t="s">
        <v>281</v>
      </c>
      <c r="G14" s="42">
        <v>556</v>
      </c>
      <c r="H14" s="42" t="s">
        <v>129</v>
      </c>
      <c r="I14" s="51" t="s">
        <v>282</v>
      </c>
      <c r="J14" s="83"/>
      <c r="K14" s="83" t="s">
        <v>129</v>
      </c>
      <c r="L14" s="83"/>
      <c r="M14" s="83"/>
      <c r="N14" s="83"/>
      <c r="O14" s="83" t="s">
        <v>279</v>
      </c>
      <c r="P14" s="754"/>
      <c r="Q14" s="99"/>
    </row>
    <row r="15" spans="1:17" ht="13.5" customHeight="1">
      <c r="A15" s="247" t="s">
        <v>748</v>
      </c>
      <c r="B15" s="98" t="s">
        <v>504</v>
      </c>
      <c r="C15" s="90" t="s">
        <v>342</v>
      </c>
      <c r="D15" s="966"/>
      <c r="E15" s="969"/>
      <c r="F15" s="147" t="s">
        <v>281</v>
      </c>
      <c r="G15" s="42">
        <v>558</v>
      </c>
      <c r="H15" s="42" t="s">
        <v>129</v>
      </c>
      <c r="I15" s="51" t="s">
        <v>282</v>
      </c>
      <c r="J15" s="83"/>
      <c r="K15" s="83" t="s">
        <v>129</v>
      </c>
      <c r="L15" s="83"/>
      <c r="M15" s="83"/>
      <c r="N15" s="83"/>
      <c r="O15" s="83" t="s">
        <v>279</v>
      </c>
      <c r="P15" s="754"/>
      <c r="Q15" s="99"/>
    </row>
    <row r="16" spans="1:17" ht="13.5" customHeight="1">
      <c r="A16" s="247" t="s">
        <v>749</v>
      </c>
      <c r="B16" s="98" t="s">
        <v>504</v>
      </c>
      <c r="C16" s="90" t="s">
        <v>342</v>
      </c>
      <c r="D16" s="967"/>
      <c r="E16" s="970"/>
      <c r="F16" s="147" t="s">
        <v>281</v>
      </c>
      <c r="G16" s="42">
        <v>562</v>
      </c>
      <c r="H16" s="42" t="s">
        <v>129</v>
      </c>
      <c r="I16" s="51" t="s">
        <v>282</v>
      </c>
      <c r="J16" s="83"/>
      <c r="K16" s="83" t="s">
        <v>129</v>
      </c>
      <c r="L16" s="83"/>
      <c r="M16" s="83"/>
      <c r="N16" s="83"/>
      <c r="O16" s="83" t="s">
        <v>279</v>
      </c>
      <c r="P16" s="754"/>
      <c r="Q16" s="99"/>
    </row>
    <row r="17" spans="1:17" ht="13.5" customHeight="1">
      <c r="A17" s="247" t="s">
        <v>750</v>
      </c>
      <c r="B17" s="98" t="s">
        <v>504</v>
      </c>
      <c r="C17" s="90" t="s">
        <v>342</v>
      </c>
      <c r="D17" s="965" t="s">
        <v>238</v>
      </c>
      <c r="E17" s="968" t="s">
        <v>170</v>
      </c>
      <c r="F17" s="147" t="s">
        <v>238</v>
      </c>
      <c r="G17" s="42">
        <v>556</v>
      </c>
      <c r="H17" s="42" t="s">
        <v>129</v>
      </c>
      <c r="I17" s="420" t="s">
        <v>171</v>
      </c>
      <c r="J17" s="421"/>
      <c r="K17" s="421" t="s">
        <v>129</v>
      </c>
      <c r="L17" s="421"/>
      <c r="M17" s="421"/>
      <c r="N17" s="421"/>
      <c r="O17" s="421" t="s">
        <v>500</v>
      </c>
      <c r="P17" s="753" t="s">
        <v>2368</v>
      </c>
      <c r="Q17" s="99"/>
    </row>
    <row r="18" spans="1:17" ht="13.5" customHeight="1">
      <c r="A18" s="247" t="s">
        <v>751</v>
      </c>
      <c r="B18" s="98" t="s">
        <v>504</v>
      </c>
      <c r="C18" s="90" t="s">
        <v>342</v>
      </c>
      <c r="D18" s="966"/>
      <c r="E18" s="969"/>
      <c r="F18" s="147" t="s">
        <v>238</v>
      </c>
      <c r="G18" s="42">
        <v>558</v>
      </c>
      <c r="H18" s="42" t="s">
        <v>129</v>
      </c>
      <c r="I18" s="420" t="s">
        <v>171</v>
      </c>
      <c r="J18" s="421"/>
      <c r="K18" s="421" t="s">
        <v>129</v>
      </c>
      <c r="L18" s="421"/>
      <c r="M18" s="421"/>
      <c r="N18" s="421"/>
      <c r="O18" s="421" t="s">
        <v>500</v>
      </c>
      <c r="P18" s="753" t="s">
        <v>2368</v>
      </c>
      <c r="Q18" s="99"/>
    </row>
    <row r="19" spans="1:17" ht="13.5" customHeight="1">
      <c r="A19" s="247" t="s">
        <v>752</v>
      </c>
      <c r="B19" s="98" t="s">
        <v>504</v>
      </c>
      <c r="C19" s="90" t="s">
        <v>342</v>
      </c>
      <c r="D19" s="967"/>
      <c r="E19" s="970"/>
      <c r="F19" s="147" t="s">
        <v>238</v>
      </c>
      <c r="G19" s="42">
        <v>562</v>
      </c>
      <c r="H19" s="42" t="s">
        <v>129</v>
      </c>
      <c r="I19" s="420" t="s">
        <v>171</v>
      </c>
      <c r="J19" s="421"/>
      <c r="K19" s="421" t="s">
        <v>129</v>
      </c>
      <c r="L19" s="421"/>
      <c r="M19" s="421"/>
      <c r="N19" s="421"/>
      <c r="O19" s="421" t="s">
        <v>500</v>
      </c>
      <c r="P19" s="753" t="s">
        <v>2368</v>
      </c>
      <c r="Q19" s="99"/>
    </row>
    <row r="20" spans="1:17" ht="13.5" customHeight="1">
      <c r="A20" s="247" t="s">
        <v>753</v>
      </c>
      <c r="B20" s="98" t="s">
        <v>504</v>
      </c>
      <c r="C20" s="90" t="s">
        <v>342</v>
      </c>
      <c r="D20" s="965" t="s">
        <v>236</v>
      </c>
      <c r="E20" s="968" t="s">
        <v>170</v>
      </c>
      <c r="F20" s="147" t="s">
        <v>236</v>
      </c>
      <c r="G20" s="42">
        <v>556</v>
      </c>
      <c r="H20" s="42" t="s">
        <v>129</v>
      </c>
      <c r="I20" s="51" t="s">
        <v>283</v>
      </c>
      <c r="J20" s="83"/>
      <c r="K20" s="83" t="s">
        <v>129</v>
      </c>
      <c r="L20" s="83"/>
      <c r="M20" s="83"/>
      <c r="N20" s="83"/>
      <c r="O20" s="83" t="s">
        <v>279</v>
      </c>
      <c r="P20" s="754"/>
      <c r="Q20" s="99"/>
    </row>
    <row r="21" spans="1:17" ht="13.5" customHeight="1">
      <c r="A21" s="247" t="s">
        <v>754</v>
      </c>
      <c r="B21" s="98" t="s">
        <v>504</v>
      </c>
      <c r="C21" s="90" t="s">
        <v>342</v>
      </c>
      <c r="D21" s="966"/>
      <c r="E21" s="969"/>
      <c r="F21" s="147" t="s">
        <v>236</v>
      </c>
      <c r="G21" s="42">
        <v>558</v>
      </c>
      <c r="H21" s="42" t="s">
        <v>129</v>
      </c>
      <c r="I21" s="51" t="s">
        <v>283</v>
      </c>
      <c r="J21" s="83"/>
      <c r="K21" s="83" t="s">
        <v>129</v>
      </c>
      <c r="L21" s="83"/>
      <c r="M21" s="83"/>
      <c r="N21" s="83"/>
      <c r="O21" s="83" t="s">
        <v>279</v>
      </c>
      <c r="P21" s="754"/>
      <c r="Q21" s="99"/>
    </row>
    <row r="22" spans="1:17" ht="13.5" customHeight="1">
      <c r="A22" s="247" t="s">
        <v>755</v>
      </c>
      <c r="B22" s="98" t="s">
        <v>504</v>
      </c>
      <c r="C22" s="90" t="s">
        <v>342</v>
      </c>
      <c r="D22" s="967"/>
      <c r="E22" s="970"/>
      <c r="F22" s="147" t="s">
        <v>236</v>
      </c>
      <c r="G22" s="42">
        <v>562</v>
      </c>
      <c r="H22" s="42" t="s">
        <v>129</v>
      </c>
      <c r="I22" s="51" t="s">
        <v>283</v>
      </c>
      <c r="J22" s="83"/>
      <c r="K22" s="83" t="s">
        <v>129</v>
      </c>
      <c r="L22" s="83"/>
      <c r="M22" s="83"/>
      <c r="N22" s="83"/>
      <c r="O22" s="83" t="s">
        <v>279</v>
      </c>
      <c r="P22" s="754"/>
      <c r="Q22" s="99"/>
    </row>
    <row r="23" spans="1:17" ht="13.5" customHeight="1">
      <c r="A23" s="247" t="s">
        <v>756</v>
      </c>
      <c r="B23" s="98" t="s">
        <v>504</v>
      </c>
      <c r="C23" s="90" t="s">
        <v>342</v>
      </c>
      <c r="D23" s="965" t="s">
        <v>237</v>
      </c>
      <c r="E23" s="968" t="s">
        <v>170</v>
      </c>
      <c r="F23" s="147" t="s">
        <v>237</v>
      </c>
      <c r="G23" s="42">
        <v>556</v>
      </c>
      <c r="H23" s="42" t="s">
        <v>129</v>
      </c>
      <c r="I23" s="51" t="s">
        <v>284</v>
      </c>
      <c r="J23" s="83"/>
      <c r="K23" s="83" t="s">
        <v>129</v>
      </c>
      <c r="L23" s="83"/>
      <c r="M23" s="83"/>
      <c r="N23" s="83"/>
      <c r="O23" s="83" t="s">
        <v>279</v>
      </c>
      <c r="P23" s="754"/>
      <c r="Q23" s="99"/>
    </row>
    <row r="24" spans="1:17" ht="13.5" customHeight="1">
      <c r="A24" s="247" t="s">
        <v>757</v>
      </c>
      <c r="B24" s="98" t="s">
        <v>504</v>
      </c>
      <c r="C24" s="90" t="s">
        <v>342</v>
      </c>
      <c r="D24" s="966"/>
      <c r="E24" s="969"/>
      <c r="F24" s="147" t="s">
        <v>237</v>
      </c>
      <c r="G24" s="42">
        <v>558</v>
      </c>
      <c r="H24" s="42" t="s">
        <v>129</v>
      </c>
      <c r="I24" s="51" t="s">
        <v>284</v>
      </c>
      <c r="J24" s="83"/>
      <c r="K24" s="83" t="s">
        <v>129</v>
      </c>
      <c r="L24" s="83"/>
      <c r="M24" s="83"/>
      <c r="N24" s="83"/>
      <c r="O24" s="83" t="s">
        <v>279</v>
      </c>
      <c r="P24" s="754"/>
      <c r="Q24" s="99"/>
    </row>
    <row r="25" spans="1:17" ht="13.5" customHeight="1">
      <c r="A25" s="247" t="s">
        <v>758</v>
      </c>
      <c r="B25" s="98" t="s">
        <v>504</v>
      </c>
      <c r="C25" s="90" t="s">
        <v>342</v>
      </c>
      <c r="D25" s="967"/>
      <c r="E25" s="970"/>
      <c r="F25" s="147" t="s">
        <v>237</v>
      </c>
      <c r="G25" s="42">
        <v>562</v>
      </c>
      <c r="H25" s="42" t="s">
        <v>129</v>
      </c>
      <c r="I25" s="51" t="s">
        <v>284</v>
      </c>
      <c r="J25" s="83"/>
      <c r="K25" s="83" t="s">
        <v>129</v>
      </c>
      <c r="L25" s="83"/>
      <c r="M25" s="83"/>
      <c r="N25" s="83"/>
      <c r="O25" s="83" t="s">
        <v>279</v>
      </c>
      <c r="P25" s="754"/>
      <c r="Q25" s="99"/>
    </row>
    <row r="26" spans="1:17" ht="30.75" customHeight="1">
      <c r="A26" s="247" t="s">
        <v>759</v>
      </c>
      <c r="B26" s="98" t="s">
        <v>504</v>
      </c>
      <c r="C26" s="90" t="s">
        <v>2254</v>
      </c>
      <c r="D26" s="971" t="s">
        <v>295</v>
      </c>
      <c r="E26" s="973" t="s">
        <v>353</v>
      </c>
      <c r="F26" s="148" t="s">
        <v>295</v>
      </c>
      <c r="G26" s="133">
        <v>567</v>
      </c>
      <c r="H26" s="133" t="s">
        <v>129</v>
      </c>
      <c r="I26" s="133" t="s">
        <v>354</v>
      </c>
      <c r="J26" s="83"/>
      <c r="K26" s="83" t="s">
        <v>129</v>
      </c>
      <c r="L26" s="83"/>
      <c r="M26" s="83"/>
      <c r="N26" s="83"/>
      <c r="O26" s="83" t="s">
        <v>279</v>
      </c>
      <c r="P26" s="754"/>
      <c r="Q26" s="99"/>
    </row>
    <row r="27" spans="1:17" ht="30.75" customHeight="1">
      <c r="A27" s="247" t="s">
        <v>760</v>
      </c>
      <c r="B27" s="98" t="s">
        <v>504</v>
      </c>
      <c r="C27" s="90" t="s">
        <v>2254</v>
      </c>
      <c r="D27" s="972"/>
      <c r="E27" s="974"/>
      <c r="F27" s="148" t="s">
        <v>295</v>
      </c>
      <c r="G27" s="133">
        <v>568</v>
      </c>
      <c r="H27" s="133" t="s">
        <v>129</v>
      </c>
      <c r="I27" s="133" t="s">
        <v>354</v>
      </c>
      <c r="J27" s="83"/>
      <c r="K27" s="83" t="s">
        <v>129</v>
      </c>
      <c r="L27" s="83"/>
      <c r="M27" s="83"/>
      <c r="N27" s="83"/>
      <c r="O27" s="83" t="s">
        <v>279</v>
      </c>
      <c r="P27" s="754"/>
      <c r="Q27" s="99"/>
    </row>
    <row r="28" spans="1:17" ht="30.75" customHeight="1">
      <c r="A28" s="247" t="s">
        <v>761</v>
      </c>
      <c r="B28" s="98" t="s">
        <v>504</v>
      </c>
      <c r="C28" s="90" t="s">
        <v>2254</v>
      </c>
      <c r="D28" s="975" t="s">
        <v>507</v>
      </c>
      <c r="E28" s="973" t="s">
        <v>353</v>
      </c>
      <c r="F28" s="525" t="s">
        <v>2260</v>
      </c>
      <c r="G28" s="133">
        <v>567</v>
      </c>
      <c r="H28" s="133" t="s">
        <v>129</v>
      </c>
      <c r="I28" s="524" t="s">
        <v>355</v>
      </c>
      <c r="J28" s="421"/>
      <c r="K28" s="421" t="s">
        <v>129</v>
      </c>
      <c r="L28" s="421"/>
      <c r="M28" s="421"/>
      <c r="N28" s="421"/>
      <c r="O28" s="421" t="s">
        <v>500</v>
      </c>
      <c r="P28" s="753" t="s">
        <v>2393</v>
      </c>
      <c r="Q28" s="99"/>
    </row>
    <row r="29" spans="1:17" ht="30.75" customHeight="1">
      <c r="A29" s="247" t="s">
        <v>762</v>
      </c>
      <c r="B29" s="98" t="s">
        <v>504</v>
      </c>
      <c r="C29" s="90" t="s">
        <v>2254</v>
      </c>
      <c r="D29" s="976"/>
      <c r="E29" s="974"/>
      <c r="F29" s="525" t="s">
        <v>2260</v>
      </c>
      <c r="G29" s="133">
        <v>568</v>
      </c>
      <c r="H29" s="133" t="s">
        <v>129</v>
      </c>
      <c r="I29" s="524" t="s">
        <v>355</v>
      </c>
      <c r="J29" s="421"/>
      <c r="K29" s="421" t="s">
        <v>129</v>
      </c>
      <c r="L29" s="421"/>
      <c r="M29" s="421"/>
      <c r="N29" s="421"/>
      <c r="O29" s="421" t="s">
        <v>500</v>
      </c>
      <c r="P29" s="753" t="s">
        <v>2393</v>
      </c>
      <c r="Q29" s="99"/>
    </row>
    <row r="30" spans="1:17" ht="13.5" customHeight="1">
      <c r="A30" s="247" t="s">
        <v>763</v>
      </c>
      <c r="B30" s="98" t="s">
        <v>504</v>
      </c>
      <c r="C30" s="90" t="s">
        <v>343</v>
      </c>
      <c r="D30" s="977" t="s">
        <v>168</v>
      </c>
      <c r="E30" s="980" t="s">
        <v>224</v>
      </c>
      <c r="F30" s="149" t="s">
        <v>168</v>
      </c>
      <c r="G30" s="134">
        <v>574</v>
      </c>
      <c r="H30" s="134" t="s">
        <v>129</v>
      </c>
      <c r="I30" s="51" t="s">
        <v>285</v>
      </c>
      <c r="J30" s="83"/>
      <c r="K30" s="83" t="s">
        <v>129</v>
      </c>
      <c r="L30" s="83"/>
      <c r="M30" s="83"/>
      <c r="N30" s="83"/>
      <c r="O30" s="83" t="s">
        <v>279</v>
      </c>
      <c r="P30" s="754"/>
      <c r="Q30" s="99"/>
    </row>
    <row r="31" spans="1:17" ht="13.5" customHeight="1">
      <c r="A31" s="247" t="s">
        <v>764</v>
      </c>
      <c r="B31" s="98" t="s">
        <v>504</v>
      </c>
      <c r="C31" s="90" t="s">
        <v>343</v>
      </c>
      <c r="D31" s="978"/>
      <c r="E31" s="981"/>
      <c r="F31" s="149" t="s">
        <v>168</v>
      </c>
      <c r="G31" s="134">
        <v>575</v>
      </c>
      <c r="H31" s="134" t="s">
        <v>129</v>
      </c>
      <c r="I31" s="51" t="s">
        <v>285</v>
      </c>
      <c r="J31" s="83"/>
      <c r="K31" s="83" t="s">
        <v>129</v>
      </c>
      <c r="L31" s="83"/>
      <c r="M31" s="83"/>
      <c r="N31" s="83"/>
      <c r="O31" s="83" t="s">
        <v>279</v>
      </c>
      <c r="P31" s="754"/>
      <c r="Q31" s="99"/>
    </row>
    <row r="32" spans="1:17" ht="13.5" customHeight="1">
      <c r="A32" s="247" t="s">
        <v>765</v>
      </c>
      <c r="B32" s="98" t="s">
        <v>504</v>
      </c>
      <c r="C32" s="90" t="s">
        <v>343</v>
      </c>
      <c r="D32" s="979"/>
      <c r="E32" s="982"/>
      <c r="F32" s="149" t="s">
        <v>168</v>
      </c>
      <c r="G32" s="134">
        <v>576</v>
      </c>
      <c r="H32" s="134" t="s">
        <v>129</v>
      </c>
      <c r="I32" s="51" t="s">
        <v>285</v>
      </c>
      <c r="J32" s="83"/>
      <c r="K32" s="83" t="s">
        <v>129</v>
      </c>
      <c r="L32" s="83"/>
      <c r="M32" s="83"/>
      <c r="N32" s="83"/>
      <c r="O32" s="83" t="s">
        <v>279</v>
      </c>
      <c r="P32" s="754"/>
      <c r="Q32" s="99"/>
    </row>
    <row r="33" spans="1:17" ht="13.5" customHeight="1">
      <c r="A33" s="247" t="s">
        <v>766</v>
      </c>
      <c r="B33" s="98" t="s">
        <v>504</v>
      </c>
      <c r="C33" s="90" t="s">
        <v>343</v>
      </c>
      <c r="D33" s="977" t="s">
        <v>240</v>
      </c>
      <c r="E33" s="980" t="s">
        <v>224</v>
      </c>
      <c r="F33" s="149" t="s">
        <v>240</v>
      </c>
      <c r="G33" s="134">
        <v>574</v>
      </c>
      <c r="H33" s="134" t="s">
        <v>129</v>
      </c>
      <c r="I33" s="420" t="s">
        <v>225</v>
      </c>
      <c r="J33" s="421"/>
      <c r="K33" s="421" t="s">
        <v>129</v>
      </c>
      <c r="L33" s="421"/>
      <c r="M33" s="421"/>
      <c r="N33" s="421"/>
      <c r="O33" s="421" t="s">
        <v>500</v>
      </c>
      <c r="P33" s="753" t="s">
        <v>2371</v>
      </c>
      <c r="Q33" s="99"/>
    </row>
    <row r="34" spans="1:17" ht="13.5" customHeight="1">
      <c r="A34" s="247" t="s">
        <v>767</v>
      </c>
      <c r="B34" s="98" t="s">
        <v>504</v>
      </c>
      <c r="C34" s="90" t="s">
        <v>343</v>
      </c>
      <c r="D34" s="978"/>
      <c r="E34" s="981"/>
      <c r="F34" s="149" t="s">
        <v>240</v>
      </c>
      <c r="G34" s="134">
        <v>575</v>
      </c>
      <c r="H34" s="134" t="s">
        <v>129</v>
      </c>
      <c r="I34" s="420" t="s">
        <v>225</v>
      </c>
      <c r="J34" s="421"/>
      <c r="K34" s="421" t="s">
        <v>129</v>
      </c>
      <c r="L34" s="421"/>
      <c r="M34" s="421"/>
      <c r="N34" s="421"/>
      <c r="O34" s="421" t="s">
        <v>500</v>
      </c>
      <c r="P34" s="753" t="s">
        <v>2371</v>
      </c>
      <c r="Q34" s="99"/>
    </row>
    <row r="35" spans="1:17" ht="13.5" customHeight="1">
      <c r="A35" s="247" t="s">
        <v>768</v>
      </c>
      <c r="B35" s="98" t="s">
        <v>504</v>
      </c>
      <c r="C35" s="90" t="s">
        <v>343</v>
      </c>
      <c r="D35" s="979"/>
      <c r="E35" s="982"/>
      <c r="F35" s="149" t="s">
        <v>240</v>
      </c>
      <c r="G35" s="134">
        <v>576</v>
      </c>
      <c r="H35" s="134" t="s">
        <v>129</v>
      </c>
      <c r="I35" s="420" t="s">
        <v>225</v>
      </c>
      <c r="J35" s="421"/>
      <c r="K35" s="421" t="s">
        <v>129</v>
      </c>
      <c r="L35" s="421"/>
      <c r="M35" s="421"/>
      <c r="N35" s="421"/>
      <c r="O35" s="421" t="s">
        <v>500</v>
      </c>
      <c r="P35" s="753" t="s">
        <v>2371</v>
      </c>
      <c r="Q35" s="99"/>
    </row>
    <row r="36" spans="1:17" ht="13.5" customHeight="1">
      <c r="A36" s="247" t="s">
        <v>769</v>
      </c>
      <c r="B36" s="98" t="s">
        <v>504</v>
      </c>
      <c r="C36" s="90" t="s">
        <v>343</v>
      </c>
      <c r="D36" s="977" t="s">
        <v>241</v>
      </c>
      <c r="E36" s="980" t="s">
        <v>224</v>
      </c>
      <c r="F36" s="149" t="s">
        <v>241</v>
      </c>
      <c r="G36" s="134">
        <v>574</v>
      </c>
      <c r="H36" s="134" t="s">
        <v>129</v>
      </c>
      <c r="I36" s="51" t="s">
        <v>286</v>
      </c>
      <c r="J36" s="83"/>
      <c r="K36" s="83" t="s">
        <v>129</v>
      </c>
      <c r="L36" s="83"/>
      <c r="M36" s="83"/>
      <c r="N36" s="83"/>
      <c r="O36" s="83" t="s">
        <v>279</v>
      </c>
      <c r="P36" s="754"/>
      <c r="Q36" s="99"/>
    </row>
    <row r="37" spans="1:17" ht="13.5" customHeight="1">
      <c r="A37" s="247" t="s">
        <v>770</v>
      </c>
      <c r="B37" s="98" t="s">
        <v>504</v>
      </c>
      <c r="C37" s="90" t="s">
        <v>343</v>
      </c>
      <c r="D37" s="978"/>
      <c r="E37" s="981"/>
      <c r="F37" s="149" t="s">
        <v>241</v>
      </c>
      <c r="G37" s="134">
        <v>575</v>
      </c>
      <c r="H37" s="134" t="s">
        <v>129</v>
      </c>
      <c r="I37" s="51" t="s">
        <v>286</v>
      </c>
      <c r="J37" s="83"/>
      <c r="K37" s="83" t="s">
        <v>129</v>
      </c>
      <c r="L37" s="83"/>
      <c r="M37" s="83"/>
      <c r="N37" s="83"/>
      <c r="O37" s="83" t="s">
        <v>279</v>
      </c>
      <c r="P37" s="754"/>
      <c r="Q37" s="99"/>
    </row>
    <row r="38" spans="1:17" ht="13.5" customHeight="1">
      <c r="A38" s="247" t="s">
        <v>771</v>
      </c>
      <c r="B38" s="98" t="s">
        <v>504</v>
      </c>
      <c r="C38" s="90" t="s">
        <v>343</v>
      </c>
      <c r="D38" s="979"/>
      <c r="E38" s="982"/>
      <c r="F38" s="149" t="s">
        <v>241</v>
      </c>
      <c r="G38" s="134">
        <v>576</v>
      </c>
      <c r="H38" s="134" t="s">
        <v>129</v>
      </c>
      <c r="I38" s="51" t="s">
        <v>286</v>
      </c>
      <c r="J38" s="83"/>
      <c r="K38" s="83" t="s">
        <v>129</v>
      </c>
      <c r="L38" s="83"/>
      <c r="M38" s="83"/>
      <c r="N38" s="83"/>
      <c r="O38" s="83" t="s">
        <v>279</v>
      </c>
      <c r="P38" s="754"/>
      <c r="Q38" s="99"/>
    </row>
    <row r="39" spans="1:17" ht="13.5" customHeight="1">
      <c r="A39" s="247" t="s">
        <v>772</v>
      </c>
      <c r="B39" s="98" t="s">
        <v>504</v>
      </c>
      <c r="C39" s="90" t="s">
        <v>343</v>
      </c>
      <c r="D39" s="983" t="s">
        <v>287</v>
      </c>
      <c r="E39" s="986" t="s">
        <v>173</v>
      </c>
      <c r="F39" s="150" t="s">
        <v>287</v>
      </c>
      <c r="G39" s="135">
        <v>577</v>
      </c>
      <c r="H39" s="135" t="s">
        <v>129</v>
      </c>
      <c r="I39" s="51" t="s">
        <v>288</v>
      </c>
      <c r="J39" s="83"/>
      <c r="K39" s="83" t="s">
        <v>129</v>
      </c>
      <c r="L39" s="83"/>
      <c r="M39" s="83"/>
      <c r="N39" s="83"/>
      <c r="O39" s="83" t="s">
        <v>279</v>
      </c>
      <c r="P39" s="754"/>
      <c r="Q39" s="99"/>
    </row>
    <row r="40" spans="1:17" ht="13.5" customHeight="1">
      <c r="A40" s="247" t="s">
        <v>773</v>
      </c>
      <c r="B40" s="98" t="s">
        <v>504</v>
      </c>
      <c r="C40" s="90" t="s">
        <v>343</v>
      </c>
      <c r="D40" s="984"/>
      <c r="E40" s="987"/>
      <c r="F40" s="150" t="s">
        <v>287</v>
      </c>
      <c r="G40" s="135">
        <v>578</v>
      </c>
      <c r="H40" s="135" t="s">
        <v>129</v>
      </c>
      <c r="I40" s="51" t="s">
        <v>288</v>
      </c>
      <c r="J40" s="83"/>
      <c r="K40" s="83" t="s">
        <v>129</v>
      </c>
      <c r="L40" s="83"/>
      <c r="M40" s="83"/>
      <c r="N40" s="83"/>
      <c r="O40" s="83" t="s">
        <v>279</v>
      </c>
      <c r="P40" s="754"/>
      <c r="Q40" s="99"/>
    </row>
    <row r="41" spans="1:17" ht="13.5" customHeight="1">
      <c r="A41" s="247" t="s">
        <v>774</v>
      </c>
      <c r="B41" s="98" t="s">
        <v>504</v>
      </c>
      <c r="C41" s="90" t="s">
        <v>343</v>
      </c>
      <c r="D41" s="985"/>
      <c r="E41" s="988"/>
      <c r="F41" s="150" t="s">
        <v>287</v>
      </c>
      <c r="G41" s="135">
        <v>584</v>
      </c>
      <c r="H41" s="135" t="s">
        <v>129</v>
      </c>
      <c r="I41" s="51" t="s">
        <v>288</v>
      </c>
      <c r="J41" s="83"/>
      <c r="K41" s="83" t="s">
        <v>129</v>
      </c>
      <c r="L41" s="83"/>
      <c r="M41" s="83"/>
      <c r="N41" s="83"/>
      <c r="O41" s="83" t="s">
        <v>279</v>
      </c>
      <c r="P41" s="754"/>
      <c r="Q41" s="99"/>
    </row>
    <row r="42" spans="1:17" ht="13.5" customHeight="1">
      <c r="A42" s="247" t="s">
        <v>775</v>
      </c>
      <c r="B42" s="98" t="s">
        <v>504</v>
      </c>
      <c r="C42" s="90" t="s">
        <v>343</v>
      </c>
      <c r="D42" s="983" t="s">
        <v>242</v>
      </c>
      <c r="E42" s="986" t="s">
        <v>173</v>
      </c>
      <c r="F42" s="150" t="s">
        <v>242</v>
      </c>
      <c r="G42" s="135">
        <v>577</v>
      </c>
      <c r="H42" s="135" t="s">
        <v>129</v>
      </c>
      <c r="I42" s="420" t="s">
        <v>174</v>
      </c>
      <c r="J42" s="421"/>
      <c r="K42" s="421" t="s">
        <v>129</v>
      </c>
      <c r="L42" s="421"/>
      <c r="M42" s="421"/>
      <c r="N42" s="421"/>
      <c r="O42" s="421" t="s">
        <v>500</v>
      </c>
      <c r="P42" s="753" t="s">
        <v>2372</v>
      </c>
      <c r="Q42" s="99"/>
    </row>
    <row r="43" spans="1:17" ht="13.5" customHeight="1">
      <c r="A43" s="247" t="s">
        <v>776</v>
      </c>
      <c r="B43" s="98" t="s">
        <v>504</v>
      </c>
      <c r="C43" s="90" t="s">
        <v>343</v>
      </c>
      <c r="D43" s="984"/>
      <c r="E43" s="987"/>
      <c r="F43" s="150" t="s">
        <v>242</v>
      </c>
      <c r="G43" s="135">
        <v>578</v>
      </c>
      <c r="H43" s="135" t="s">
        <v>129</v>
      </c>
      <c r="I43" s="420" t="s">
        <v>174</v>
      </c>
      <c r="J43" s="421"/>
      <c r="K43" s="421" t="s">
        <v>129</v>
      </c>
      <c r="L43" s="421"/>
      <c r="M43" s="421"/>
      <c r="N43" s="421"/>
      <c r="O43" s="421" t="s">
        <v>500</v>
      </c>
      <c r="P43" s="753" t="s">
        <v>2372</v>
      </c>
      <c r="Q43" s="99"/>
    </row>
    <row r="44" spans="1:17" ht="13.5" customHeight="1">
      <c r="A44" s="247" t="s">
        <v>777</v>
      </c>
      <c r="B44" s="98" t="s">
        <v>504</v>
      </c>
      <c r="C44" s="90" t="s">
        <v>343</v>
      </c>
      <c r="D44" s="985"/>
      <c r="E44" s="988"/>
      <c r="F44" s="150" t="s">
        <v>242</v>
      </c>
      <c r="G44" s="135">
        <v>584</v>
      </c>
      <c r="H44" s="135" t="s">
        <v>129</v>
      </c>
      <c r="I44" s="420" t="s">
        <v>174</v>
      </c>
      <c r="J44" s="421"/>
      <c r="K44" s="421" t="s">
        <v>129</v>
      </c>
      <c r="L44" s="421"/>
      <c r="M44" s="421"/>
      <c r="N44" s="421"/>
      <c r="O44" s="421" t="s">
        <v>500</v>
      </c>
      <c r="P44" s="753" t="s">
        <v>2372</v>
      </c>
      <c r="Q44" s="99"/>
    </row>
    <row r="45" spans="1:17" ht="13.5" customHeight="1">
      <c r="A45" s="247" t="s">
        <v>778</v>
      </c>
      <c r="B45" s="98" t="s">
        <v>504</v>
      </c>
      <c r="C45" s="90" t="s">
        <v>343</v>
      </c>
      <c r="D45" s="983" t="s">
        <v>244</v>
      </c>
      <c r="E45" s="986" t="s">
        <v>173</v>
      </c>
      <c r="F45" s="150" t="s">
        <v>244</v>
      </c>
      <c r="G45" s="135">
        <v>577</v>
      </c>
      <c r="H45" s="135" t="s">
        <v>129</v>
      </c>
      <c r="I45" s="51" t="s">
        <v>289</v>
      </c>
      <c r="J45" s="83"/>
      <c r="K45" s="83" t="s">
        <v>129</v>
      </c>
      <c r="L45" s="83"/>
      <c r="M45" s="83"/>
      <c r="N45" s="83"/>
      <c r="O45" s="83" t="s">
        <v>279</v>
      </c>
      <c r="P45" s="754"/>
      <c r="Q45" s="99"/>
    </row>
    <row r="46" spans="1:17" ht="13.5" customHeight="1">
      <c r="A46" s="247" t="s">
        <v>779</v>
      </c>
      <c r="B46" s="98" t="s">
        <v>504</v>
      </c>
      <c r="C46" s="90" t="s">
        <v>343</v>
      </c>
      <c r="D46" s="984"/>
      <c r="E46" s="987"/>
      <c r="F46" s="150" t="s">
        <v>244</v>
      </c>
      <c r="G46" s="135">
        <v>578</v>
      </c>
      <c r="H46" s="135" t="s">
        <v>129</v>
      </c>
      <c r="I46" s="51" t="s">
        <v>289</v>
      </c>
      <c r="J46" s="83"/>
      <c r="K46" s="83" t="s">
        <v>129</v>
      </c>
      <c r="L46" s="83"/>
      <c r="M46" s="83"/>
      <c r="N46" s="83"/>
      <c r="O46" s="83" t="s">
        <v>279</v>
      </c>
      <c r="P46" s="754"/>
      <c r="Q46" s="99"/>
    </row>
    <row r="47" spans="1:17" ht="13.5" customHeight="1">
      <c r="A47" s="247" t="s">
        <v>780</v>
      </c>
      <c r="B47" s="98" t="s">
        <v>504</v>
      </c>
      <c r="C47" s="90" t="s">
        <v>343</v>
      </c>
      <c r="D47" s="985"/>
      <c r="E47" s="988"/>
      <c r="F47" s="150" t="s">
        <v>244</v>
      </c>
      <c r="G47" s="135">
        <v>584</v>
      </c>
      <c r="H47" s="135" t="s">
        <v>129</v>
      </c>
      <c r="I47" s="51" t="s">
        <v>289</v>
      </c>
      <c r="J47" s="83"/>
      <c r="K47" s="83" t="s">
        <v>129</v>
      </c>
      <c r="L47" s="83"/>
      <c r="M47" s="83"/>
      <c r="N47" s="83"/>
      <c r="O47" s="83" t="s">
        <v>279</v>
      </c>
      <c r="P47" s="754"/>
      <c r="Q47" s="99"/>
    </row>
    <row r="48" spans="1:17" ht="13.5" customHeight="1">
      <c r="A48" s="247" t="s">
        <v>781</v>
      </c>
      <c r="B48" s="98" t="s">
        <v>504</v>
      </c>
      <c r="C48" s="90" t="s">
        <v>343</v>
      </c>
      <c r="D48" s="983" t="s">
        <v>243</v>
      </c>
      <c r="E48" s="986" t="s">
        <v>173</v>
      </c>
      <c r="F48" s="150" t="s">
        <v>243</v>
      </c>
      <c r="G48" s="135">
        <v>577</v>
      </c>
      <c r="H48" s="135" t="s">
        <v>129</v>
      </c>
      <c r="I48" s="51" t="s">
        <v>290</v>
      </c>
      <c r="J48" s="83"/>
      <c r="K48" s="83" t="s">
        <v>129</v>
      </c>
      <c r="L48" s="83"/>
      <c r="M48" s="83"/>
      <c r="N48" s="83"/>
      <c r="O48" s="83" t="s">
        <v>279</v>
      </c>
      <c r="P48" s="754"/>
      <c r="Q48" s="99"/>
    </row>
    <row r="49" spans="1:17" ht="13.5" customHeight="1">
      <c r="A49" s="247" t="s">
        <v>782</v>
      </c>
      <c r="B49" s="98" t="s">
        <v>504</v>
      </c>
      <c r="C49" s="90" t="s">
        <v>343</v>
      </c>
      <c r="D49" s="984"/>
      <c r="E49" s="987"/>
      <c r="F49" s="150" t="s">
        <v>243</v>
      </c>
      <c r="G49" s="135">
        <v>578</v>
      </c>
      <c r="H49" s="135" t="s">
        <v>129</v>
      </c>
      <c r="I49" s="51" t="s">
        <v>290</v>
      </c>
      <c r="J49" s="83"/>
      <c r="K49" s="83" t="s">
        <v>129</v>
      </c>
      <c r="L49" s="83"/>
      <c r="M49" s="83"/>
      <c r="N49" s="83"/>
      <c r="O49" s="83" t="s">
        <v>279</v>
      </c>
      <c r="P49" s="754"/>
      <c r="Q49" s="99"/>
    </row>
    <row r="50" spans="1:17" ht="13.5" customHeight="1">
      <c r="A50" s="247" t="s">
        <v>783</v>
      </c>
      <c r="B50" s="98" t="s">
        <v>504</v>
      </c>
      <c r="C50" s="90" t="s">
        <v>343</v>
      </c>
      <c r="D50" s="985"/>
      <c r="E50" s="988"/>
      <c r="F50" s="150" t="s">
        <v>243</v>
      </c>
      <c r="G50" s="135">
        <v>584</v>
      </c>
      <c r="H50" s="135" t="s">
        <v>129</v>
      </c>
      <c r="I50" s="51" t="s">
        <v>290</v>
      </c>
      <c r="J50" s="83"/>
      <c r="K50" s="83" t="s">
        <v>129</v>
      </c>
      <c r="L50" s="83"/>
      <c r="M50" s="83"/>
      <c r="N50" s="83"/>
      <c r="O50" s="83" t="s">
        <v>279</v>
      </c>
      <c r="P50" s="754"/>
      <c r="Q50" s="99"/>
    </row>
    <row r="51" spans="1:17" ht="15.75" customHeight="1">
      <c r="A51" s="33" t="s">
        <v>784</v>
      </c>
      <c r="B51" s="98" t="s">
        <v>504</v>
      </c>
      <c r="C51" s="90" t="s">
        <v>343</v>
      </c>
      <c r="D51" s="959" t="s">
        <v>296</v>
      </c>
      <c r="E51" s="962" t="s">
        <v>356</v>
      </c>
      <c r="F51" s="146" t="s">
        <v>296</v>
      </c>
      <c r="G51" s="28">
        <v>502</v>
      </c>
      <c r="H51" s="184" t="s">
        <v>157</v>
      </c>
      <c r="I51" s="51" t="s">
        <v>347</v>
      </c>
      <c r="J51" s="83"/>
      <c r="K51" s="83" t="s">
        <v>129</v>
      </c>
      <c r="L51" s="83"/>
      <c r="M51" s="83"/>
      <c r="N51" s="83"/>
      <c r="O51" s="83" t="s">
        <v>279</v>
      </c>
      <c r="P51" s="754"/>
      <c r="Q51" s="99"/>
    </row>
    <row r="52" spans="1:17" ht="15.75" customHeight="1">
      <c r="A52" s="33" t="s">
        <v>785</v>
      </c>
      <c r="B52" s="98" t="s">
        <v>504</v>
      </c>
      <c r="C52" s="90" t="s">
        <v>343</v>
      </c>
      <c r="D52" s="961"/>
      <c r="E52" s="964"/>
      <c r="F52" s="146" t="s">
        <v>296</v>
      </c>
      <c r="G52" s="28">
        <v>506</v>
      </c>
      <c r="H52" s="184" t="s">
        <v>157</v>
      </c>
      <c r="I52" s="51" t="s">
        <v>347</v>
      </c>
      <c r="J52" s="83"/>
      <c r="K52" s="83" t="s">
        <v>129</v>
      </c>
      <c r="L52" s="83"/>
      <c r="M52" s="83"/>
      <c r="N52" s="83"/>
      <c r="O52" s="83" t="s">
        <v>279</v>
      </c>
      <c r="P52" s="754"/>
      <c r="Q52" s="99"/>
    </row>
    <row r="53" spans="1:17" ht="15.75" customHeight="1">
      <c r="A53" s="33" t="s">
        <v>786</v>
      </c>
      <c r="B53" s="98" t="s">
        <v>504</v>
      </c>
      <c r="C53" s="90" t="s">
        <v>343</v>
      </c>
      <c r="D53" s="959" t="s">
        <v>297</v>
      </c>
      <c r="E53" s="962" t="s">
        <v>356</v>
      </c>
      <c r="F53" s="146" t="s">
        <v>297</v>
      </c>
      <c r="G53" s="28">
        <v>502</v>
      </c>
      <c r="H53" s="184" t="s">
        <v>157</v>
      </c>
      <c r="I53" s="51" t="s">
        <v>357</v>
      </c>
      <c r="J53" s="83"/>
      <c r="K53" s="83" t="s">
        <v>129</v>
      </c>
      <c r="L53" s="83"/>
      <c r="M53" s="83"/>
      <c r="N53" s="83"/>
      <c r="O53" s="83" t="s">
        <v>501</v>
      </c>
      <c r="P53" s="754"/>
      <c r="Q53" s="99"/>
    </row>
    <row r="54" spans="1:17" ht="15.75" customHeight="1">
      <c r="A54" s="33" t="s">
        <v>787</v>
      </c>
      <c r="B54" s="98" t="s">
        <v>504</v>
      </c>
      <c r="C54" s="90" t="s">
        <v>343</v>
      </c>
      <c r="D54" s="961"/>
      <c r="E54" s="964"/>
      <c r="F54" s="146" t="s">
        <v>297</v>
      </c>
      <c r="G54" s="28">
        <v>506</v>
      </c>
      <c r="H54" s="184" t="s">
        <v>157</v>
      </c>
      <c r="I54" s="51" t="s">
        <v>357</v>
      </c>
      <c r="J54" s="83"/>
      <c r="K54" s="83" t="s">
        <v>129</v>
      </c>
      <c r="L54" s="83"/>
      <c r="M54" s="83"/>
      <c r="N54" s="83"/>
      <c r="O54" s="83" t="s">
        <v>501</v>
      </c>
      <c r="P54" s="754"/>
      <c r="Q54" s="99"/>
    </row>
    <row r="55" spans="1:17" s="412" customFormat="1" ht="15" customHeight="1">
      <c r="A55" s="404" t="s">
        <v>788</v>
      </c>
      <c r="B55" s="405" t="s">
        <v>504</v>
      </c>
      <c r="C55" s="406" t="s">
        <v>344</v>
      </c>
      <c r="D55" s="989" t="s">
        <v>78</v>
      </c>
      <c r="E55" s="991" t="s">
        <v>431</v>
      </c>
      <c r="F55" s="407" t="s">
        <v>78</v>
      </c>
      <c r="G55" s="408">
        <v>531</v>
      </c>
      <c r="H55" s="408" t="s">
        <v>129</v>
      </c>
      <c r="I55" s="409" t="s">
        <v>430</v>
      </c>
      <c r="J55" s="410"/>
      <c r="K55" s="410" t="s">
        <v>129</v>
      </c>
      <c r="L55" s="410"/>
      <c r="M55" s="410"/>
      <c r="N55" s="410"/>
      <c r="O55" s="410" t="s">
        <v>279</v>
      </c>
      <c r="P55" s="755"/>
      <c r="Q55" s="411"/>
    </row>
    <row r="56" spans="1:17" s="412" customFormat="1" ht="15" customHeight="1">
      <c r="A56" s="404" t="s">
        <v>789</v>
      </c>
      <c r="B56" s="405" t="s">
        <v>504</v>
      </c>
      <c r="C56" s="406" t="s">
        <v>344</v>
      </c>
      <c r="D56" s="990"/>
      <c r="E56" s="992"/>
      <c r="F56" s="407" t="s">
        <v>78</v>
      </c>
      <c r="G56" s="408">
        <v>514</v>
      </c>
      <c r="H56" s="408" t="s">
        <v>129</v>
      </c>
      <c r="I56" s="409" t="s">
        <v>430</v>
      </c>
      <c r="J56" s="410"/>
      <c r="K56" s="410" t="s">
        <v>129</v>
      </c>
      <c r="L56" s="410"/>
      <c r="M56" s="410"/>
      <c r="N56" s="410"/>
      <c r="O56" s="410" t="s">
        <v>279</v>
      </c>
      <c r="P56" s="755"/>
      <c r="Q56" s="411"/>
    </row>
    <row r="57" spans="1:17" ht="21.75" customHeight="1">
      <c r="A57" s="247" t="s">
        <v>790</v>
      </c>
      <c r="B57" s="98" t="s">
        <v>504</v>
      </c>
      <c r="C57" s="90" t="s">
        <v>344</v>
      </c>
      <c r="D57" s="180" t="s">
        <v>78</v>
      </c>
      <c r="E57" s="136">
        <v>531</v>
      </c>
      <c r="F57" s="151" t="s">
        <v>78</v>
      </c>
      <c r="G57" s="136">
        <v>531</v>
      </c>
      <c r="H57" s="136" t="s">
        <v>129</v>
      </c>
      <c r="I57" s="51" t="s">
        <v>291</v>
      </c>
      <c r="J57" s="83"/>
      <c r="K57" s="83" t="s">
        <v>129</v>
      </c>
      <c r="L57" s="83"/>
      <c r="M57" s="83"/>
      <c r="N57" s="83"/>
      <c r="O57" s="83" t="s">
        <v>279</v>
      </c>
      <c r="P57" s="754"/>
      <c r="Q57" s="99"/>
    </row>
    <row r="58" spans="1:17" ht="21.75" customHeight="1">
      <c r="A58" s="247" t="s">
        <v>791</v>
      </c>
      <c r="B58" s="98" t="s">
        <v>504</v>
      </c>
      <c r="C58" s="90" t="s">
        <v>344</v>
      </c>
      <c r="D58" s="180" t="s">
        <v>79</v>
      </c>
      <c r="E58" s="136">
        <v>514</v>
      </c>
      <c r="F58" s="151" t="s">
        <v>79</v>
      </c>
      <c r="G58" s="136">
        <v>514</v>
      </c>
      <c r="H58" s="136" t="s">
        <v>129</v>
      </c>
      <c r="I58" s="51" t="s">
        <v>292</v>
      </c>
      <c r="J58" s="83"/>
      <c r="K58" s="83" t="s">
        <v>129</v>
      </c>
      <c r="L58" s="83"/>
      <c r="M58" s="83"/>
      <c r="N58" s="83"/>
      <c r="O58" s="83" t="s">
        <v>279</v>
      </c>
      <c r="P58" s="754"/>
      <c r="Q58" s="99"/>
    </row>
    <row r="59" spans="1:17" ht="23.25" customHeight="1">
      <c r="A59" s="247" t="s">
        <v>792</v>
      </c>
      <c r="B59" s="98" t="s">
        <v>504</v>
      </c>
      <c r="C59" s="90" t="s">
        <v>88</v>
      </c>
      <c r="D59" s="181" t="s">
        <v>90</v>
      </c>
      <c r="E59" s="50" t="s">
        <v>91</v>
      </c>
      <c r="F59" s="152" t="s">
        <v>90</v>
      </c>
      <c r="G59" s="50" t="s">
        <v>91</v>
      </c>
      <c r="H59" s="51" t="s">
        <v>129</v>
      </c>
      <c r="I59" s="51" t="s">
        <v>369</v>
      </c>
      <c r="J59" s="83"/>
      <c r="K59" s="83" t="s">
        <v>129</v>
      </c>
      <c r="L59" s="83"/>
      <c r="M59" s="83"/>
      <c r="N59" s="83"/>
      <c r="O59" s="83" t="s">
        <v>501</v>
      </c>
      <c r="P59" s="754"/>
      <c r="Q59" s="99"/>
    </row>
    <row r="60" spans="1:17" ht="23.25" customHeight="1">
      <c r="A60" s="28" t="s">
        <v>793</v>
      </c>
      <c r="B60" s="98" t="s">
        <v>504</v>
      </c>
      <c r="C60" s="396" t="s">
        <v>402</v>
      </c>
      <c r="D60" s="153" t="s">
        <v>405</v>
      </c>
      <c r="E60" s="137" t="s">
        <v>403</v>
      </c>
      <c r="F60" s="153" t="s">
        <v>405</v>
      </c>
      <c r="G60" s="137" t="s">
        <v>403</v>
      </c>
      <c r="H60" s="154" t="s">
        <v>129</v>
      </c>
      <c r="I60" s="133" t="s">
        <v>404</v>
      </c>
      <c r="J60" s="83"/>
      <c r="K60" s="83" t="s">
        <v>129</v>
      </c>
      <c r="L60" s="83"/>
      <c r="M60" s="83"/>
      <c r="N60" s="83"/>
      <c r="O60" s="83" t="s">
        <v>279</v>
      </c>
      <c r="P60" s="754"/>
      <c r="Q60" s="99"/>
    </row>
    <row r="61" spans="1:17" ht="19.5" customHeight="1">
      <c r="A61" s="247" t="s">
        <v>794</v>
      </c>
      <c r="B61" s="98" t="s">
        <v>504</v>
      </c>
      <c r="C61" s="90" t="s">
        <v>89</v>
      </c>
      <c r="D61" s="993" t="s">
        <v>276</v>
      </c>
      <c r="E61" s="995" t="s">
        <v>731</v>
      </c>
      <c r="F61" s="155" t="s">
        <v>276</v>
      </c>
      <c r="G61" s="138" t="s">
        <v>515</v>
      </c>
      <c r="H61" s="156" t="s">
        <v>129</v>
      </c>
      <c r="I61" s="157" t="s">
        <v>368</v>
      </c>
      <c r="J61" s="83"/>
      <c r="K61" s="83" t="s">
        <v>129</v>
      </c>
      <c r="L61" s="83"/>
      <c r="M61" s="83"/>
      <c r="N61" s="83"/>
      <c r="O61" s="83" t="s">
        <v>501</v>
      </c>
      <c r="P61" s="754"/>
      <c r="Q61" s="99"/>
    </row>
    <row r="62" spans="1:17" ht="19.5" customHeight="1">
      <c r="A62" s="247" t="s">
        <v>795</v>
      </c>
      <c r="B62" s="98" t="s">
        <v>504</v>
      </c>
      <c r="C62" s="90" t="s">
        <v>89</v>
      </c>
      <c r="D62" s="994"/>
      <c r="E62" s="996"/>
      <c r="F62" s="155" t="s">
        <v>276</v>
      </c>
      <c r="G62" s="138" t="s">
        <v>516</v>
      </c>
      <c r="H62" s="156" t="s">
        <v>129</v>
      </c>
      <c r="I62" s="157" t="s">
        <v>368</v>
      </c>
      <c r="J62" s="83"/>
      <c r="K62" s="83" t="s">
        <v>129</v>
      </c>
      <c r="L62" s="83"/>
      <c r="M62" s="83"/>
      <c r="N62" s="83"/>
      <c r="O62" s="83" t="s">
        <v>501</v>
      </c>
      <c r="P62" s="754"/>
      <c r="Q62" s="99"/>
    </row>
    <row r="63" spans="1:17" ht="19.5" customHeight="1">
      <c r="A63" s="247" t="s">
        <v>796</v>
      </c>
      <c r="B63" s="98" t="s">
        <v>504</v>
      </c>
      <c r="C63" s="90" t="s">
        <v>89</v>
      </c>
      <c r="D63" s="993" t="s">
        <v>92</v>
      </c>
      <c r="E63" s="995" t="s">
        <v>731</v>
      </c>
      <c r="F63" s="155" t="s">
        <v>92</v>
      </c>
      <c r="G63" s="138" t="s">
        <v>515</v>
      </c>
      <c r="H63" s="156" t="s">
        <v>129</v>
      </c>
      <c r="I63" s="157" t="s">
        <v>93</v>
      </c>
      <c r="J63" s="83"/>
      <c r="K63" s="83" t="s">
        <v>129</v>
      </c>
      <c r="L63" s="83"/>
      <c r="M63" s="83"/>
      <c r="N63" s="83"/>
      <c r="O63" s="83" t="s">
        <v>501</v>
      </c>
      <c r="P63" s="754"/>
      <c r="Q63" s="99"/>
    </row>
    <row r="64" spans="1:17" ht="19.5" customHeight="1">
      <c r="A64" s="247" t="s">
        <v>797</v>
      </c>
      <c r="B64" s="98" t="s">
        <v>504</v>
      </c>
      <c r="C64" s="90" t="s">
        <v>89</v>
      </c>
      <c r="D64" s="994"/>
      <c r="E64" s="996"/>
      <c r="F64" s="155" t="s">
        <v>92</v>
      </c>
      <c r="G64" s="138" t="s">
        <v>516</v>
      </c>
      <c r="H64" s="156" t="s">
        <v>129</v>
      </c>
      <c r="I64" s="157" t="s">
        <v>93</v>
      </c>
      <c r="J64" s="83"/>
      <c r="K64" s="83" t="s">
        <v>129</v>
      </c>
      <c r="L64" s="83"/>
      <c r="M64" s="83"/>
      <c r="N64" s="83"/>
      <c r="O64" s="83" t="s">
        <v>501</v>
      </c>
      <c r="P64" s="754"/>
      <c r="Q64" s="99"/>
    </row>
    <row r="65" spans="1:17" ht="16.5" customHeight="1">
      <c r="A65" s="247" t="s">
        <v>798</v>
      </c>
      <c r="B65" s="98" t="s">
        <v>504</v>
      </c>
      <c r="C65" s="90" t="s">
        <v>339</v>
      </c>
      <c r="D65" s="177" t="s">
        <v>293</v>
      </c>
      <c r="E65" s="42">
        <v>400</v>
      </c>
      <c r="F65" s="147" t="s">
        <v>293</v>
      </c>
      <c r="G65" s="42">
        <v>400</v>
      </c>
      <c r="H65" s="42" t="s">
        <v>129</v>
      </c>
      <c r="I65" s="51" t="s">
        <v>294</v>
      </c>
      <c r="J65" s="83"/>
      <c r="K65" s="83" t="s">
        <v>129</v>
      </c>
      <c r="L65" s="83">
        <v>0</v>
      </c>
      <c r="M65" s="83">
        <v>0</v>
      </c>
      <c r="N65" s="83" t="s">
        <v>732</v>
      </c>
      <c r="O65" s="83" t="s">
        <v>279</v>
      </c>
      <c r="P65" s="754"/>
      <c r="Q65" s="99"/>
    </row>
    <row r="66" spans="1:17" ht="16.5" customHeight="1">
      <c r="A66" s="247" t="s">
        <v>799</v>
      </c>
      <c r="B66" s="98" t="s">
        <v>504</v>
      </c>
      <c r="C66" s="90" t="s">
        <v>339</v>
      </c>
      <c r="D66" s="177" t="s">
        <v>245</v>
      </c>
      <c r="E66" s="42">
        <v>400</v>
      </c>
      <c r="F66" s="147" t="s">
        <v>245</v>
      </c>
      <c r="G66" s="42">
        <v>400</v>
      </c>
      <c r="H66" s="42" t="s">
        <v>129</v>
      </c>
      <c r="I66" s="420" t="s">
        <v>176</v>
      </c>
      <c r="J66" s="421"/>
      <c r="K66" s="421" t="s">
        <v>129</v>
      </c>
      <c r="L66" s="421"/>
      <c r="M66" s="421"/>
      <c r="N66" s="421"/>
      <c r="O66" s="421" t="s">
        <v>502</v>
      </c>
      <c r="P66" s="753" t="s">
        <v>2373</v>
      </c>
      <c r="Q66" s="99"/>
    </row>
    <row r="67" spans="1:17" ht="16.5" customHeight="1">
      <c r="A67" s="247" t="s">
        <v>800</v>
      </c>
      <c r="B67" s="98" t="s">
        <v>504</v>
      </c>
      <c r="C67" s="90" t="s">
        <v>339</v>
      </c>
      <c r="D67" s="179" t="s">
        <v>298</v>
      </c>
      <c r="E67" s="135">
        <v>401</v>
      </c>
      <c r="F67" s="150" t="s">
        <v>298</v>
      </c>
      <c r="G67" s="135">
        <v>401</v>
      </c>
      <c r="H67" s="135" t="s">
        <v>129</v>
      </c>
      <c r="I67" s="427" t="s">
        <v>183</v>
      </c>
      <c r="J67" s="421"/>
      <c r="K67" s="421" t="s">
        <v>129</v>
      </c>
      <c r="L67" s="421"/>
      <c r="M67" s="421"/>
      <c r="N67" s="421"/>
      <c r="O67" s="421" t="s">
        <v>274</v>
      </c>
      <c r="P67" s="753" t="s">
        <v>2374</v>
      </c>
      <c r="Q67" s="99"/>
    </row>
    <row r="68" spans="1:17" ht="16.5" customHeight="1">
      <c r="A68" s="247" t="s">
        <v>801</v>
      </c>
      <c r="B68" s="98" t="s">
        <v>504</v>
      </c>
      <c r="C68" s="90" t="s">
        <v>339</v>
      </c>
      <c r="D68" s="179" t="s">
        <v>246</v>
      </c>
      <c r="E68" s="135">
        <v>401</v>
      </c>
      <c r="F68" s="150" t="s">
        <v>246</v>
      </c>
      <c r="G68" s="135">
        <v>401</v>
      </c>
      <c r="H68" s="135" t="s">
        <v>129</v>
      </c>
      <c r="I68" s="427" t="s">
        <v>187</v>
      </c>
      <c r="J68" s="421"/>
      <c r="K68" s="421" t="s">
        <v>129</v>
      </c>
      <c r="L68" s="421"/>
      <c r="M68" s="421"/>
      <c r="N68" s="421"/>
      <c r="O68" s="421" t="s">
        <v>502</v>
      </c>
      <c r="P68" s="753" t="s">
        <v>2376</v>
      </c>
      <c r="Q68" s="99"/>
    </row>
    <row r="69" spans="1:17" ht="16.5" customHeight="1">
      <c r="A69" s="247" t="s">
        <v>802</v>
      </c>
      <c r="B69" s="98" t="s">
        <v>504</v>
      </c>
      <c r="C69" s="90" t="s">
        <v>339</v>
      </c>
      <c r="D69" s="179" t="s">
        <v>299</v>
      </c>
      <c r="E69" s="135">
        <v>401</v>
      </c>
      <c r="F69" s="150" t="s">
        <v>299</v>
      </c>
      <c r="G69" s="135">
        <v>401</v>
      </c>
      <c r="H69" s="135" t="s">
        <v>129</v>
      </c>
      <c r="I69" s="427" t="s">
        <v>185</v>
      </c>
      <c r="J69" s="421"/>
      <c r="K69" s="421" t="s">
        <v>129</v>
      </c>
      <c r="L69" s="421"/>
      <c r="M69" s="421"/>
      <c r="N69" s="421"/>
      <c r="O69" s="421" t="s">
        <v>274</v>
      </c>
      <c r="P69" s="753" t="s">
        <v>2375</v>
      </c>
      <c r="Q69" s="99"/>
    </row>
    <row r="70" spans="1:17" ht="16.5" customHeight="1">
      <c r="A70" s="247" t="s">
        <v>803</v>
      </c>
      <c r="B70" s="98" t="s">
        <v>504</v>
      </c>
      <c r="C70" s="90" t="s">
        <v>339</v>
      </c>
      <c r="D70" s="179" t="s">
        <v>247</v>
      </c>
      <c r="E70" s="135">
        <v>401</v>
      </c>
      <c r="F70" s="150" t="s">
        <v>247</v>
      </c>
      <c r="G70" s="135">
        <v>401</v>
      </c>
      <c r="H70" s="135" t="s">
        <v>129</v>
      </c>
      <c r="I70" s="427" t="s">
        <v>189</v>
      </c>
      <c r="J70" s="421"/>
      <c r="K70" s="421" t="s">
        <v>129</v>
      </c>
      <c r="L70" s="421"/>
      <c r="M70" s="421"/>
      <c r="N70" s="421"/>
      <c r="O70" s="421" t="s">
        <v>502</v>
      </c>
      <c r="P70" s="753" t="s">
        <v>2378</v>
      </c>
      <c r="Q70" s="99"/>
    </row>
    <row r="71" spans="1:17" ht="16.5" customHeight="1">
      <c r="A71" s="247" t="s">
        <v>804</v>
      </c>
      <c r="B71" s="98" t="s">
        <v>504</v>
      </c>
      <c r="C71" s="90" t="s">
        <v>339</v>
      </c>
      <c r="D71" s="177" t="s">
        <v>300</v>
      </c>
      <c r="E71" s="42">
        <v>401</v>
      </c>
      <c r="F71" s="147" t="s">
        <v>300</v>
      </c>
      <c r="G71" s="42">
        <v>401</v>
      </c>
      <c r="H71" s="42" t="s">
        <v>129</v>
      </c>
      <c r="I71" s="51" t="s">
        <v>301</v>
      </c>
      <c r="J71" s="83"/>
      <c r="K71" s="83" t="s">
        <v>129</v>
      </c>
      <c r="L71" s="83">
        <v>0</v>
      </c>
      <c r="M71" s="83">
        <v>0</v>
      </c>
      <c r="N71" s="83" t="s">
        <v>732</v>
      </c>
      <c r="O71" s="83" t="s">
        <v>279</v>
      </c>
      <c r="P71" s="754"/>
      <c r="Q71" s="99"/>
    </row>
    <row r="72" spans="1:17" ht="16.5" customHeight="1">
      <c r="A72" s="247" t="s">
        <v>805</v>
      </c>
      <c r="B72" s="98" t="s">
        <v>504</v>
      </c>
      <c r="C72" s="90" t="s">
        <v>339</v>
      </c>
      <c r="D72" s="176" t="s">
        <v>304</v>
      </c>
      <c r="E72" s="28">
        <v>403</v>
      </c>
      <c r="F72" s="146" t="s">
        <v>304</v>
      </c>
      <c r="G72" s="28">
        <v>403</v>
      </c>
      <c r="H72" s="28" t="s">
        <v>129</v>
      </c>
      <c r="I72" s="420" t="s">
        <v>194</v>
      </c>
      <c r="J72" s="421"/>
      <c r="K72" s="421" t="s">
        <v>129</v>
      </c>
      <c r="L72" s="421"/>
      <c r="M72" s="421"/>
      <c r="N72" s="421"/>
      <c r="O72" s="421" t="s">
        <v>502</v>
      </c>
      <c r="P72" s="753" t="s">
        <v>2379</v>
      </c>
      <c r="Q72" s="99"/>
    </row>
    <row r="73" spans="1:17" ht="16.5" customHeight="1">
      <c r="A73" s="247" t="s">
        <v>806</v>
      </c>
      <c r="B73" s="98" t="s">
        <v>504</v>
      </c>
      <c r="C73" s="90" t="s">
        <v>339</v>
      </c>
      <c r="D73" s="176" t="s">
        <v>305</v>
      </c>
      <c r="E73" s="28">
        <v>403</v>
      </c>
      <c r="F73" s="146" t="s">
        <v>305</v>
      </c>
      <c r="G73" s="28">
        <v>403</v>
      </c>
      <c r="H73" s="28" t="s">
        <v>129</v>
      </c>
      <c r="I73" s="420" t="s">
        <v>196</v>
      </c>
      <c r="J73" s="421"/>
      <c r="K73" s="421" t="s">
        <v>129</v>
      </c>
      <c r="L73" s="421"/>
      <c r="M73" s="421"/>
      <c r="N73" s="421"/>
      <c r="O73" s="421" t="s">
        <v>502</v>
      </c>
      <c r="P73" s="753" t="s">
        <v>2380</v>
      </c>
      <c r="Q73" s="99"/>
    </row>
    <row r="74" spans="1:17" ht="16.5" customHeight="1">
      <c r="A74" s="247" t="s">
        <v>807</v>
      </c>
      <c r="B74" s="98" t="s">
        <v>504</v>
      </c>
      <c r="C74" s="90" t="s">
        <v>339</v>
      </c>
      <c r="D74" s="177" t="s">
        <v>306</v>
      </c>
      <c r="E74" s="42">
        <v>403</v>
      </c>
      <c r="F74" s="147" t="s">
        <v>306</v>
      </c>
      <c r="G74" s="42">
        <v>403</v>
      </c>
      <c r="H74" s="42" t="s">
        <v>129</v>
      </c>
      <c r="I74" s="420" t="s">
        <v>198</v>
      </c>
      <c r="J74" s="421"/>
      <c r="K74" s="421" t="s">
        <v>129</v>
      </c>
      <c r="L74" s="421"/>
      <c r="M74" s="421"/>
      <c r="N74" s="421"/>
      <c r="O74" s="421" t="s">
        <v>500</v>
      </c>
      <c r="P74" s="753" t="s">
        <v>2381</v>
      </c>
      <c r="Q74" s="99"/>
    </row>
    <row r="75" spans="1:17" ht="16.5" customHeight="1">
      <c r="A75" s="247" t="s">
        <v>808</v>
      </c>
      <c r="B75" s="98" t="s">
        <v>504</v>
      </c>
      <c r="C75" s="90" t="s">
        <v>339</v>
      </c>
      <c r="D75" s="177" t="s">
        <v>248</v>
      </c>
      <c r="E75" s="42">
        <v>403</v>
      </c>
      <c r="F75" s="147" t="s">
        <v>248</v>
      </c>
      <c r="G75" s="42">
        <v>403</v>
      </c>
      <c r="H75" s="42" t="s">
        <v>129</v>
      </c>
      <c r="I75" s="51" t="s">
        <v>307</v>
      </c>
      <c r="J75" s="83"/>
      <c r="K75" s="83" t="s">
        <v>129</v>
      </c>
      <c r="L75" s="83"/>
      <c r="M75" s="83"/>
      <c r="N75" s="83"/>
      <c r="O75" s="83" t="s">
        <v>279</v>
      </c>
      <c r="P75" s="754"/>
      <c r="Q75" s="99"/>
    </row>
    <row r="76" spans="1:17" ht="16.5" customHeight="1">
      <c r="A76" s="247" t="s">
        <v>809</v>
      </c>
      <c r="B76" s="98" t="s">
        <v>504</v>
      </c>
      <c r="C76" s="90" t="s">
        <v>339</v>
      </c>
      <c r="D76" s="177" t="s">
        <v>249</v>
      </c>
      <c r="E76" s="42">
        <v>403</v>
      </c>
      <c r="F76" s="147" t="s">
        <v>249</v>
      </c>
      <c r="G76" s="42">
        <v>403</v>
      </c>
      <c r="H76" s="42" t="s">
        <v>129</v>
      </c>
      <c r="I76" s="51" t="s">
        <v>308</v>
      </c>
      <c r="J76" s="83"/>
      <c r="K76" s="83" t="s">
        <v>129</v>
      </c>
      <c r="L76" s="83"/>
      <c r="M76" s="83"/>
      <c r="N76" s="83"/>
      <c r="O76" s="83" t="s">
        <v>279</v>
      </c>
      <c r="P76" s="754"/>
      <c r="Q76" s="99"/>
    </row>
    <row r="77" spans="1:17" ht="16.5" customHeight="1">
      <c r="A77" s="247" t="s">
        <v>810</v>
      </c>
      <c r="B77" s="98" t="s">
        <v>504</v>
      </c>
      <c r="C77" s="90" t="s">
        <v>339</v>
      </c>
      <c r="D77" s="177" t="s">
        <v>442</v>
      </c>
      <c r="E77" s="42">
        <v>405</v>
      </c>
      <c r="F77" s="147" t="s">
        <v>442</v>
      </c>
      <c r="G77" s="42">
        <v>405</v>
      </c>
      <c r="H77" s="42" t="s">
        <v>129</v>
      </c>
      <c r="I77" s="51" t="s">
        <v>443</v>
      </c>
      <c r="J77" s="83"/>
      <c r="K77" s="83" t="s">
        <v>129</v>
      </c>
      <c r="L77" s="83"/>
      <c r="M77" s="83"/>
      <c r="N77" s="83"/>
      <c r="O77" s="83" t="s">
        <v>279</v>
      </c>
      <c r="P77" s="754"/>
      <c r="Q77" s="99"/>
    </row>
    <row r="78" spans="1:17" ht="16.5" customHeight="1">
      <c r="A78" s="247" t="s">
        <v>811</v>
      </c>
      <c r="B78" s="98" t="s">
        <v>504</v>
      </c>
      <c r="C78" s="90" t="s">
        <v>339</v>
      </c>
      <c r="D78" s="176" t="s">
        <v>56</v>
      </c>
      <c r="E78" s="28">
        <v>403</v>
      </c>
      <c r="F78" s="146" t="s">
        <v>56</v>
      </c>
      <c r="G78" s="28">
        <v>403</v>
      </c>
      <c r="H78" s="28" t="s">
        <v>129</v>
      </c>
      <c r="I78" s="139" t="s">
        <v>77</v>
      </c>
      <c r="J78" s="83"/>
      <c r="K78" s="83" t="s">
        <v>129</v>
      </c>
      <c r="L78" s="83"/>
      <c r="M78" s="83"/>
      <c r="N78" s="83"/>
      <c r="O78" s="83" t="s">
        <v>279</v>
      </c>
      <c r="P78" s="754"/>
      <c r="Q78" s="99"/>
    </row>
    <row r="79" spans="1:17" ht="16.5" customHeight="1">
      <c r="A79" s="28" t="s">
        <v>812</v>
      </c>
      <c r="B79" s="98" t="s">
        <v>504</v>
      </c>
      <c r="C79" s="396" t="s">
        <v>339</v>
      </c>
      <c r="D79" s="182" t="s">
        <v>460</v>
      </c>
      <c r="E79" s="28">
        <v>405</v>
      </c>
      <c r="F79" s="158" t="s">
        <v>460</v>
      </c>
      <c r="G79" s="28">
        <v>405</v>
      </c>
      <c r="H79" s="28" t="s">
        <v>129</v>
      </c>
      <c r="I79" s="139" t="s">
        <v>443</v>
      </c>
      <c r="J79" s="83"/>
      <c r="K79" s="83" t="s">
        <v>129</v>
      </c>
      <c r="L79" s="83"/>
      <c r="M79" s="83"/>
      <c r="N79" s="83"/>
      <c r="O79" s="83" t="s">
        <v>279</v>
      </c>
      <c r="P79" s="754"/>
      <c r="Q79" s="99"/>
    </row>
    <row r="80" spans="1:17" ht="16.5" customHeight="1">
      <c r="A80" s="28" t="s">
        <v>813</v>
      </c>
      <c r="B80" s="98" t="s">
        <v>504</v>
      </c>
      <c r="C80" s="396" t="s">
        <v>339</v>
      </c>
      <c r="D80" s="178" t="s">
        <v>461</v>
      </c>
      <c r="E80" s="51">
        <v>470</v>
      </c>
      <c r="F80" s="148" t="s">
        <v>461</v>
      </c>
      <c r="G80" s="51">
        <v>470</v>
      </c>
      <c r="H80" s="250" t="s">
        <v>129</v>
      </c>
      <c r="I80" s="139" t="s">
        <v>450</v>
      </c>
      <c r="J80" s="83"/>
      <c r="K80" s="83" t="s">
        <v>129</v>
      </c>
      <c r="L80" s="83"/>
      <c r="M80" s="83"/>
      <c r="N80" s="83"/>
      <c r="O80" s="83" t="s">
        <v>279</v>
      </c>
      <c r="P80" s="754"/>
      <c r="Q80" s="99"/>
    </row>
    <row r="81" spans="1:17" ht="16.5" customHeight="1">
      <c r="A81" s="28" t="s">
        <v>814</v>
      </c>
      <c r="B81" s="98" t="s">
        <v>504</v>
      </c>
      <c r="C81" s="90" t="s">
        <v>339</v>
      </c>
      <c r="D81" s="178" t="s">
        <v>462</v>
      </c>
      <c r="E81" s="51">
        <v>475</v>
      </c>
      <c r="F81" s="148" t="s">
        <v>462</v>
      </c>
      <c r="G81" s="51">
        <v>475</v>
      </c>
      <c r="H81" s="250" t="s">
        <v>129</v>
      </c>
      <c r="I81" s="139" t="s">
        <v>452</v>
      </c>
      <c r="J81" s="83"/>
      <c r="K81" s="83" t="s">
        <v>129</v>
      </c>
      <c r="L81" s="83"/>
      <c r="M81" s="83"/>
      <c r="N81" s="83"/>
      <c r="O81" s="83" t="s">
        <v>279</v>
      </c>
      <c r="P81" s="754"/>
      <c r="Q81" s="99"/>
    </row>
    <row r="82" spans="1:17" ht="16.5" customHeight="1">
      <c r="A82" s="28" t="s">
        <v>815</v>
      </c>
      <c r="B82" s="98" t="s">
        <v>504</v>
      </c>
      <c r="C82" s="90" t="s">
        <v>339</v>
      </c>
      <c r="D82" s="178" t="s">
        <v>463</v>
      </c>
      <c r="E82" s="51">
        <v>475</v>
      </c>
      <c r="F82" s="148" t="s">
        <v>463</v>
      </c>
      <c r="G82" s="51">
        <v>475</v>
      </c>
      <c r="H82" s="250" t="s">
        <v>129</v>
      </c>
      <c r="I82" s="139" t="s">
        <v>455</v>
      </c>
      <c r="J82" s="83"/>
      <c r="K82" s="83" t="s">
        <v>129</v>
      </c>
      <c r="L82" s="83"/>
      <c r="M82" s="83"/>
      <c r="N82" s="83"/>
      <c r="O82" s="83" t="s">
        <v>279</v>
      </c>
      <c r="P82" s="754"/>
      <c r="Q82" s="99"/>
    </row>
    <row r="83" spans="1:17" ht="14.25" customHeight="1">
      <c r="A83" s="247" t="s">
        <v>816</v>
      </c>
      <c r="B83" s="98" t="s">
        <v>504</v>
      </c>
      <c r="C83" s="90" t="s">
        <v>338</v>
      </c>
      <c r="D83" s="971" t="s">
        <v>309</v>
      </c>
      <c r="E83" s="997" t="s">
        <v>310</v>
      </c>
      <c r="F83" s="148" t="s">
        <v>309</v>
      </c>
      <c r="G83" s="51">
        <v>409</v>
      </c>
      <c r="H83" s="51" t="s">
        <v>129</v>
      </c>
      <c r="I83" s="51" t="s">
        <v>311</v>
      </c>
      <c r="J83" s="83"/>
      <c r="K83" s="83" t="s">
        <v>129</v>
      </c>
      <c r="L83" s="83">
        <v>0</v>
      </c>
      <c r="M83" s="83">
        <v>0</v>
      </c>
      <c r="N83" s="83" t="s">
        <v>732</v>
      </c>
      <c r="O83" s="83" t="s">
        <v>279</v>
      </c>
      <c r="P83" s="754"/>
      <c r="Q83" s="99"/>
    </row>
    <row r="84" spans="1:17" ht="14.25" customHeight="1">
      <c r="A84" s="247" t="s">
        <v>817</v>
      </c>
      <c r="B84" s="98" t="s">
        <v>504</v>
      </c>
      <c r="C84" s="90" t="s">
        <v>338</v>
      </c>
      <c r="D84" s="972"/>
      <c r="E84" s="998"/>
      <c r="F84" s="148" t="s">
        <v>309</v>
      </c>
      <c r="G84" s="51">
        <v>410</v>
      </c>
      <c r="H84" s="51" t="s">
        <v>129</v>
      </c>
      <c r="I84" s="51" t="s">
        <v>311</v>
      </c>
      <c r="J84" s="83"/>
      <c r="K84" s="83" t="s">
        <v>129</v>
      </c>
      <c r="L84" s="83"/>
      <c r="M84" s="83"/>
      <c r="N84" s="83"/>
      <c r="O84" s="83" t="s">
        <v>279</v>
      </c>
      <c r="P84" s="754"/>
      <c r="Q84" s="99"/>
    </row>
    <row r="85" spans="1:17" ht="19.5" customHeight="1">
      <c r="A85" s="247" t="s">
        <v>818</v>
      </c>
      <c r="B85" s="98" t="s">
        <v>504</v>
      </c>
      <c r="C85" s="90" t="s">
        <v>338</v>
      </c>
      <c r="D85" s="178" t="s">
        <v>312</v>
      </c>
      <c r="E85" s="51">
        <v>410</v>
      </c>
      <c r="F85" s="148" t="s">
        <v>312</v>
      </c>
      <c r="G85" s="51">
        <v>410</v>
      </c>
      <c r="H85" s="51" t="s">
        <v>129</v>
      </c>
      <c r="I85" s="420" t="s">
        <v>200</v>
      </c>
      <c r="J85" s="421"/>
      <c r="K85" s="421" t="s">
        <v>129</v>
      </c>
      <c r="L85" s="421"/>
      <c r="M85" s="421"/>
      <c r="N85" s="421"/>
      <c r="O85" s="421" t="s">
        <v>503</v>
      </c>
      <c r="P85" s="753" t="s">
        <v>2382</v>
      </c>
      <c r="Q85" s="99"/>
    </row>
    <row r="86" spans="1:17" ht="19.5" customHeight="1">
      <c r="A86" s="247" t="s">
        <v>819</v>
      </c>
      <c r="B86" s="98" t="s">
        <v>504</v>
      </c>
      <c r="C86" s="90" t="s">
        <v>338</v>
      </c>
      <c r="D86" s="178" t="s">
        <v>313</v>
      </c>
      <c r="E86" s="51">
        <v>409</v>
      </c>
      <c r="F86" s="148" t="s">
        <v>313</v>
      </c>
      <c r="G86" s="51">
        <v>409</v>
      </c>
      <c r="H86" s="51" t="s">
        <v>129</v>
      </c>
      <c r="I86" s="51" t="s">
        <v>314</v>
      </c>
      <c r="J86" s="83"/>
      <c r="K86" s="83" t="s">
        <v>129</v>
      </c>
      <c r="L86" s="83">
        <v>0</v>
      </c>
      <c r="M86" s="83">
        <v>0</v>
      </c>
      <c r="N86" s="83" t="s">
        <v>732</v>
      </c>
      <c r="O86" s="83" t="s">
        <v>279</v>
      </c>
      <c r="P86" s="754"/>
      <c r="Q86" s="99"/>
    </row>
    <row r="87" spans="1:17" ht="19.5" customHeight="1">
      <c r="A87" s="247" t="s">
        <v>820</v>
      </c>
      <c r="B87" s="98" t="s">
        <v>504</v>
      </c>
      <c r="C87" s="90" t="s">
        <v>338</v>
      </c>
      <c r="D87" s="178" t="s">
        <v>316</v>
      </c>
      <c r="E87" s="51">
        <v>413</v>
      </c>
      <c r="F87" s="148" t="s">
        <v>316</v>
      </c>
      <c r="G87" s="51">
        <v>413</v>
      </c>
      <c r="H87" s="51" t="s">
        <v>129</v>
      </c>
      <c r="I87" s="420" t="s">
        <v>201</v>
      </c>
      <c r="J87" s="421"/>
      <c r="K87" s="421" t="s">
        <v>129</v>
      </c>
      <c r="L87" s="421"/>
      <c r="M87" s="421"/>
      <c r="N87" s="421"/>
      <c r="O87" s="421" t="s">
        <v>502</v>
      </c>
      <c r="P87" s="753" t="s">
        <v>2383</v>
      </c>
      <c r="Q87" s="99"/>
    </row>
    <row r="88" spans="1:17" ht="19.5" customHeight="1">
      <c r="A88" s="247" t="s">
        <v>821</v>
      </c>
      <c r="B88" s="98" t="s">
        <v>504</v>
      </c>
      <c r="C88" s="90" t="s">
        <v>338</v>
      </c>
      <c r="D88" s="178" t="s">
        <v>317</v>
      </c>
      <c r="E88" s="51">
        <v>413</v>
      </c>
      <c r="F88" s="148" t="s">
        <v>317</v>
      </c>
      <c r="G88" s="51">
        <v>413</v>
      </c>
      <c r="H88" s="51" t="s">
        <v>129</v>
      </c>
      <c r="I88" s="420" t="s">
        <v>203</v>
      </c>
      <c r="J88" s="421"/>
      <c r="K88" s="421" t="s">
        <v>129</v>
      </c>
      <c r="L88" s="421"/>
      <c r="M88" s="421"/>
      <c r="N88" s="421"/>
      <c r="O88" s="421" t="s">
        <v>502</v>
      </c>
      <c r="P88" s="753" t="s">
        <v>2384</v>
      </c>
      <c r="Q88" s="99"/>
    </row>
    <row r="89" spans="1:17" ht="19.5" customHeight="1">
      <c r="A89" s="247" t="s">
        <v>822</v>
      </c>
      <c r="B89" s="98" t="s">
        <v>504</v>
      </c>
      <c r="C89" s="90" t="s">
        <v>338</v>
      </c>
      <c r="D89" s="178" t="s">
        <v>300</v>
      </c>
      <c r="E89" s="51">
        <v>413</v>
      </c>
      <c r="F89" s="148" t="s">
        <v>300</v>
      </c>
      <c r="G89" s="51">
        <v>413</v>
      </c>
      <c r="H89" s="51" t="s">
        <v>129</v>
      </c>
      <c r="I89" s="51" t="s">
        <v>318</v>
      </c>
      <c r="J89" s="83"/>
      <c r="K89" s="83" t="s">
        <v>129</v>
      </c>
      <c r="L89" s="83">
        <v>0</v>
      </c>
      <c r="M89" s="83">
        <v>0</v>
      </c>
      <c r="N89" s="83" t="s">
        <v>732</v>
      </c>
      <c r="O89" s="83" t="s">
        <v>279</v>
      </c>
      <c r="P89" s="754"/>
      <c r="Q89" s="99"/>
    </row>
    <row r="90" spans="1:17" ht="19.5" customHeight="1">
      <c r="A90" s="247" t="s">
        <v>823</v>
      </c>
      <c r="B90" s="98" t="s">
        <v>504</v>
      </c>
      <c r="C90" s="90" t="s">
        <v>338</v>
      </c>
      <c r="D90" s="178" t="s">
        <v>319</v>
      </c>
      <c r="E90" s="51" t="s">
        <v>129</v>
      </c>
      <c r="F90" s="148" t="s">
        <v>319</v>
      </c>
      <c r="G90" s="51" t="s">
        <v>129</v>
      </c>
      <c r="H90" s="51" t="s">
        <v>129</v>
      </c>
      <c r="I90" s="420" t="s">
        <v>205</v>
      </c>
      <c r="J90" s="421"/>
      <c r="K90" s="421" t="s">
        <v>129</v>
      </c>
      <c r="L90" s="421"/>
      <c r="M90" s="421"/>
      <c r="N90" s="421"/>
      <c r="O90" s="421" t="s">
        <v>500</v>
      </c>
      <c r="P90" s="753" t="s">
        <v>2392</v>
      </c>
      <c r="Q90" s="99"/>
    </row>
    <row r="91" spans="1:17" ht="19.5" customHeight="1">
      <c r="A91" s="247" t="s">
        <v>824</v>
      </c>
      <c r="B91" s="98" t="s">
        <v>504</v>
      </c>
      <c r="C91" s="90" t="s">
        <v>338</v>
      </c>
      <c r="D91" s="178" t="s">
        <v>305</v>
      </c>
      <c r="E91" s="51">
        <v>416</v>
      </c>
      <c r="F91" s="148" t="s">
        <v>305</v>
      </c>
      <c r="G91" s="51">
        <v>416</v>
      </c>
      <c r="H91" s="51" t="s">
        <v>129</v>
      </c>
      <c r="I91" s="420" t="s">
        <v>206</v>
      </c>
      <c r="J91" s="421"/>
      <c r="K91" s="421" t="s">
        <v>129</v>
      </c>
      <c r="L91" s="421"/>
      <c r="M91" s="421"/>
      <c r="N91" s="421"/>
      <c r="O91" s="421" t="s">
        <v>503</v>
      </c>
      <c r="P91" s="753" t="s">
        <v>2385</v>
      </c>
      <c r="Q91" s="99"/>
    </row>
    <row r="92" spans="1:17" ht="19.5" customHeight="1">
      <c r="A92" s="247" t="s">
        <v>825</v>
      </c>
      <c r="B92" s="98" t="s">
        <v>504</v>
      </c>
      <c r="C92" s="90" t="s">
        <v>338</v>
      </c>
      <c r="D92" s="178" t="s">
        <v>306</v>
      </c>
      <c r="E92" s="51" t="s">
        <v>129</v>
      </c>
      <c r="F92" s="148" t="s">
        <v>306</v>
      </c>
      <c r="G92" s="51" t="s">
        <v>129</v>
      </c>
      <c r="H92" s="51" t="s">
        <v>129</v>
      </c>
      <c r="I92" s="420" t="s">
        <v>208</v>
      </c>
      <c r="J92" s="421"/>
      <c r="K92" s="421" t="s">
        <v>129</v>
      </c>
      <c r="L92" s="421"/>
      <c r="M92" s="421"/>
      <c r="N92" s="421"/>
      <c r="O92" s="421" t="s">
        <v>500</v>
      </c>
      <c r="P92" s="753" t="s">
        <v>2386</v>
      </c>
      <c r="Q92" s="99"/>
    </row>
    <row r="93" spans="1:17" ht="19.5" customHeight="1">
      <c r="A93" s="247" t="s">
        <v>826</v>
      </c>
      <c r="B93" s="98" t="s">
        <v>504</v>
      </c>
      <c r="C93" s="90" t="s">
        <v>338</v>
      </c>
      <c r="D93" s="178" t="s">
        <v>248</v>
      </c>
      <c r="E93" s="51" t="s">
        <v>129</v>
      </c>
      <c r="F93" s="148" t="s">
        <v>248</v>
      </c>
      <c r="G93" s="51" t="s">
        <v>129</v>
      </c>
      <c r="H93" s="51" t="s">
        <v>129</v>
      </c>
      <c r="I93" s="51" t="s">
        <v>320</v>
      </c>
      <c r="J93" s="83"/>
      <c r="K93" s="83" t="s">
        <v>129</v>
      </c>
      <c r="L93" s="83"/>
      <c r="M93" s="83"/>
      <c r="N93" s="83"/>
      <c r="O93" s="83" t="s">
        <v>279</v>
      </c>
      <c r="P93" s="754"/>
      <c r="Q93" s="99"/>
    </row>
    <row r="94" spans="1:17" ht="19.5" customHeight="1">
      <c r="A94" s="247" t="s">
        <v>827</v>
      </c>
      <c r="B94" s="98" t="s">
        <v>504</v>
      </c>
      <c r="C94" s="90" t="s">
        <v>338</v>
      </c>
      <c r="D94" s="178" t="s">
        <v>249</v>
      </c>
      <c r="E94" s="51" t="s">
        <v>129</v>
      </c>
      <c r="F94" s="148" t="s">
        <v>249</v>
      </c>
      <c r="G94" s="51" t="s">
        <v>129</v>
      </c>
      <c r="H94" s="51" t="s">
        <v>129</v>
      </c>
      <c r="I94" s="51" t="s">
        <v>321</v>
      </c>
      <c r="J94" s="83"/>
      <c r="K94" s="83" t="s">
        <v>129</v>
      </c>
      <c r="L94" s="83"/>
      <c r="M94" s="83"/>
      <c r="N94" s="83"/>
      <c r="O94" s="83" t="s">
        <v>279</v>
      </c>
      <c r="P94" s="754"/>
      <c r="Q94" s="99"/>
    </row>
    <row r="95" spans="1:17" ht="19.5" customHeight="1">
      <c r="A95" s="247" t="s">
        <v>828</v>
      </c>
      <c r="B95" s="98" t="s">
        <v>504</v>
      </c>
      <c r="C95" s="90" t="s">
        <v>338</v>
      </c>
      <c r="D95" s="182" t="s">
        <v>442</v>
      </c>
      <c r="E95" s="51">
        <v>420</v>
      </c>
      <c r="F95" s="158" t="s">
        <v>442</v>
      </c>
      <c r="G95" s="51">
        <v>420</v>
      </c>
      <c r="H95" s="51" t="s">
        <v>129</v>
      </c>
      <c r="I95" s="51" t="s">
        <v>444</v>
      </c>
      <c r="J95" s="83"/>
      <c r="K95" s="83" t="s">
        <v>129</v>
      </c>
      <c r="L95" s="83"/>
      <c r="M95" s="83"/>
      <c r="N95" s="83"/>
      <c r="O95" s="83" t="s">
        <v>279</v>
      </c>
      <c r="P95" s="754"/>
      <c r="Q95" s="99"/>
    </row>
    <row r="96" spans="1:17" ht="19.5" customHeight="1">
      <c r="A96" s="28" t="s">
        <v>829</v>
      </c>
      <c r="B96" s="98" t="s">
        <v>504</v>
      </c>
      <c r="C96" s="396" t="s">
        <v>464</v>
      </c>
      <c r="D96" s="182" t="s">
        <v>465</v>
      </c>
      <c r="E96" s="139">
        <v>490</v>
      </c>
      <c r="F96" s="158" t="s">
        <v>465</v>
      </c>
      <c r="G96" s="139">
        <v>490</v>
      </c>
      <c r="H96" s="139" t="s">
        <v>129</v>
      </c>
      <c r="I96" s="139" t="s">
        <v>447</v>
      </c>
      <c r="J96" s="83"/>
      <c r="K96" s="83" t="s">
        <v>129</v>
      </c>
      <c r="L96" s="83"/>
      <c r="M96" s="83"/>
      <c r="N96" s="83"/>
      <c r="O96" s="83" t="s">
        <v>279</v>
      </c>
      <c r="P96" s="754"/>
      <c r="Q96" s="99"/>
    </row>
    <row r="97" spans="1:17" ht="19.5" customHeight="1">
      <c r="A97" s="28" t="s">
        <v>830</v>
      </c>
      <c r="B97" s="98" t="s">
        <v>504</v>
      </c>
      <c r="C97" s="90" t="s">
        <v>464</v>
      </c>
      <c r="D97" s="182" t="s">
        <v>466</v>
      </c>
      <c r="E97" s="139">
        <v>491</v>
      </c>
      <c r="F97" s="158" t="s">
        <v>466</v>
      </c>
      <c r="G97" s="139">
        <v>491</v>
      </c>
      <c r="H97" s="139" t="s">
        <v>129</v>
      </c>
      <c r="I97" s="139" t="s">
        <v>448</v>
      </c>
      <c r="J97" s="83"/>
      <c r="K97" s="83" t="s">
        <v>129</v>
      </c>
      <c r="L97" s="83"/>
      <c r="M97" s="83"/>
      <c r="N97" s="83"/>
      <c r="O97" s="83" t="s">
        <v>279</v>
      </c>
      <c r="P97" s="754"/>
      <c r="Q97" s="99"/>
    </row>
    <row r="98" spans="1:17" ht="17.25" customHeight="1">
      <c r="A98" s="33" t="s">
        <v>831</v>
      </c>
      <c r="B98" s="98" t="s">
        <v>504</v>
      </c>
      <c r="C98" s="90" t="s">
        <v>470</v>
      </c>
      <c r="D98" s="182" t="s">
        <v>309</v>
      </c>
      <c r="E98" s="51">
        <v>409</v>
      </c>
      <c r="F98" s="158" t="s">
        <v>309</v>
      </c>
      <c r="G98" s="51">
        <v>409</v>
      </c>
      <c r="H98" s="51" t="s">
        <v>129</v>
      </c>
      <c r="I98" s="51" t="s">
        <v>311</v>
      </c>
      <c r="J98" s="83"/>
      <c r="K98" s="83" t="s">
        <v>129</v>
      </c>
      <c r="L98" s="83"/>
      <c r="M98" s="83"/>
      <c r="N98" s="83"/>
      <c r="O98" s="83" t="s">
        <v>279</v>
      </c>
      <c r="P98" s="754"/>
      <c r="Q98" s="99"/>
    </row>
    <row r="99" spans="1:17" ht="17.25" customHeight="1">
      <c r="A99" s="33" t="s">
        <v>832</v>
      </c>
      <c r="B99" s="98" t="s">
        <v>504</v>
      </c>
      <c r="C99" s="90" t="s">
        <v>470</v>
      </c>
      <c r="D99" s="182" t="s">
        <v>309</v>
      </c>
      <c r="E99" s="51">
        <v>410</v>
      </c>
      <c r="F99" s="158" t="s">
        <v>309</v>
      </c>
      <c r="G99" s="51">
        <v>410</v>
      </c>
      <c r="H99" s="51" t="s">
        <v>129</v>
      </c>
      <c r="I99" s="51" t="s">
        <v>311</v>
      </c>
      <c r="J99" s="83"/>
      <c r="K99" s="83" t="s">
        <v>129</v>
      </c>
      <c r="L99" s="83"/>
      <c r="M99" s="83"/>
      <c r="N99" s="83"/>
      <c r="O99" s="83" t="s">
        <v>279</v>
      </c>
      <c r="P99" s="754"/>
      <c r="Q99" s="99"/>
    </row>
    <row r="100" spans="1:17" ht="17.25" customHeight="1">
      <c r="A100" s="247" t="s">
        <v>833</v>
      </c>
      <c r="B100" s="98" t="s">
        <v>504</v>
      </c>
      <c r="C100" s="90" t="s">
        <v>470</v>
      </c>
      <c r="D100" s="182" t="s">
        <v>313</v>
      </c>
      <c r="E100" s="51">
        <v>409</v>
      </c>
      <c r="F100" s="158" t="s">
        <v>313</v>
      </c>
      <c r="G100" s="51">
        <v>409</v>
      </c>
      <c r="H100" s="51" t="s">
        <v>129</v>
      </c>
      <c r="I100" s="51" t="s">
        <v>314</v>
      </c>
      <c r="J100" s="83"/>
      <c r="K100" s="83" t="s">
        <v>129</v>
      </c>
      <c r="L100" s="83"/>
      <c r="M100" s="83"/>
      <c r="N100" s="83"/>
      <c r="O100" s="83" t="s">
        <v>279</v>
      </c>
      <c r="P100" s="754"/>
      <c r="Q100" s="99"/>
    </row>
    <row r="101" spans="1:17" ht="17.25" customHeight="1">
      <c r="A101" s="247" t="s">
        <v>834</v>
      </c>
      <c r="B101" s="98" t="s">
        <v>504</v>
      </c>
      <c r="C101" s="90" t="s">
        <v>470</v>
      </c>
      <c r="D101" s="182" t="s">
        <v>306</v>
      </c>
      <c r="E101" s="51" t="s">
        <v>129</v>
      </c>
      <c r="F101" s="158" t="s">
        <v>306</v>
      </c>
      <c r="G101" s="51" t="s">
        <v>129</v>
      </c>
      <c r="H101" s="51" t="s">
        <v>129</v>
      </c>
      <c r="I101" s="420" t="s">
        <v>208</v>
      </c>
      <c r="J101" s="421"/>
      <c r="K101" s="421" t="s">
        <v>129</v>
      </c>
      <c r="L101" s="421"/>
      <c r="M101" s="421"/>
      <c r="N101" s="421"/>
      <c r="O101" s="421" t="s">
        <v>500</v>
      </c>
      <c r="P101" s="753" t="s">
        <v>2386</v>
      </c>
      <c r="Q101" s="99"/>
    </row>
    <row r="102" spans="1:17" ht="17.25" customHeight="1">
      <c r="A102" s="247" t="s">
        <v>835</v>
      </c>
      <c r="B102" s="98" t="s">
        <v>504</v>
      </c>
      <c r="C102" s="90" t="s">
        <v>470</v>
      </c>
      <c r="D102" s="182" t="s">
        <v>248</v>
      </c>
      <c r="E102" s="51" t="s">
        <v>129</v>
      </c>
      <c r="F102" s="158" t="s">
        <v>248</v>
      </c>
      <c r="G102" s="51" t="s">
        <v>129</v>
      </c>
      <c r="H102" s="51" t="s">
        <v>129</v>
      </c>
      <c r="I102" s="51" t="s">
        <v>320</v>
      </c>
      <c r="J102" s="83"/>
      <c r="K102" s="83" t="s">
        <v>129</v>
      </c>
      <c r="L102" s="83"/>
      <c r="M102" s="83"/>
      <c r="N102" s="83"/>
      <c r="O102" s="83" t="s">
        <v>279</v>
      </c>
      <c r="P102" s="754"/>
      <c r="Q102" s="99"/>
    </row>
    <row r="103" spans="1:17" ht="17.25" customHeight="1">
      <c r="A103" s="247" t="s">
        <v>836</v>
      </c>
      <c r="B103" s="98" t="s">
        <v>504</v>
      </c>
      <c r="C103" s="90" t="s">
        <v>470</v>
      </c>
      <c r="D103" s="182" t="s">
        <v>249</v>
      </c>
      <c r="E103" s="51" t="s">
        <v>129</v>
      </c>
      <c r="F103" s="158" t="s">
        <v>249</v>
      </c>
      <c r="G103" s="51" t="s">
        <v>129</v>
      </c>
      <c r="H103" s="51" t="s">
        <v>129</v>
      </c>
      <c r="I103" s="51" t="s">
        <v>321</v>
      </c>
      <c r="J103" s="83"/>
      <c r="K103" s="83" t="s">
        <v>129</v>
      </c>
      <c r="L103" s="83"/>
      <c r="M103" s="83"/>
      <c r="N103" s="83"/>
      <c r="O103" s="83" t="s">
        <v>279</v>
      </c>
      <c r="P103" s="754"/>
      <c r="Q103" s="99"/>
    </row>
    <row r="104" spans="1:17" ht="17.25" customHeight="1">
      <c r="A104" s="247" t="s">
        <v>837</v>
      </c>
      <c r="B104" s="98" t="s">
        <v>504</v>
      </c>
      <c r="C104" s="90" t="s">
        <v>470</v>
      </c>
      <c r="D104" s="182" t="s">
        <v>317</v>
      </c>
      <c r="E104" s="51">
        <v>425</v>
      </c>
      <c r="F104" s="158" t="s">
        <v>317</v>
      </c>
      <c r="G104" s="51">
        <v>425</v>
      </c>
      <c r="H104" s="51" t="s">
        <v>129</v>
      </c>
      <c r="I104" s="51" t="s">
        <v>471</v>
      </c>
      <c r="J104" s="83"/>
      <c r="K104" s="83" t="s">
        <v>129</v>
      </c>
      <c r="L104" s="83"/>
      <c r="M104" s="83"/>
      <c r="N104" s="83"/>
      <c r="O104" s="83" t="s">
        <v>279</v>
      </c>
      <c r="P104" s="754"/>
      <c r="Q104" s="99"/>
    </row>
    <row r="105" spans="1:17" ht="17.25" customHeight="1">
      <c r="A105" s="247" t="s">
        <v>838</v>
      </c>
      <c r="B105" s="98" t="s">
        <v>504</v>
      </c>
      <c r="C105" s="90" t="s">
        <v>470</v>
      </c>
      <c r="D105" s="182" t="s">
        <v>316</v>
      </c>
      <c r="E105" s="51">
        <v>425</v>
      </c>
      <c r="F105" s="158" t="s">
        <v>316</v>
      </c>
      <c r="G105" s="51">
        <v>425</v>
      </c>
      <c r="H105" s="51" t="s">
        <v>129</v>
      </c>
      <c r="I105" s="51" t="s">
        <v>472</v>
      </c>
      <c r="J105" s="83"/>
      <c r="K105" s="83" t="s">
        <v>129</v>
      </c>
      <c r="L105" s="83"/>
      <c r="M105" s="83"/>
      <c r="N105" s="83"/>
      <c r="O105" s="83" t="s">
        <v>279</v>
      </c>
      <c r="P105" s="754"/>
      <c r="Q105" s="99"/>
    </row>
    <row r="106" spans="1:17" ht="17.25" customHeight="1">
      <c r="A106" s="247" t="s">
        <v>839</v>
      </c>
      <c r="B106" s="98" t="s">
        <v>504</v>
      </c>
      <c r="C106" s="90" t="s">
        <v>470</v>
      </c>
      <c r="D106" s="182" t="s">
        <v>319</v>
      </c>
      <c r="E106" s="51">
        <v>415</v>
      </c>
      <c r="F106" s="158" t="s">
        <v>319</v>
      </c>
      <c r="G106" s="51">
        <v>415</v>
      </c>
      <c r="H106" s="51" t="s">
        <v>129</v>
      </c>
      <c r="I106" s="51" t="s">
        <v>473</v>
      </c>
      <c r="J106" s="83"/>
      <c r="K106" s="83" t="s">
        <v>129</v>
      </c>
      <c r="L106" s="83"/>
      <c r="M106" s="83"/>
      <c r="N106" s="83"/>
      <c r="O106" s="83" t="s">
        <v>279</v>
      </c>
      <c r="P106" s="754"/>
      <c r="Q106" s="99"/>
    </row>
    <row r="107" spans="1:17" ht="17.25" customHeight="1">
      <c r="A107" s="33" t="s">
        <v>840</v>
      </c>
      <c r="B107" s="98" t="s">
        <v>504</v>
      </c>
      <c r="C107" s="90" t="s">
        <v>470</v>
      </c>
      <c r="D107" s="182" t="s">
        <v>300</v>
      </c>
      <c r="E107" s="51">
        <v>425</v>
      </c>
      <c r="F107" s="158" t="s">
        <v>300</v>
      </c>
      <c r="G107" s="51">
        <v>425</v>
      </c>
      <c r="H107" s="51" t="s">
        <v>129</v>
      </c>
      <c r="I107" s="51" t="s">
        <v>318</v>
      </c>
      <c r="J107" s="83"/>
      <c r="K107" s="83" t="s">
        <v>129</v>
      </c>
      <c r="L107" s="83"/>
      <c r="M107" s="83"/>
      <c r="N107" s="83"/>
      <c r="O107" s="83" t="s">
        <v>279</v>
      </c>
      <c r="P107" s="754"/>
      <c r="Q107" s="99"/>
    </row>
    <row r="108" spans="1:17" ht="15" customHeight="1">
      <c r="A108" s="247" t="s">
        <v>841</v>
      </c>
      <c r="B108" s="98" t="s">
        <v>504</v>
      </c>
      <c r="C108" s="90" t="s">
        <v>470</v>
      </c>
      <c r="D108" s="182" t="s">
        <v>474</v>
      </c>
      <c r="E108" s="51">
        <v>420</v>
      </c>
      <c r="F108" s="158" t="s">
        <v>474</v>
      </c>
      <c r="G108" s="51">
        <v>420</v>
      </c>
      <c r="H108" s="51" t="s">
        <v>129</v>
      </c>
      <c r="I108" s="139" t="s">
        <v>444</v>
      </c>
      <c r="J108" s="83"/>
      <c r="K108" s="83" t="s">
        <v>129</v>
      </c>
      <c r="L108" s="83"/>
      <c r="M108" s="83"/>
      <c r="N108" s="83"/>
      <c r="O108" s="83" t="s">
        <v>279</v>
      </c>
      <c r="P108" s="754"/>
      <c r="Q108" s="99"/>
    </row>
    <row r="109" spans="1:17" ht="17.25" customHeight="1">
      <c r="A109" s="247" t="s">
        <v>842</v>
      </c>
      <c r="B109" s="98" t="s">
        <v>504</v>
      </c>
      <c r="C109" s="90" t="s">
        <v>340</v>
      </c>
      <c r="D109" s="999" t="s">
        <v>449</v>
      </c>
      <c r="E109" s="997" t="s">
        <v>453</v>
      </c>
      <c r="F109" s="158" t="s">
        <v>449</v>
      </c>
      <c r="G109" s="51">
        <v>430</v>
      </c>
      <c r="H109" s="51" t="s">
        <v>129</v>
      </c>
      <c r="I109" s="51" t="s">
        <v>450</v>
      </c>
      <c r="J109" s="83"/>
      <c r="K109" s="83" t="s">
        <v>129</v>
      </c>
      <c r="L109" s="83"/>
      <c r="M109" s="83"/>
      <c r="N109" s="83"/>
      <c r="O109" s="83" t="s">
        <v>279</v>
      </c>
      <c r="P109" s="754"/>
      <c r="Q109" s="99"/>
    </row>
    <row r="110" spans="1:17" ht="17.25" customHeight="1">
      <c r="A110" s="247" t="s">
        <v>843</v>
      </c>
      <c r="B110" s="98" t="s">
        <v>504</v>
      </c>
      <c r="C110" s="90" t="s">
        <v>340</v>
      </c>
      <c r="D110" s="1000"/>
      <c r="E110" s="998"/>
      <c r="F110" s="158" t="s">
        <v>449</v>
      </c>
      <c r="G110" s="51">
        <v>470</v>
      </c>
      <c r="H110" s="51" t="s">
        <v>129</v>
      </c>
      <c r="I110" s="51" t="s">
        <v>450</v>
      </c>
      <c r="J110" s="83"/>
      <c r="K110" s="83" t="s">
        <v>129</v>
      </c>
      <c r="L110" s="83"/>
      <c r="M110" s="83"/>
      <c r="N110" s="83"/>
      <c r="O110" s="83" t="s">
        <v>279</v>
      </c>
      <c r="P110" s="754"/>
      <c r="Q110" s="99"/>
    </row>
    <row r="111" spans="1:17" ht="17.25" customHeight="1">
      <c r="A111" s="247" t="s">
        <v>844</v>
      </c>
      <c r="B111" s="98" t="s">
        <v>504</v>
      </c>
      <c r="C111" s="90" t="s">
        <v>340</v>
      </c>
      <c r="D111" s="999" t="s">
        <v>446</v>
      </c>
      <c r="E111" s="997" t="s">
        <v>451</v>
      </c>
      <c r="F111" s="158" t="s">
        <v>446</v>
      </c>
      <c r="G111" s="51">
        <v>435</v>
      </c>
      <c r="H111" s="51" t="s">
        <v>129</v>
      </c>
      <c r="I111" s="51" t="s">
        <v>452</v>
      </c>
      <c r="J111" s="83"/>
      <c r="K111" s="83" t="s">
        <v>129</v>
      </c>
      <c r="L111" s="83"/>
      <c r="M111" s="83"/>
      <c r="N111" s="83"/>
      <c r="O111" s="83" t="s">
        <v>279</v>
      </c>
      <c r="P111" s="754"/>
      <c r="Q111" s="99"/>
    </row>
    <row r="112" spans="1:17" ht="17.25" customHeight="1">
      <c r="A112" s="247" t="s">
        <v>845</v>
      </c>
      <c r="B112" s="98" t="s">
        <v>504</v>
      </c>
      <c r="C112" s="90" t="s">
        <v>340</v>
      </c>
      <c r="D112" s="1000"/>
      <c r="E112" s="998"/>
      <c r="F112" s="158" t="s">
        <v>446</v>
      </c>
      <c r="G112" s="51">
        <v>475</v>
      </c>
      <c r="H112" s="51" t="s">
        <v>129</v>
      </c>
      <c r="I112" s="51" t="s">
        <v>452</v>
      </c>
      <c r="J112" s="83"/>
      <c r="K112" s="83" t="s">
        <v>129</v>
      </c>
      <c r="L112" s="83"/>
      <c r="M112" s="83"/>
      <c r="N112" s="83"/>
      <c r="O112" s="83" t="s">
        <v>279</v>
      </c>
      <c r="P112" s="754"/>
      <c r="Q112" s="99"/>
    </row>
    <row r="113" spans="1:17" ht="17.25" customHeight="1">
      <c r="A113" s="247" t="s">
        <v>846</v>
      </c>
      <c r="B113" s="98" t="s">
        <v>504</v>
      </c>
      <c r="C113" s="90" t="s">
        <v>340</v>
      </c>
      <c r="D113" s="999" t="s">
        <v>454</v>
      </c>
      <c r="E113" s="997" t="s">
        <v>451</v>
      </c>
      <c r="F113" s="158" t="s">
        <v>454</v>
      </c>
      <c r="G113" s="51">
        <v>435</v>
      </c>
      <c r="H113" s="51" t="s">
        <v>129</v>
      </c>
      <c r="I113" s="51" t="s">
        <v>455</v>
      </c>
      <c r="J113" s="83"/>
      <c r="K113" s="83" t="s">
        <v>129</v>
      </c>
      <c r="L113" s="83"/>
      <c r="M113" s="83"/>
      <c r="N113" s="83"/>
      <c r="O113" s="83" t="s">
        <v>279</v>
      </c>
      <c r="P113" s="754"/>
      <c r="Q113" s="99"/>
    </row>
    <row r="114" spans="1:17" ht="17.25" customHeight="1">
      <c r="A114" s="247" t="s">
        <v>847</v>
      </c>
      <c r="B114" s="98" t="s">
        <v>504</v>
      </c>
      <c r="C114" s="90" t="s">
        <v>340</v>
      </c>
      <c r="D114" s="1000"/>
      <c r="E114" s="998"/>
      <c r="F114" s="158" t="s">
        <v>454</v>
      </c>
      <c r="G114" s="51">
        <v>475</v>
      </c>
      <c r="H114" s="51" t="s">
        <v>129</v>
      </c>
      <c r="I114" s="51" t="s">
        <v>455</v>
      </c>
      <c r="J114" s="83"/>
      <c r="K114" s="83" t="s">
        <v>129</v>
      </c>
      <c r="L114" s="83"/>
      <c r="M114" s="83"/>
      <c r="N114" s="83"/>
      <c r="O114" s="83" t="s">
        <v>279</v>
      </c>
      <c r="P114" s="754"/>
      <c r="Q114" s="99"/>
    </row>
    <row r="115" spans="1:17" ht="15.75" customHeight="1">
      <c r="A115" s="247" t="s">
        <v>848</v>
      </c>
      <c r="B115" s="98" t="s">
        <v>504</v>
      </c>
      <c r="C115" s="90" t="s">
        <v>340</v>
      </c>
      <c r="D115" s="178" t="s">
        <v>322</v>
      </c>
      <c r="E115" s="51">
        <v>436</v>
      </c>
      <c r="F115" s="148" t="s">
        <v>322</v>
      </c>
      <c r="G115" s="51">
        <v>436</v>
      </c>
      <c r="H115" s="51" t="s">
        <v>129</v>
      </c>
      <c r="I115" s="420" t="s">
        <v>216</v>
      </c>
      <c r="J115" s="421"/>
      <c r="K115" s="421" t="s">
        <v>129</v>
      </c>
      <c r="L115" s="421"/>
      <c r="M115" s="421"/>
      <c r="N115" s="421"/>
      <c r="O115" s="421" t="s">
        <v>274</v>
      </c>
      <c r="P115" s="753" t="s">
        <v>2389</v>
      </c>
      <c r="Q115" s="99"/>
    </row>
    <row r="116" spans="1:17" ht="15.75" customHeight="1">
      <c r="A116" s="247" t="s">
        <v>849</v>
      </c>
      <c r="B116" s="98" t="s">
        <v>504</v>
      </c>
      <c r="C116" s="90" t="s">
        <v>340</v>
      </c>
      <c r="D116" s="178" t="s">
        <v>323</v>
      </c>
      <c r="E116" s="51">
        <v>476</v>
      </c>
      <c r="F116" s="148" t="s">
        <v>323</v>
      </c>
      <c r="G116" s="51">
        <v>476</v>
      </c>
      <c r="H116" s="51" t="s">
        <v>129</v>
      </c>
      <c r="I116" s="420" t="s">
        <v>216</v>
      </c>
      <c r="J116" s="421"/>
      <c r="K116" s="421" t="s">
        <v>129</v>
      </c>
      <c r="L116" s="421"/>
      <c r="M116" s="421"/>
      <c r="N116" s="421"/>
      <c r="O116" s="421" t="s">
        <v>274</v>
      </c>
      <c r="P116" s="753" t="s">
        <v>2390</v>
      </c>
      <c r="Q116" s="99"/>
    </row>
    <row r="117" spans="1:17" ht="15.75" customHeight="1">
      <c r="A117" s="247" t="s">
        <v>850</v>
      </c>
      <c r="B117" s="98" t="s">
        <v>504</v>
      </c>
      <c r="C117" s="90" t="s">
        <v>340</v>
      </c>
      <c r="D117" s="971" t="s">
        <v>324</v>
      </c>
      <c r="E117" s="997" t="s">
        <v>210</v>
      </c>
      <c r="F117" s="148" t="s">
        <v>324</v>
      </c>
      <c r="G117" s="51">
        <v>436</v>
      </c>
      <c r="H117" s="51" t="s">
        <v>129</v>
      </c>
      <c r="I117" s="420" t="s">
        <v>211</v>
      </c>
      <c r="J117" s="421"/>
      <c r="K117" s="421" t="s">
        <v>129</v>
      </c>
      <c r="L117" s="421"/>
      <c r="M117" s="421"/>
      <c r="N117" s="421"/>
      <c r="O117" s="421" t="s">
        <v>500</v>
      </c>
      <c r="P117" s="753" t="s">
        <v>2387</v>
      </c>
      <c r="Q117" s="99"/>
    </row>
    <row r="118" spans="1:17" ht="15.75" customHeight="1">
      <c r="A118" s="247" t="s">
        <v>851</v>
      </c>
      <c r="B118" s="98" t="s">
        <v>504</v>
      </c>
      <c r="C118" s="90" t="s">
        <v>340</v>
      </c>
      <c r="D118" s="972"/>
      <c r="E118" s="998"/>
      <c r="F118" s="148" t="s">
        <v>324</v>
      </c>
      <c r="G118" s="51">
        <v>476</v>
      </c>
      <c r="H118" s="51" t="s">
        <v>129</v>
      </c>
      <c r="I118" s="420" t="s">
        <v>211</v>
      </c>
      <c r="J118" s="421"/>
      <c r="K118" s="421" t="s">
        <v>129</v>
      </c>
      <c r="L118" s="421"/>
      <c r="M118" s="421"/>
      <c r="N118" s="421"/>
      <c r="O118" s="421" t="s">
        <v>500</v>
      </c>
      <c r="P118" s="753" t="s">
        <v>2387</v>
      </c>
      <c r="Q118" s="99"/>
    </row>
    <row r="119" spans="1:17" ht="15.75" customHeight="1">
      <c r="A119" s="247" t="s">
        <v>852</v>
      </c>
      <c r="B119" s="98" t="s">
        <v>504</v>
      </c>
      <c r="C119" s="90" t="s">
        <v>340</v>
      </c>
      <c r="D119" s="971" t="s">
        <v>250</v>
      </c>
      <c r="E119" s="997" t="s">
        <v>210</v>
      </c>
      <c r="F119" s="148" t="s">
        <v>250</v>
      </c>
      <c r="G119" s="51">
        <v>436</v>
      </c>
      <c r="H119" s="51" t="s">
        <v>129</v>
      </c>
      <c r="I119" s="51" t="s">
        <v>325</v>
      </c>
      <c r="J119" s="83"/>
      <c r="K119" s="83" t="s">
        <v>129</v>
      </c>
      <c r="L119" s="83"/>
      <c r="M119" s="83"/>
      <c r="N119" s="83"/>
      <c r="O119" s="83" t="s">
        <v>279</v>
      </c>
      <c r="P119" s="754"/>
      <c r="Q119" s="99"/>
    </row>
    <row r="120" spans="1:17" ht="15.75" customHeight="1">
      <c r="A120" s="247" t="s">
        <v>853</v>
      </c>
      <c r="B120" s="98" t="s">
        <v>504</v>
      </c>
      <c r="C120" s="90" t="s">
        <v>340</v>
      </c>
      <c r="D120" s="972"/>
      <c r="E120" s="998"/>
      <c r="F120" s="148" t="s">
        <v>250</v>
      </c>
      <c r="G120" s="51">
        <v>476</v>
      </c>
      <c r="H120" s="51" t="s">
        <v>129</v>
      </c>
      <c r="I120" s="51" t="s">
        <v>325</v>
      </c>
      <c r="J120" s="83"/>
      <c r="K120" s="83" t="s">
        <v>129</v>
      </c>
      <c r="L120" s="83"/>
      <c r="M120" s="83"/>
      <c r="N120" s="83"/>
      <c r="O120" s="83" t="s">
        <v>279</v>
      </c>
      <c r="P120" s="754"/>
      <c r="Q120" s="99"/>
    </row>
    <row r="121" spans="1:17" ht="15.75" customHeight="1">
      <c r="A121" s="247" t="s">
        <v>854</v>
      </c>
      <c r="B121" s="98" t="s">
        <v>504</v>
      </c>
      <c r="C121" s="90" t="s">
        <v>340</v>
      </c>
      <c r="D121" s="971" t="s">
        <v>251</v>
      </c>
      <c r="E121" s="997" t="s">
        <v>210</v>
      </c>
      <c r="F121" s="148" t="s">
        <v>251</v>
      </c>
      <c r="G121" s="51">
        <v>436</v>
      </c>
      <c r="H121" s="51" t="s">
        <v>129</v>
      </c>
      <c r="I121" s="51" t="s">
        <v>326</v>
      </c>
      <c r="J121" s="83"/>
      <c r="K121" s="83" t="s">
        <v>129</v>
      </c>
      <c r="L121" s="83"/>
      <c r="M121" s="83"/>
      <c r="N121" s="83"/>
      <c r="O121" s="83" t="s">
        <v>279</v>
      </c>
      <c r="P121" s="754"/>
      <c r="Q121" s="99"/>
    </row>
    <row r="122" spans="1:17" ht="15.75" customHeight="1">
      <c r="A122" s="247" t="s">
        <v>855</v>
      </c>
      <c r="B122" s="98" t="s">
        <v>504</v>
      </c>
      <c r="C122" s="90" t="s">
        <v>340</v>
      </c>
      <c r="D122" s="972"/>
      <c r="E122" s="998"/>
      <c r="F122" s="148" t="s">
        <v>251</v>
      </c>
      <c r="G122" s="51">
        <v>476</v>
      </c>
      <c r="H122" s="51" t="s">
        <v>129</v>
      </c>
      <c r="I122" s="51" t="s">
        <v>326</v>
      </c>
      <c r="J122" s="83"/>
      <c r="K122" s="83" t="s">
        <v>129</v>
      </c>
      <c r="L122" s="83"/>
      <c r="M122" s="83"/>
      <c r="N122" s="83"/>
      <c r="O122" s="83" t="s">
        <v>279</v>
      </c>
      <c r="P122" s="754"/>
      <c r="Q122" s="99"/>
    </row>
    <row r="123" spans="1:17" ht="15.75" customHeight="1">
      <c r="A123" s="247" t="s">
        <v>856</v>
      </c>
      <c r="B123" s="98" t="s">
        <v>504</v>
      </c>
      <c r="C123" s="90" t="s">
        <v>340</v>
      </c>
      <c r="D123" s="178" t="s">
        <v>327</v>
      </c>
      <c r="E123" s="51">
        <v>436</v>
      </c>
      <c r="F123" s="148" t="s">
        <v>327</v>
      </c>
      <c r="G123" s="51">
        <v>436</v>
      </c>
      <c r="H123" s="51" t="s">
        <v>129</v>
      </c>
      <c r="I123" s="420" t="s">
        <v>227</v>
      </c>
      <c r="J123" s="421"/>
      <c r="K123" s="421" t="s">
        <v>129</v>
      </c>
      <c r="L123" s="421"/>
      <c r="M123" s="421"/>
      <c r="N123" s="421"/>
      <c r="O123" s="421" t="s">
        <v>274</v>
      </c>
      <c r="P123" s="753" t="s">
        <v>2388</v>
      </c>
      <c r="Q123" s="99"/>
    </row>
    <row r="124" spans="1:17" ht="15.75" customHeight="1">
      <c r="A124" s="247" t="s">
        <v>857</v>
      </c>
      <c r="B124" s="98" t="s">
        <v>504</v>
      </c>
      <c r="C124" s="90" t="s">
        <v>340</v>
      </c>
      <c r="D124" s="178" t="s">
        <v>467</v>
      </c>
      <c r="E124" s="51">
        <v>430</v>
      </c>
      <c r="F124" s="148" t="s">
        <v>467</v>
      </c>
      <c r="G124" s="51">
        <v>430</v>
      </c>
      <c r="H124" s="51" t="s">
        <v>129</v>
      </c>
      <c r="I124" s="51" t="s">
        <v>450</v>
      </c>
      <c r="J124" s="83"/>
      <c r="K124" s="83" t="s">
        <v>129</v>
      </c>
      <c r="L124" s="83"/>
      <c r="M124" s="83"/>
      <c r="N124" s="83"/>
      <c r="O124" s="83" t="s">
        <v>279</v>
      </c>
      <c r="P124" s="754"/>
      <c r="Q124" s="99"/>
    </row>
    <row r="125" spans="1:17" ht="15.75" customHeight="1">
      <c r="A125" s="28" t="s">
        <v>858</v>
      </c>
      <c r="B125" s="98" t="s">
        <v>504</v>
      </c>
      <c r="C125" s="396" t="s">
        <v>340</v>
      </c>
      <c r="D125" s="178" t="s">
        <v>468</v>
      </c>
      <c r="E125" s="51">
        <v>435</v>
      </c>
      <c r="F125" s="148" t="s">
        <v>468</v>
      </c>
      <c r="G125" s="51">
        <v>435</v>
      </c>
      <c r="H125" s="250" t="s">
        <v>129</v>
      </c>
      <c r="I125" s="139" t="s">
        <v>452</v>
      </c>
      <c r="J125" s="83"/>
      <c r="K125" s="83" t="s">
        <v>129</v>
      </c>
      <c r="L125" s="83"/>
      <c r="M125" s="83"/>
      <c r="N125" s="83"/>
      <c r="O125" s="83" t="s">
        <v>279</v>
      </c>
      <c r="P125" s="754"/>
      <c r="Q125" s="99"/>
    </row>
    <row r="126" spans="1:17" ht="15.75" customHeight="1">
      <c r="A126" s="28" t="s">
        <v>859</v>
      </c>
      <c r="B126" s="98" t="s">
        <v>504</v>
      </c>
      <c r="C126" s="396" t="s">
        <v>340</v>
      </c>
      <c r="D126" s="178" t="s">
        <v>469</v>
      </c>
      <c r="E126" s="51">
        <v>435</v>
      </c>
      <c r="F126" s="148" t="s">
        <v>469</v>
      </c>
      <c r="G126" s="51">
        <v>435</v>
      </c>
      <c r="H126" s="250" t="s">
        <v>129</v>
      </c>
      <c r="I126" s="139" t="s">
        <v>455</v>
      </c>
      <c r="J126" s="83"/>
      <c r="K126" s="83" t="s">
        <v>129</v>
      </c>
      <c r="L126" s="83"/>
      <c r="M126" s="83"/>
      <c r="N126" s="83"/>
      <c r="O126" s="83" t="s">
        <v>279</v>
      </c>
      <c r="P126" s="754"/>
      <c r="Q126" s="99"/>
    </row>
    <row r="127" spans="1:17" ht="15.75" customHeight="1">
      <c r="A127" s="247" t="s">
        <v>860</v>
      </c>
      <c r="B127" s="98" t="s">
        <v>504</v>
      </c>
      <c r="C127" s="90" t="s">
        <v>341</v>
      </c>
      <c r="D127" s="177" t="s">
        <v>445</v>
      </c>
      <c r="E127" s="51">
        <v>490</v>
      </c>
      <c r="F127" s="147" t="s">
        <v>445</v>
      </c>
      <c r="G127" s="51">
        <v>490</v>
      </c>
      <c r="H127" s="51" t="s">
        <v>129</v>
      </c>
      <c r="I127" s="51" t="s">
        <v>447</v>
      </c>
      <c r="J127" s="83"/>
      <c r="K127" s="83" t="s">
        <v>129</v>
      </c>
      <c r="L127" s="83"/>
      <c r="M127" s="83"/>
      <c r="N127" s="83"/>
      <c r="O127" s="83" t="s">
        <v>279</v>
      </c>
      <c r="P127" s="754"/>
      <c r="Q127" s="99"/>
    </row>
    <row r="128" spans="1:17" ht="15.75" customHeight="1">
      <c r="A128" s="247" t="s">
        <v>861</v>
      </c>
      <c r="B128" s="98" t="s">
        <v>504</v>
      </c>
      <c r="C128" s="90" t="s">
        <v>341</v>
      </c>
      <c r="D128" s="177" t="s">
        <v>446</v>
      </c>
      <c r="E128" s="51">
        <v>491</v>
      </c>
      <c r="F128" s="147" t="s">
        <v>446</v>
      </c>
      <c r="G128" s="51">
        <v>491</v>
      </c>
      <c r="H128" s="51" t="s">
        <v>129</v>
      </c>
      <c r="I128" s="51" t="s">
        <v>448</v>
      </c>
      <c r="J128" s="83"/>
      <c r="K128" s="83" t="s">
        <v>129</v>
      </c>
      <c r="L128" s="83"/>
      <c r="M128" s="83"/>
      <c r="N128" s="83"/>
      <c r="O128" s="83" t="s">
        <v>279</v>
      </c>
      <c r="P128" s="754"/>
      <c r="Q128" s="99"/>
    </row>
    <row r="129" spans="1:17" ht="15.75" customHeight="1">
      <c r="A129" s="247" t="s">
        <v>862</v>
      </c>
      <c r="B129" s="314" t="s">
        <v>504</v>
      </c>
      <c r="C129" s="396" t="s">
        <v>341</v>
      </c>
      <c r="D129" s="1001" t="s">
        <v>324</v>
      </c>
      <c r="E129" s="1003" t="s">
        <v>213</v>
      </c>
      <c r="F129" s="413" t="s">
        <v>324</v>
      </c>
      <c r="G129" s="37">
        <v>455</v>
      </c>
      <c r="H129" s="37" t="s">
        <v>129</v>
      </c>
      <c r="I129" s="420" t="s">
        <v>214</v>
      </c>
      <c r="J129" s="421"/>
      <c r="K129" s="421" t="s">
        <v>129</v>
      </c>
      <c r="L129" s="421"/>
      <c r="M129" s="421"/>
      <c r="N129" s="421"/>
      <c r="O129" s="421" t="s">
        <v>500</v>
      </c>
      <c r="P129" s="753" t="s">
        <v>2391</v>
      </c>
      <c r="Q129" s="84"/>
    </row>
    <row r="130" spans="1:17" ht="15.75" customHeight="1">
      <c r="A130" s="247" t="s">
        <v>863</v>
      </c>
      <c r="B130" s="314" t="s">
        <v>504</v>
      </c>
      <c r="C130" s="396" t="s">
        <v>341</v>
      </c>
      <c r="D130" s="1002"/>
      <c r="E130" s="1004"/>
      <c r="F130" s="413" t="s">
        <v>324</v>
      </c>
      <c r="G130" s="37">
        <v>495</v>
      </c>
      <c r="H130" s="37" t="s">
        <v>129</v>
      </c>
      <c r="I130" s="420" t="s">
        <v>214</v>
      </c>
      <c r="J130" s="421"/>
      <c r="K130" s="421" t="s">
        <v>129</v>
      </c>
      <c r="L130" s="421"/>
      <c r="M130" s="421"/>
      <c r="N130" s="421"/>
      <c r="O130" s="421" t="s">
        <v>500</v>
      </c>
      <c r="P130" s="753" t="s">
        <v>2391</v>
      </c>
      <c r="Q130" s="84"/>
    </row>
    <row r="131" spans="1:17" ht="15.75" customHeight="1">
      <c r="A131" s="247" t="s">
        <v>864</v>
      </c>
      <c r="B131" s="314" t="s">
        <v>504</v>
      </c>
      <c r="C131" s="396" t="s">
        <v>341</v>
      </c>
      <c r="D131" s="1001" t="s">
        <v>250</v>
      </c>
      <c r="E131" s="1003" t="s">
        <v>213</v>
      </c>
      <c r="F131" s="413" t="s">
        <v>250</v>
      </c>
      <c r="G131" s="37">
        <v>455</v>
      </c>
      <c r="H131" s="37" t="s">
        <v>129</v>
      </c>
      <c r="I131" s="250" t="s">
        <v>328</v>
      </c>
      <c r="J131" s="83"/>
      <c r="K131" s="83" t="s">
        <v>129</v>
      </c>
      <c r="L131" s="83"/>
      <c r="M131" s="83"/>
      <c r="N131" s="83"/>
      <c r="O131" s="83" t="s">
        <v>279</v>
      </c>
      <c r="P131" s="754"/>
      <c r="Q131" s="84"/>
    </row>
    <row r="132" spans="1:17" ht="15.75" customHeight="1">
      <c r="A132" s="247" t="s">
        <v>865</v>
      </c>
      <c r="B132" s="314" t="s">
        <v>504</v>
      </c>
      <c r="C132" s="396" t="s">
        <v>341</v>
      </c>
      <c r="D132" s="1002"/>
      <c r="E132" s="1004"/>
      <c r="F132" s="413" t="s">
        <v>250</v>
      </c>
      <c r="G132" s="37">
        <v>495</v>
      </c>
      <c r="H132" s="37" t="s">
        <v>129</v>
      </c>
      <c r="I132" s="250" t="s">
        <v>328</v>
      </c>
      <c r="J132" s="83"/>
      <c r="K132" s="83" t="s">
        <v>129</v>
      </c>
      <c r="L132" s="83"/>
      <c r="M132" s="83"/>
      <c r="N132" s="83"/>
      <c r="O132" s="83" t="s">
        <v>279</v>
      </c>
      <c r="P132" s="754"/>
      <c r="Q132" s="84"/>
    </row>
    <row r="133" spans="1:17" ht="15.75" customHeight="1">
      <c r="A133" s="247" t="s">
        <v>866</v>
      </c>
      <c r="B133" s="314" t="s">
        <v>504</v>
      </c>
      <c r="C133" s="396" t="s">
        <v>341</v>
      </c>
      <c r="D133" s="1001" t="s">
        <v>251</v>
      </c>
      <c r="E133" s="1003" t="s">
        <v>213</v>
      </c>
      <c r="F133" s="413" t="s">
        <v>251</v>
      </c>
      <c r="G133" s="37">
        <v>455</v>
      </c>
      <c r="H133" s="37" t="s">
        <v>129</v>
      </c>
      <c r="I133" s="250" t="s">
        <v>329</v>
      </c>
      <c r="J133" s="83"/>
      <c r="K133" s="83" t="s">
        <v>129</v>
      </c>
      <c r="L133" s="83"/>
      <c r="M133" s="83"/>
      <c r="N133" s="83"/>
      <c r="O133" s="83" t="s">
        <v>279</v>
      </c>
      <c r="P133" s="754"/>
      <c r="Q133" s="84"/>
    </row>
    <row r="134" spans="1:17" ht="15.75" customHeight="1">
      <c r="A134" s="247" t="s">
        <v>867</v>
      </c>
      <c r="B134" s="314" t="s">
        <v>504</v>
      </c>
      <c r="C134" s="396" t="s">
        <v>341</v>
      </c>
      <c r="D134" s="1002"/>
      <c r="E134" s="1004"/>
      <c r="F134" s="413" t="s">
        <v>251</v>
      </c>
      <c r="G134" s="37">
        <v>495</v>
      </c>
      <c r="H134" s="37" t="s">
        <v>129</v>
      </c>
      <c r="I134" s="250" t="s">
        <v>329</v>
      </c>
      <c r="J134" s="83"/>
      <c r="K134" s="83" t="s">
        <v>129</v>
      </c>
      <c r="L134" s="83"/>
      <c r="M134" s="83"/>
      <c r="N134" s="83"/>
      <c r="O134" s="83" t="s">
        <v>279</v>
      </c>
      <c r="P134" s="754"/>
      <c r="Q134" s="84"/>
    </row>
    <row r="135" spans="1:17" ht="19.5" customHeight="1">
      <c r="A135" s="247" t="s">
        <v>868</v>
      </c>
      <c r="B135" s="98" t="s">
        <v>504</v>
      </c>
      <c r="C135" s="90" t="s">
        <v>341</v>
      </c>
      <c r="D135" s="959" t="s">
        <v>330</v>
      </c>
      <c r="E135" s="962" t="s">
        <v>213</v>
      </c>
      <c r="F135" s="146" t="s">
        <v>330</v>
      </c>
      <c r="G135" s="28">
        <v>455</v>
      </c>
      <c r="H135" s="28" t="s">
        <v>129</v>
      </c>
      <c r="I135" s="51" t="s">
        <v>331</v>
      </c>
      <c r="J135" s="83"/>
      <c r="K135" s="83" t="s">
        <v>129</v>
      </c>
      <c r="L135" s="83"/>
      <c r="M135" s="83"/>
      <c r="N135" s="83"/>
      <c r="O135" s="83" t="s">
        <v>279</v>
      </c>
      <c r="P135" s="754"/>
      <c r="Q135" s="99"/>
    </row>
    <row r="136" spans="1:17" ht="19.5" customHeight="1">
      <c r="A136" s="247" t="s">
        <v>869</v>
      </c>
      <c r="B136" s="98" t="s">
        <v>504</v>
      </c>
      <c r="C136" s="90" t="s">
        <v>341</v>
      </c>
      <c r="D136" s="961"/>
      <c r="E136" s="964"/>
      <c r="F136" s="146" t="s">
        <v>330</v>
      </c>
      <c r="G136" s="28">
        <v>495</v>
      </c>
      <c r="H136" s="28" t="s">
        <v>129</v>
      </c>
      <c r="I136" s="51" t="s">
        <v>331</v>
      </c>
      <c r="J136" s="83"/>
      <c r="K136" s="83" t="s">
        <v>129</v>
      </c>
      <c r="L136" s="83">
        <v>0</v>
      </c>
      <c r="M136" s="83">
        <v>0</v>
      </c>
      <c r="N136" s="83" t="s">
        <v>732</v>
      </c>
      <c r="O136" s="83" t="s">
        <v>279</v>
      </c>
      <c r="P136" s="754"/>
      <c r="Q136" s="99"/>
    </row>
    <row r="137" spans="1:17" ht="19.5" customHeight="1">
      <c r="A137" s="247" t="s">
        <v>870</v>
      </c>
      <c r="B137" s="98" t="s">
        <v>504</v>
      </c>
      <c r="C137" s="90" t="s">
        <v>332</v>
      </c>
      <c r="D137" s="176" t="s">
        <v>359</v>
      </c>
      <c r="E137" s="31" t="s">
        <v>153</v>
      </c>
      <c r="F137" s="146" t="s">
        <v>359</v>
      </c>
      <c r="G137" s="31" t="s">
        <v>153</v>
      </c>
      <c r="H137" s="31" t="s">
        <v>129</v>
      </c>
      <c r="I137" s="51" t="s">
        <v>154</v>
      </c>
      <c r="J137" s="83"/>
      <c r="K137" s="83" t="s">
        <v>129</v>
      </c>
      <c r="L137" s="83"/>
      <c r="M137" s="83"/>
      <c r="N137" s="83"/>
      <c r="O137" s="83" t="s">
        <v>279</v>
      </c>
      <c r="P137" s="754"/>
      <c r="Q137" s="99"/>
    </row>
    <row r="138" spans="1:17" ht="20.25" customHeight="1">
      <c r="A138" s="247" t="s">
        <v>871</v>
      </c>
      <c r="B138" s="98" t="s">
        <v>504</v>
      </c>
      <c r="C138" s="90" t="s">
        <v>332</v>
      </c>
      <c r="D138" s="418" t="s">
        <v>358</v>
      </c>
      <c r="E138" s="31" t="s">
        <v>153</v>
      </c>
      <c r="F138" s="419" t="s">
        <v>358</v>
      </c>
      <c r="G138" s="31" t="s">
        <v>153</v>
      </c>
      <c r="H138" s="31" t="s">
        <v>129</v>
      </c>
      <c r="I138" s="51" t="s">
        <v>155</v>
      </c>
      <c r="J138" s="83"/>
      <c r="K138" s="83" t="s">
        <v>129</v>
      </c>
      <c r="L138" s="83"/>
      <c r="M138" s="83"/>
      <c r="N138" s="83"/>
      <c r="O138" s="83" t="s">
        <v>279</v>
      </c>
      <c r="P138" s="754"/>
      <c r="Q138" s="99"/>
    </row>
    <row r="139" spans="1:17" ht="20.25" customHeight="1">
      <c r="A139" s="28" t="s">
        <v>872</v>
      </c>
      <c r="B139" s="98" t="s">
        <v>504</v>
      </c>
      <c r="C139" s="90" t="s">
        <v>332</v>
      </c>
      <c r="D139" s="176" t="s">
        <v>360</v>
      </c>
      <c r="E139" s="31" t="s">
        <v>153</v>
      </c>
      <c r="F139" s="146" t="s">
        <v>360</v>
      </c>
      <c r="G139" s="31" t="s">
        <v>153</v>
      </c>
      <c r="H139" s="31" t="s">
        <v>129</v>
      </c>
      <c r="I139" s="51" t="s">
        <v>361</v>
      </c>
      <c r="J139" s="83"/>
      <c r="K139" s="83" t="s">
        <v>129</v>
      </c>
      <c r="L139" s="83"/>
      <c r="M139" s="83"/>
      <c r="N139" s="83"/>
      <c r="O139" s="83" t="s">
        <v>279</v>
      </c>
      <c r="P139" s="754"/>
      <c r="Q139" s="99"/>
    </row>
    <row r="140" spans="1:17" ht="20.25" customHeight="1">
      <c r="A140" s="247" t="s">
        <v>873</v>
      </c>
      <c r="B140" s="98" t="s">
        <v>504</v>
      </c>
      <c r="C140" s="90" t="s">
        <v>332</v>
      </c>
      <c r="D140" s="177" t="s">
        <v>333</v>
      </c>
      <c r="E140" s="46" t="s">
        <v>334</v>
      </c>
      <c r="F140" s="147" t="s">
        <v>333</v>
      </c>
      <c r="G140" s="46" t="s">
        <v>334</v>
      </c>
      <c r="H140" s="46" t="s">
        <v>129</v>
      </c>
      <c r="I140" s="51" t="s">
        <v>335</v>
      </c>
      <c r="J140" s="83"/>
      <c r="K140" s="83" t="s">
        <v>129</v>
      </c>
      <c r="L140" s="83"/>
      <c r="M140" s="83"/>
      <c r="N140" s="83"/>
      <c r="O140" s="83" t="s">
        <v>279</v>
      </c>
      <c r="P140" s="754"/>
      <c r="Q140" s="99"/>
    </row>
    <row r="141" spans="1:17" ht="20.25" customHeight="1">
      <c r="A141" s="247" t="s">
        <v>874</v>
      </c>
      <c r="B141" s="98" t="s">
        <v>504</v>
      </c>
      <c r="C141" s="90" t="s">
        <v>332</v>
      </c>
      <c r="D141" s="177" t="s">
        <v>333</v>
      </c>
      <c r="E141" s="46" t="s">
        <v>334</v>
      </c>
      <c r="F141" s="147" t="s">
        <v>333</v>
      </c>
      <c r="G141" s="46" t="s">
        <v>334</v>
      </c>
      <c r="H141" s="46" t="s">
        <v>129</v>
      </c>
      <c r="I141" s="51" t="s">
        <v>361</v>
      </c>
      <c r="J141" s="83"/>
      <c r="K141" s="83" t="s">
        <v>129</v>
      </c>
      <c r="L141" s="83"/>
      <c r="M141" s="83"/>
      <c r="N141" s="83"/>
      <c r="O141" s="83" t="s">
        <v>279</v>
      </c>
      <c r="P141" s="754"/>
      <c r="Q141" s="99"/>
    </row>
    <row r="142" spans="1:17" ht="20.25" customHeight="1">
      <c r="A142" s="247" t="s">
        <v>875</v>
      </c>
      <c r="B142" s="98" t="s">
        <v>504</v>
      </c>
      <c r="C142" s="90" t="s">
        <v>332</v>
      </c>
      <c r="D142" s="176" t="s">
        <v>336</v>
      </c>
      <c r="E142" s="31" t="s">
        <v>156</v>
      </c>
      <c r="F142" s="146" t="s">
        <v>336</v>
      </c>
      <c r="G142" s="31" t="s">
        <v>156</v>
      </c>
      <c r="H142" s="31" t="s">
        <v>129</v>
      </c>
      <c r="I142" s="51" t="s">
        <v>154</v>
      </c>
      <c r="J142" s="83"/>
      <c r="K142" s="83" t="s">
        <v>129</v>
      </c>
      <c r="L142" s="83"/>
      <c r="M142" s="83"/>
      <c r="N142" s="83"/>
      <c r="O142" s="83" t="s">
        <v>279</v>
      </c>
      <c r="P142" s="754"/>
      <c r="Q142" s="99"/>
    </row>
    <row r="143" spans="1:17" ht="20.25" customHeight="1">
      <c r="A143" s="247" t="s">
        <v>876</v>
      </c>
      <c r="B143" s="98" t="s">
        <v>504</v>
      </c>
      <c r="C143" s="90" t="s">
        <v>99</v>
      </c>
      <c r="D143" s="53" t="s">
        <v>63</v>
      </c>
      <c r="E143" s="46" t="s">
        <v>94</v>
      </c>
      <c r="F143" s="53" t="s">
        <v>63</v>
      </c>
      <c r="G143" s="46" t="s">
        <v>94</v>
      </c>
      <c r="H143" s="46" t="s">
        <v>129</v>
      </c>
      <c r="I143" s="51" t="s">
        <v>96</v>
      </c>
      <c r="J143" s="83"/>
      <c r="K143" s="83" t="s">
        <v>129</v>
      </c>
      <c r="L143" s="83"/>
      <c r="M143" s="83"/>
      <c r="N143" s="83"/>
      <c r="O143" s="83" t="s">
        <v>279</v>
      </c>
      <c r="P143" s="754"/>
      <c r="Q143" s="99"/>
    </row>
    <row r="144" spans="1:17" ht="20.25" customHeight="1">
      <c r="A144" s="247" t="s">
        <v>877</v>
      </c>
      <c r="B144" s="98" t="s">
        <v>504</v>
      </c>
      <c r="C144" s="90" t="s">
        <v>100</v>
      </c>
      <c r="D144" s="53" t="s">
        <v>63</v>
      </c>
      <c r="E144" s="46" t="s">
        <v>95</v>
      </c>
      <c r="F144" s="53" t="s">
        <v>63</v>
      </c>
      <c r="G144" s="46" t="s">
        <v>95</v>
      </c>
      <c r="H144" s="46" t="s">
        <v>129</v>
      </c>
      <c r="I144" s="51" t="s">
        <v>96</v>
      </c>
      <c r="J144" s="83"/>
      <c r="K144" s="83" t="s">
        <v>129</v>
      </c>
      <c r="L144" s="83"/>
      <c r="M144" s="83"/>
      <c r="N144" s="83"/>
      <c r="O144" s="83" t="s">
        <v>279</v>
      </c>
      <c r="P144" s="754"/>
      <c r="Q144" s="99"/>
    </row>
  </sheetData>
  <autoFilter ref="A1:Q144">
    <filterColumn colId="15"/>
  </autoFilter>
  <mergeCells count="66">
    <mergeCell ref="D131:D132"/>
    <mergeCell ref="E131:E132"/>
    <mergeCell ref="D133:D134"/>
    <mergeCell ref="E133:E134"/>
    <mergeCell ref="D135:D136"/>
    <mergeCell ref="E135:E136"/>
    <mergeCell ref="D119:D120"/>
    <mergeCell ref="E119:E120"/>
    <mergeCell ref="D121:D122"/>
    <mergeCell ref="E121:E122"/>
    <mergeCell ref="D129:D130"/>
    <mergeCell ref="E129:E130"/>
    <mergeCell ref="D111:D112"/>
    <mergeCell ref="E111:E112"/>
    <mergeCell ref="D113:D114"/>
    <mergeCell ref="E113:E114"/>
    <mergeCell ref="D117:D118"/>
    <mergeCell ref="E117:E118"/>
    <mergeCell ref="D63:D64"/>
    <mergeCell ref="E63:E64"/>
    <mergeCell ref="D83:D84"/>
    <mergeCell ref="E83:E84"/>
    <mergeCell ref="D109:D110"/>
    <mergeCell ref="E109:E110"/>
    <mergeCell ref="D53:D54"/>
    <mergeCell ref="E53:E54"/>
    <mergeCell ref="D55:D56"/>
    <mergeCell ref="E55:E56"/>
    <mergeCell ref="D61:D62"/>
    <mergeCell ref="E61:E62"/>
    <mergeCell ref="D45:D47"/>
    <mergeCell ref="E45:E47"/>
    <mergeCell ref="D48:D50"/>
    <mergeCell ref="E48:E50"/>
    <mergeCell ref="D51:D52"/>
    <mergeCell ref="E51:E52"/>
    <mergeCell ref="D36:D38"/>
    <mergeCell ref="E36:E38"/>
    <mergeCell ref="D39:D41"/>
    <mergeCell ref="E39:E41"/>
    <mergeCell ref="D42:D44"/>
    <mergeCell ref="E42:E44"/>
    <mergeCell ref="D28:D29"/>
    <mergeCell ref="E28:E29"/>
    <mergeCell ref="D30:D32"/>
    <mergeCell ref="E30:E32"/>
    <mergeCell ref="D33:D35"/>
    <mergeCell ref="E33:E35"/>
    <mergeCell ref="D20:D22"/>
    <mergeCell ref="E20:E22"/>
    <mergeCell ref="D23:D25"/>
    <mergeCell ref="E23:E25"/>
    <mergeCell ref="D26:D27"/>
    <mergeCell ref="E26:E27"/>
    <mergeCell ref="D11:D13"/>
    <mergeCell ref="E11:E13"/>
    <mergeCell ref="D14:D16"/>
    <mergeCell ref="E14:E16"/>
    <mergeCell ref="D17:D19"/>
    <mergeCell ref="E17:E19"/>
    <mergeCell ref="D2:D4"/>
    <mergeCell ref="E2:E4"/>
    <mergeCell ref="D5:D7"/>
    <mergeCell ref="E5:E7"/>
    <mergeCell ref="D8:D10"/>
    <mergeCell ref="E8:E10"/>
  </mergeCells>
  <pageMargins left="0.2" right="0.25" top="0.25" bottom="0.28999999999999998" header="0.25" footer="0.24"/>
  <pageSetup paperSize="9" orientation="landscape" horizontalDpi="4294967293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0"/>
  <sheetViews>
    <sheetView zoomScaleNormal="100" workbookViewId="0">
      <pane ySplit="1" topLeftCell="A72" activePane="bottomLeft" state="frozen"/>
      <selection pane="bottomLeft" activeCell="E86" sqref="E86"/>
    </sheetView>
  </sheetViews>
  <sheetFormatPr baseColWidth="10" defaultColWidth="11.5703125" defaultRowHeight="15" customHeight="1"/>
  <cols>
    <col min="1" max="1" width="15.42578125" style="480" customWidth="1"/>
    <col min="2" max="2" width="10.140625" style="603" customWidth="1"/>
    <col min="3" max="3" width="1.5703125" style="481" customWidth="1"/>
    <col min="4" max="4" width="4.28515625" style="485" customWidth="1"/>
    <col min="5" max="5" width="8.5703125" style="750" customWidth="1"/>
    <col min="6" max="7" width="20.7109375" style="439" customWidth="1"/>
    <col min="8" max="8" width="22.7109375" style="440" customWidth="1"/>
    <col min="9" max="9" width="21.28515625" style="482" bestFit="1" customWidth="1"/>
    <col min="10" max="10" width="17" style="483" bestFit="1" customWidth="1"/>
    <col min="11" max="11" width="7" style="484" customWidth="1"/>
    <col min="12" max="12" width="4.140625" style="485" customWidth="1"/>
    <col min="13" max="13" width="25.42578125" style="486" customWidth="1"/>
    <col min="14" max="14" width="7.85546875" style="486" customWidth="1"/>
    <col min="15" max="15" width="12.7109375" style="486" customWidth="1"/>
    <col min="16" max="16" width="16.85546875" style="486" customWidth="1"/>
    <col min="17" max="16384" width="11.5703125" style="486"/>
  </cols>
  <sheetData>
    <row r="1" spans="1:13" s="752" customFormat="1" ht="71.25" customHeight="1">
      <c r="A1" s="455" t="s">
        <v>160</v>
      </c>
      <c r="B1" s="455" t="s">
        <v>124</v>
      </c>
      <c r="C1" s="455" t="s">
        <v>161</v>
      </c>
      <c r="D1" s="751"/>
      <c r="E1" s="774" t="s">
        <v>2377</v>
      </c>
      <c r="F1" s="774" t="s">
        <v>2436</v>
      </c>
      <c r="G1" s="774" t="s">
        <v>2437</v>
      </c>
      <c r="H1" s="774" t="s">
        <v>2507</v>
      </c>
      <c r="I1" s="775" t="s">
        <v>2434</v>
      </c>
      <c r="J1" s="774" t="s">
        <v>2435</v>
      </c>
      <c r="K1" s="774" t="s">
        <v>2432</v>
      </c>
      <c r="L1" s="751"/>
      <c r="M1" s="423" t="s">
        <v>2081</v>
      </c>
    </row>
    <row r="2" spans="1:13" s="5" customFormat="1" ht="15" customHeight="1">
      <c r="A2" s="1010" t="s">
        <v>41</v>
      </c>
      <c r="B2" s="1005" t="s">
        <v>171</v>
      </c>
      <c r="C2" s="1005" t="s">
        <v>172</v>
      </c>
      <c r="D2" s="422"/>
      <c r="E2" s="748" t="s">
        <v>2368</v>
      </c>
      <c r="F2" s="431" t="s">
        <v>2439</v>
      </c>
      <c r="G2" s="431">
        <v>0</v>
      </c>
      <c r="H2" s="432" t="s">
        <v>1961</v>
      </c>
      <c r="I2" s="474">
        <v>0</v>
      </c>
      <c r="J2" s="454" t="s">
        <v>2078</v>
      </c>
      <c r="K2" s="456">
        <v>104</v>
      </c>
      <c r="L2" s="422"/>
    </row>
    <row r="3" spans="1:13" s="5" customFormat="1" ht="15" customHeight="1">
      <c r="A3" s="1010"/>
      <c r="B3" s="1005" t="s">
        <v>171</v>
      </c>
      <c r="C3" s="1005"/>
      <c r="D3" s="422"/>
      <c r="E3" s="748" t="s">
        <v>2368</v>
      </c>
      <c r="F3" s="431" t="s">
        <v>2440</v>
      </c>
      <c r="G3" s="431">
        <v>0.2</v>
      </c>
      <c r="H3" s="432" t="s">
        <v>1961</v>
      </c>
      <c r="I3" s="469">
        <v>0.02</v>
      </c>
      <c r="J3" s="454" t="s">
        <v>2078</v>
      </c>
      <c r="K3" s="456">
        <v>105</v>
      </c>
      <c r="L3" s="422"/>
    </row>
    <row r="4" spans="1:13" s="5" customFormat="1" ht="15" customHeight="1">
      <c r="A4" s="1010"/>
      <c r="B4" s="1005" t="s">
        <v>171</v>
      </c>
      <c r="C4" s="1005"/>
      <c r="D4" s="422"/>
      <c r="E4" s="748" t="s">
        <v>2368</v>
      </c>
      <c r="F4" s="431" t="s">
        <v>2441</v>
      </c>
      <c r="G4" s="431">
        <v>0.4</v>
      </c>
      <c r="H4" s="432" t="s">
        <v>1961</v>
      </c>
      <c r="I4" s="469">
        <v>0.04</v>
      </c>
      <c r="J4" s="454" t="s">
        <v>2078</v>
      </c>
      <c r="K4" s="456">
        <v>481</v>
      </c>
      <c r="L4" s="422"/>
      <c r="M4" s="415"/>
    </row>
    <row r="5" spans="1:13" s="5" customFormat="1" ht="15" customHeight="1">
      <c r="A5" s="1010"/>
      <c r="B5" s="1005" t="s">
        <v>171</v>
      </c>
      <c r="C5" s="1005"/>
      <c r="D5" s="422"/>
      <c r="E5" s="748" t="s">
        <v>2368</v>
      </c>
      <c r="F5" s="431" t="s">
        <v>2442</v>
      </c>
      <c r="G5" s="431">
        <v>0.5</v>
      </c>
      <c r="H5" s="432" t="s">
        <v>1961</v>
      </c>
      <c r="I5" s="469">
        <v>0.05</v>
      </c>
      <c r="J5" s="454" t="s">
        <v>2078</v>
      </c>
      <c r="K5" s="456">
        <v>253</v>
      </c>
      <c r="L5" s="422"/>
    </row>
    <row r="6" spans="1:13" s="5" customFormat="1" ht="15" customHeight="1">
      <c r="A6" s="1010"/>
      <c r="B6" s="1005" t="s">
        <v>171</v>
      </c>
      <c r="C6" s="1005"/>
      <c r="D6" s="422"/>
      <c r="E6" s="748" t="s">
        <v>2368</v>
      </c>
      <c r="F6" s="431" t="s">
        <v>2443</v>
      </c>
      <c r="G6" s="431">
        <v>0.75</v>
      </c>
      <c r="H6" s="432" t="s">
        <v>1961</v>
      </c>
      <c r="I6" s="469">
        <v>7.4999999999999997E-2</v>
      </c>
      <c r="J6" s="454" t="s">
        <v>2078</v>
      </c>
      <c r="K6" s="456">
        <v>279</v>
      </c>
      <c r="L6" s="422"/>
    </row>
    <row r="7" spans="1:13" s="5" customFormat="1" ht="15" customHeight="1">
      <c r="A7" s="1010"/>
      <c r="B7" s="1005" t="s">
        <v>171</v>
      </c>
      <c r="C7" s="1005"/>
      <c r="D7" s="422"/>
      <c r="E7" s="748" t="s">
        <v>2368</v>
      </c>
      <c r="F7" s="431" t="s">
        <v>2444</v>
      </c>
      <c r="G7" s="431">
        <v>1</v>
      </c>
      <c r="H7" s="432" t="s">
        <v>1961</v>
      </c>
      <c r="I7" s="469">
        <v>0.1</v>
      </c>
      <c r="J7" s="454" t="s">
        <v>2078</v>
      </c>
      <c r="K7" s="456">
        <v>106</v>
      </c>
      <c r="L7" s="422"/>
    </row>
    <row r="8" spans="1:13" s="5" customFormat="1" ht="15" customHeight="1">
      <c r="A8" s="1010"/>
      <c r="B8" s="1005" t="s">
        <v>171</v>
      </c>
      <c r="C8" s="1005"/>
      <c r="D8" s="422"/>
      <c r="E8" s="748" t="s">
        <v>2368</v>
      </c>
      <c r="F8" s="431" t="s">
        <v>2445</v>
      </c>
      <c r="G8" s="431">
        <v>1.25</v>
      </c>
      <c r="H8" s="432" t="s">
        <v>1961</v>
      </c>
      <c r="I8" s="469">
        <v>0.125</v>
      </c>
      <c r="J8" s="454" t="s">
        <v>2078</v>
      </c>
      <c r="K8" s="456">
        <v>361</v>
      </c>
      <c r="L8" s="422"/>
    </row>
    <row r="9" spans="1:13" s="5" customFormat="1" ht="15" customHeight="1">
      <c r="A9" s="1010"/>
      <c r="B9" s="1005" t="s">
        <v>171</v>
      </c>
      <c r="C9" s="1005"/>
      <c r="D9" s="422"/>
      <c r="E9" s="748" t="s">
        <v>2368</v>
      </c>
      <c r="F9" s="431" t="s">
        <v>2446</v>
      </c>
      <c r="G9" s="431">
        <v>1.5</v>
      </c>
      <c r="H9" s="432" t="s">
        <v>1961</v>
      </c>
      <c r="I9" s="469">
        <v>0.15</v>
      </c>
      <c r="J9" s="454" t="s">
        <v>2078</v>
      </c>
      <c r="K9" s="456">
        <v>107</v>
      </c>
      <c r="L9" s="422"/>
    </row>
    <row r="10" spans="1:13" s="5" customFormat="1" ht="15" customHeight="1">
      <c r="A10" s="1010"/>
      <c r="B10" s="1005" t="s">
        <v>171</v>
      </c>
      <c r="C10" s="1005"/>
      <c r="D10" s="422"/>
      <c r="E10" s="748" t="s">
        <v>2368</v>
      </c>
      <c r="F10" s="431" t="s">
        <v>1229</v>
      </c>
      <c r="G10" s="431">
        <v>2</v>
      </c>
      <c r="H10" s="432" t="s">
        <v>1961</v>
      </c>
      <c r="I10" s="469">
        <v>0.2</v>
      </c>
      <c r="J10" s="454" t="s">
        <v>2078</v>
      </c>
      <c r="K10" s="456">
        <v>1</v>
      </c>
      <c r="L10" s="422"/>
    </row>
    <row r="11" spans="1:13" s="5" customFormat="1" ht="15" customHeight="1">
      <c r="A11" s="1010"/>
      <c r="B11" s="1005" t="s">
        <v>171</v>
      </c>
      <c r="C11" s="1005"/>
      <c r="D11" s="422"/>
      <c r="E11" s="748" t="s">
        <v>2368</v>
      </c>
      <c r="F11" s="431" t="s">
        <v>1960</v>
      </c>
      <c r="G11" s="431">
        <v>3</v>
      </c>
      <c r="H11" s="432" t="s">
        <v>1961</v>
      </c>
      <c r="I11" s="469">
        <v>0.3</v>
      </c>
      <c r="J11" s="454" t="s">
        <v>2078</v>
      </c>
      <c r="K11" s="456">
        <v>408</v>
      </c>
      <c r="L11" s="422"/>
    </row>
    <row r="12" spans="1:13" s="5" customFormat="1" ht="15" customHeight="1">
      <c r="A12" s="1014" t="s">
        <v>43</v>
      </c>
      <c r="B12" s="1006" t="s">
        <v>218</v>
      </c>
      <c r="C12" s="1006" t="s">
        <v>219</v>
      </c>
      <c r="D12" s="8"/>
      <c r="E12" s="429" t="s">
        <v>2369</v>
      </c>
      <c r="F12" s="433" t="s">
        <v>2397</v>
      </c>
      <c r="G12" s="433" t="s">
        <v>2397</v>
      </c>
      <c r="H12" s="428" t="s">
        <v>1969</v>
      </c>
      <c r="I12" s="477" t="s">
        <v>2397</v>
      </c>
      <c r="J12" s="459" t="s">
        <v>1969</v>
      </c>
      <c r="K12" s="457">
        <v>245</v>
      </c>
      <c r="L12" s="8"/>
    </row>
    <row r="13" spans="1:13" s="5" customFormat="1" ht="15" customHeight="1">
      <c r="A13" s="1015"/>
      <c r="B13" s="1006" t="s">
        <v>218</v>
      </c>
      <c r="C13" s="1006"/>
      <c r="D13" s="13"/>
      <c r="E13" s="429" t="s">
        <v>2369</v>
      </c>
      <c r="F13" s="433" t="s">
        <v>2398</v>
      </c>
      <c r="G13" s="433" t="s">
        <v>2398</v>
      </c>
      <c r="H13" s="428" t="s">
        <v>1969</v>
      </c>
      <c r="I13" s="477" t="s">
        <v>2398</v>
      </c>
      <c r="J13" s="459" t="s">
        <v>1969</v>
      </c>
      <c r="K13" s="457">
        <v>339</v>
      </c>
      <c r="L13" s="13"/>
      <c r="M13" s="8"/>
    </row>
    <row r="14" spans="1:13" s="5" customFormat="1" ht="15" customHeight="1">
      <c r="A14" s="1015"/>
      <c r="B14" s="1006" t="s">
        <v>218</v>
      </c>
      <c r="C14" s="1006"/>
      <c r="D14" s="8"/>
      <c r="E14" s="429" t="s">
        <v>2369</v>
      </c>
      <c r="F14" s="433" t="s">
        <v>2399</v>
      </c>
      <c r="G14" s="433" t="s">
        <v>2399</v>
      </c>
      <c r="H14" s="428" t="s">
        <v>1969</v>
      </c>
      <c r="I14" s="477" t="s">
        <v>2399</v>
      </c>
      <c r="J14" s="459" t="s">
        <v>1969</v>
      </c>
      <c r="K14" s="457">
        <v>337</v>
      </c>
      <c r="L14" s="8"/>
    </row>
    <row r="15" spans="1:13" s="5" customFormat="1" ht="15" customHeight="1">
      <c r="A15" s="1015"/>
      <c r="B15" s="1006" t="s">
        <v>218</v>
      </c>
      <c r="C15" s="1006"/>
      <c r="D15" s="8"/>
      <c r="E15" s="429" t="s">
        <v>2369</v>
      </c>
      <c r="F15" s="433" t="s">
        <v>2400</v>
      </c>
      <c r="G15" s="433" t="s">
        <v>2400</v>
      </c>
      <c r="H15" s="428" t="s">
        <v>1969</v>
      </c>
      <c r="I15" s="477" t="s">
        <v>2400</v>
      </c>
      <c r="J15" s="459" t="s">
        <v>1969</v>
      </c>
      <c r="K15" s="457">
        <v>466</v>
      </c>
      <c r="L15" s="8"/>
    </row>
    <row r="16" spans="1:13" s="5" customFormat="1" ht="15" customHeight="1">
      <c r="A16" s="1015"/>
      <c r="B16" s="1006" t="s">
        <v>218</v>
      </c>
      <c r="C16" s="1006"/>
      <c r="D16" s="8"/>
      <c r="E16" s="429" t="s">
        <v>2369</v>
      </c>
      <c r="F16" s="433" t="s">
        <v>2401</v>
      </c>
      <c r="G16" s="433" t="s">
        <v>2401</v>
      </c>
      <c r="H16" s="428" t="s">
        <v>1969</v>
      </c>
      <c r="I16" s="477" t="s">
        <v>2401</v>
      </c>
      <c r="J16" s="459" t="s">
        <v>1969</v>
      </c>
      <c r="K16" s="457">
        <v>246</v>
      </c>
      <c r="L16" s="8"/>
    </row>
    <row r="17" spans="1:13" s="5" customFormat="1" ht="15" customHeight="1">
      <c r="A17" s="1015"/>
      <c r="B17" s="1006" t="s">
        <v>218</v>
      </c>
      <c r="C17" s="1006"/>
      <c r="D17" s="8"/>
      <c r="E17" s="429" t="s">
        <v>2369</v>
      </c>
      <c r="F17" s="433" t="s">
        <v>2402</v>
      </c>
      <c r="G17" s="433" t="s">
        <v>2402</v>
      </c>
      <c r="H17" s="428" t="s">
        <v>1969</v>
      </c>
      <c r="I17" s="477" t="s">
        <v>2402</v>
      </c>
      <c r="J17" s="459" t="s">
        <v>1969</v>
      </c>
      <c r="K17" s="457">
        <v>509</v>
      </c>
      <c r="L17" s="8"/>
    </row>
    <row r="18" spans="1:13" s="5" customFormat="1" ht="15" customHeight="1">
      <c r="A18" s="1015"/>
      <c r="B18" s="1006" t="s">
        <v>218</v>
      </c>
      <c r="C18" s="1006"/>
      <c r="D18" s="13"/>
      <c r="E18" s="429" t="s">
        <v>2369</v>
      </c>
      <c r="F18" s="434" t="s">
        <v>2403</v>
      </c>
      <c r="G18" s="434" t="s">
        <v>2403</v>
      </c>
      <c r="H18" s="428" t="s">
        <v>1969</v>
      </c>
      <c r="I18" s="477" t="s">
        <v>2403</v>
      </c>
      <c r="J18" s="459" t="s">
        <v>1969</v>
      </c>
      <c r="K18" s="457">
        <v>391</v>
      </c>
      <c r="L18" s="13"/>
      <c r="M18" s="8"/>
    </row>
    <row r="19" spans="1:13" s="5" customFormat="1" ht="15" customHeight="1">
      <c r="A19" s="1015"/>
      <c r="B19" s="1006" t="s">
        <v>218</v>
      </c>
      <c r="C19" s="1006"/>
      <c r="D19" s="8"/>
      <c r="E19" s="429" t="s">
        <v>2369</v>
      </c>
      <c r="F19" s="434" t="s">
        <v>2404</v>
      </c>
      <c r="G19" s="434" t="s">
        <v>2404</v>
      </c>
      <c r="H19" s="428" t="s">
        <v>1969</v>
      </c>
      <c r="I19" s="477" t="s">
        <v>2404</v>
      </c>
      <c r="J19" s="459" t="s">
        <v>1969</v>
      </c>
      <c r="K19" s="457">
        <v>349</v>
      </c>
      <c r="L19" s="8"/>
    </row>
    <row r="20" spans="1:13" s="5" customFormat="1" ht="15" customHeight="1">
      <c r="A20" s="1015"/>
      <c r="B20" s="1006" t="s">
        <v>218</v>
      </c>
      <c r="C20" s="1006"/>
      <c r="D20" s="8"/>
      <c r="E20" s="429" t="s">
        <v>2369</v>
      </c>
      <c r="F20" s="434" t="s">
        <v>2405</v>
      </c>
      <c r="G20" s="434" t="s">
        <v>2405</v>
      </c>
      <c r="H20" s="428" t="s">
        <v>1969</v>
      </c>
      <c r="I20" s="477" t="s">
        <v>2405</v>
      </c>
      <c r="J20" s="459" t="s">
        <v>1969</v>
      </c>
      <c r="K20" s="457">
        <v>350</v>
      </c>
      <c r="L20" s="8"/>
    </row>
    <row r="21" spans="1:13" s="5" customFormat="1" ht="15" customHeight="1">
      <c r="A21" s="1015"/>
      <c r="B21" s="1006" t="s">
        <v>218</v>
      </c>
      <c r="C21" s="1006"/>
      <c r="D21" s="8"/>
      <c r="E21" s="429" t="s">
        <v>2369</v>
      </c>
      <c r="F21" s="434" t="s">
        <v>2406</v>
      </c>
      <c r="G21" s="434" t="s">
        <v>2406</v>
      </c>
      <c r="H21" s="428" t="s">
        <v>1969</v>
      </c>
      <c r="I21" s="477" t="s">
        <v>2406</v>
      </c>
      <c r="J21" s="459" t="s">
        <v>1969</v>
      </c>
      <c r="K21" s="457">
        <v>428</v>
      </c>
      <c r="L21" s="8"/>
    </row>
    <row r="22" spans="1:13" s="5" customFormat="1" ht="15" customHeight="1">
      <c r="A22" s="1015"/>
      <c r="B22" s="1006" t="s">
        <v>218</v>
      </c>
      <c r="C22" s="1006"/>
      <c r="D22" s="8"/>
      <c r="E22" s="429" t="s">
        <v>2369</v>
      </c>
      <c r="F22" s="433" t="s">
        <v>2407</v>
      </c>
      <c r="G22" s="433" t="s">
        <v>2407</v>
      </c>
      <c r="H22" s="428" t="s">
        <v>1969</v>
      </c>
      <c r="I22" s="477" t="s">
        <v>2407</v>
      </c>
      <c r="J22" s="459" t="s">
        <v>1969</v>
      </c>
      <c r="K22" s="457">
        <v>294</v>
      </c>
      <c r="L22" s="8"/>
    </row>
    <row r="23" spans="1:13" s="5" customFormat="1" ht="15" customHeight="1">
      <c r="A23" s="1015"/>
      <c r="B23" s="1006" t="s">
        <v>218</v>
      </c>
      <c r="C23" s="1006"/>
      <c r="D23" s="8"/>
      <c r="E23" s="429" t="s">
        <v>2369</v>
      </c>
      <c r="F23" s="433" t="s">
        <v>2408</v>
      </c>
      <c r="G23" s="433" t="s">
        <v>2408</v>
      </c>
      <c r="H23" s="428" t="s">
        <v>1969</v>
      </c>
      <c r="I23" s="477" t="s">
        <v>2408</v>
      </c>
      <c r="J23" s="459" t="s">
        <v>1969</v>
      </c>
      <c r="K23" s="457">
        <v>457</v>
      </c>
      <c r="L23" s="8"/>
    </row>
    <row r="24" spans="1:13" s="5" customFormat="1" ht="15" customHeight="1">
      <c r="A24" s="1015"/>
      <c r="B24" s="1006" t="s">
        <v>218</v>
      </c>
      <c r="C24" s="1006"/>
      <c r="D24" s="8"/>
      <c r="E24" s="429" t="s">
        <v>2369</v>
      </c>
      <c r="F24" s="433" t="s">
        <v>2409</v>
      </c>
      <c r="G24" s="433" t="s">
        <v>2409</v>
      </c>
      <c r="H24" s="428" t="s">
        <v>1969</v>
      </c>
      <c r="I24" s="477" t="s">
        <v>2409</v>
      </c>
      <c r="J24" s="459" t="s">
        <v>1969</v>
      </c>
      <c r="K24" s="457">
        <v>462</v>
      </c>
      <c r="L24" s="8"/>
    </row>
    <row r="25" spans="1:13" s="5" customFormat="1" ht="15" customHeight="1">
      <c r="A25" s="1015"/>
      <c r="B25" s="1006" t="s">
        <v>218</v>
      </c>
      <c r="C25" s="1006"/>
      <c r="D25" s="8"/>
      <c r="E25" s="429" t="s">
        <v>2369</v>
      </c>
      <c r="F25" s="433" t="s">
        <v>2410</v>
      </c>
      <c r="G25" s="433" t="s">
        <v>2410</v>
      </c>
      <c r="H25" s="428" t="s">
        <v>1969</v>
      </c>
      <c r="I25" s="477" t="s">
        <v>2410</v>
      </c>
      <c r="J25" s="459" t="s">
        <v>1969</v>
      </c>
      <c r="K25" s="457">
        <v>247</v>
      </c>
      <c r="L25" s="8"/>
    </row>
    <row r="26" spans="1:13" s="5" customFormat="1" ht="15" customHeight="1">
      <c r="A26" s="1015"/>
      <c r="B26" s="1006" t="s">
        <v>218</v>
      </c>
      <c r="C26" s="1006"/>
      <c r="D26" s="8"/>
      <c r="E26" s="429" t="s">
        <v>2369</v>
      </c>
      <c r="F26" s="433" t="s">
        <v>2411</v>
      </c>
      <c r="G26" s="433" t="s">
        <v>2411</v>
      </c>
      <c r="H26" s="428" t="s">
        <v>1969</v>
      </c>
      <c r="I26" s="477" t="s">
        <v>2411</v>
      </c>
      <c r="J26" s="459" t="s">
        <v>1969</v>
      </c>
      <c r="K26" s="457">
        <v>500</v>
      </c>
      <c r="L26" s="8"/>
    </row>
    <row r="27" spans="1:13" s="5" customFormat="1" ht="15" customHeight="1">
      <c r="A27" s="1015"/>
      <c r="B27" s="1006" t="s">
        <v>218</v>
      </c>
      <c r="C27" s="1006"/>
      <c r="D27" s="8"/>
      <c r="E27" s="429" t="s">
        <v>2369</v>
      </c>
      <c r="F27" s="433" t="s">
        <v>2412</v>
      </c>
      <c r="G27" s="433" t="s">
        <v>2412</v>
      </c>
      <c r="H27" s="428" t="s">
        <v>1969</v>
      </c>
      <c r="I27" s="477" t="s">
        <v>2412</v>
      </c>
      <c r="J27" s="459" t="s">
        <v>1969</v>
      </c>
      <c r="K27" s="457">
        <v>248</v>
      </c>
      <c r="L27" s="8"/>
    </row>
    <row r="28" spans="1:13" s="5" customFormat="1" ht="15" customHeight="1">
      <c r="A28" s="1015"/>
      <c r="B28" s="1006" t="s">
        <v>218</v>
      </c>
      <c r="C28" s="1006"/>
      <c r="D28" s="8"/>
      <c r="E28" s="429" t="s">
        <v>2369</v>
      </c>
      <c r="F28" s="434" t="s">
        <v>2413</v>
      </c>
      <c r="G28" s="434" t="s">
        <v>2413</v>
      </c>
      <c r="H28" s="428" t="s">
        <v>1969</v>
      </c>
      <c r="I28" s="477" t="s">
        <v>2413</v>
      </c>
      <c r="J28" s="459" t="s">
        <v>1969</v>
      </c>
      <c r="K28" s="457">
        <v>390</v>
      </c>
      <c r="L28" s="8"/>
    </row>
    <row r="29" spans="1:13" s="5" customFormat="1" ht="15" customHeight="1">
      <c r="A29" s="1015"/>
      <c r="B29" s="1006" t="s">
        <v>218</v>
      </c>
      <c r="C29" s="1006"/>
      <c r="D29" s="8"/>
      <c r="E29" s="429" t="s">
        <v>2369</v>
      </c>
      <c r="F29" s="433" t="s">
        <v>2414</v>
      </c>
      <c r="G29" s="433" t="s">
        <v>2414</v>
      </c>
      <c r="H29" s="428" t="s">
        <v>1969</v>
      </c>
      <c r="I29" s="477" t="s">
        <v>2414</v>
      </c>
      <c r="J29" s="459" t="s">
        <v>1969</v>
      </c>
      <c r="K29" s="457">
        <v>458</v>
      </c>
      <c r="L29" s="8"/>
    </row>
    <row r="30" spans="1:13" s="5" customFormat="1" ht="15" customHeight="1">
      <c r="A30" s="1015"/>
      <c r="B30" s="1006" t="s">
        <v>218</v>
      </c>
      <c r="C30" s="1006"/>
      <c r="D30" s="8"/>
      <c r="E30" s="429" t="s">
        <v>2369</v>
      </c>
      <c r="F30" s="434" t="s">
        <v>2415</v>
      </c>
      <c r="G30" s="434" t="s">
        <v>2415</v>
      </c>
      <c r="H30" s="428" t="s">
        <v>1969</v>
      </c>
      <c r="I30" s="477" t="s">
        <v>2415</v>
      </c>
      <c r="J30" s="459" t="s">
        <v>1969</v>
      </c>
      <c r="K30" s="457">
        <v>412</v>
      </c>
      <c r="L30" s="8"/>
    </row>
    <row r="31" spans="1:13" s="5" customFormat="1" ht="15" customHeight="1">
      <c r="A31" s="1015"/>
      <c r="B31" s="1006" t="s">
        <v>218</v>
      </c>
      <c r="C31" s="1006"/>
      <c r="D31" s="8"/>
      <c r="E31" s="429" t="s">
        <v>2369</v>
      </c>
      <c r="F31" s="433" t="s">
        <v>2416</v>
      </c>
      <c r="G31" s="433" t="s">
        <v>2416</v>
      </c>
      <c r="H31" s="428" t="s">
        <v>1969</v>
      </c>
      <c r="I31" s="477" t="s">
        <v>2416</v>
      </c>
      <c r="J31" s="459" t="s">
        <v>1969</v>
      </c>
      <c r="K31" s="457">
        <v>460</v>
      </c>
      <c r="L31" s="8"/>
    </row>
    <row r="32" spans="1:13" s="5" customFormat="1" ht="15" customHeight="1">
      <c r="A32" s="1015"/>
      <c r="B32" s="1006" t="s">
        <v>218</v>
      </c>
      <c r="C32" s="1006"/>
      <c r="D32" s="8"/>
      <c r="E32" s="429" t="s">
        <v>2369</v>
      </c>
      <c r="F32" s="434" t="s">
        <v>2417</v>
      </c>
      <c r="G32" s="434" t="s">
        <v>2417</v>
      </c>
      <c r="H32" s="428" t="s">
        <v>1969</v>
      </c>
      <c r="I32" s="477" t="s">
        <v>2417</v>
      </c>
      <c r="J32" s="459" t="s">
        <v>1969</v>
      </c>
      <c r="K32" s="457">
        <v>530</v>
      </c>
      <c r="L32" s="8"/>
    </row>
    <row r="33" spans="1:12" s="5" customFormat="1" ht="15" customHeight="1">
      <c r="A33" s="1015"/>
      <c r="B33" s="1006" t="s">
        <v>218</v>
      </c>
      <c r="C33" s="1006"/>
      <c r="D33" s="8"/>
      <c r="E33" s="429" t="s">
        <v>2369</v>
      </c>
      <c r="F33" s="433" t="s">
        <v>2418</v>
      </c>
      <c r="G33" s="433" t="s">
        <v>2418</v>
      </c>
      <c r="H33" s="428" t="s">
        <v>1969</v>
      </c>
      <c r="I33" s="477" t="s">
        <v>2418</v>
      </c>
      <c r="J33" s="459" t="s">
        <v>1969</v>
      </c>
      <c r="K33" s="457">
        <v>465</v>
      </c>
      <c r="L33" s="8"/>
    </row>
    <row r="34" spans="1:12" s="5" customFormat="1" ht="15" customHeight="1">
      <c r="A34" s="1015"/>
      <c r="B34" s="1006" t="s">
        <v>218</v>
      </c>
      <c r="C34" s="1006"/>
      <c r="D34" s="8"/>
      <c r="E34" s="429" t="s">
        <v>2369</v>
      </c>
      <c r="F34" s="434" t="s">
        <v>2419</v>
      </c>
      <c r="G34" s="434" t="s">
        <v>2419</v>
      </c>
      <c r="H34" s="428" t="s">
        <v>1969</v>
      </c>
      <c r="I34" s="477" t="s">
        <v>2419</v>
      </c>
      <c r="J34" s="459" t="s">
        <v>1969</v>
      </c>
      <c r="K34" s="457">
        <v>359</v>
      </c>
      <c r="L34" s="8"/>
    </row>
    <row r="35" spans="1:12" s="5" customFormat="1" ht="15" customHeight="1">
      <c r="A35" s="1015"/>
      <c r="B35" s="1006" t="s">
        <v>218</v>
      </c>
      <c r="C35" s="1006"/>
      <c r="D35" s="8"/>
      <c r="E35" s="429" t="s">
        <v>2369</v>
      </c>
      <c r="F35" s="434" t="s">
        <v>2420</v>
      </c>
      <c r="G35" s="434" t="s">
        <v>2420</v>
      </c>
      <c r="H35" s="428" t="s">
        <v>1969</v>
      </c>
      <c r="I35" s="477" t="s">
        <v>2420</v>
      </c>
      <c r="J35" s="459" t="s">
        <v>1969</v>
      </c>
      <c r="K35" s="457">
        <v>413</v>
      </c>
      <c r="L35" s="8"/>
    </row>
    <row r="36" spans="1:12" s="5" customFormat="1" ht="15" customHeight="1">
      <c r="A36" s="1015"/>
      <c r="B36" s="1006" t="s">
        <v>218</v>
      </c>
      <c r="C36" s="1006"/>
      <c r="D36" s="8"/>
      <c r="E36" s="429" t="s">
        <v>2369</v>
      </c>
      <c r="F36" s="434" t="s">
        <v>2421</v>
      </c>
      <c r="G36" s="434" t="s">
        <v>2421</v>
      </c>
      <c r="H36" s="428" t="s">
        <v>1969</v>
      </c>
      <c r="I36" s="477" t="s">
        <v>2421</v>
      </c>
      <c r="J36" s="459" t="s">
        <v>1969</v>
      </c>
      <c r="K36" s="457">
        <v>388</v>
      </c>
      <c r="L36" s="8"/>
    </row>
    <row r="37" spans="1:12" s="5" customFormat="1" ht="15" customHeight="1">
      <c r="A37" s="1015"/>
      <c r="B37" s="1006" t="s">
        <v>218</v>
      </c>
      <c r="C37" s="1006"/>
      <c r="D37" s="8"/>
      <c r="E37" s="429" t="s">
        <v>2369</v>
      </c>
      <c r="F37" s="434" t="s">
        <v>2422</v>
      </c>
      <c r="G37" s="434" t="s">
        <v>2422</v>
      </c>
      <c r="H37" s="428" t="s">
        <v>1969</v>
      </c>
      <c r="I37" s="477" t="s">
        <v>2422</v>
      </c>
      <c r="J37" s="459" t="s">
        <v>1969</v>
      </c>
      <c r="K37" s="457">
        <v>384</v>
      </c>
      <c r="L37" s="8"/>
    </row>
    <row r="38" spans="1:12" s="5" customFormat="1" ht="15" customHeight="1">
      <c r="A38" s="1015"/>
      <c r="B38" s="1006" t="s">
        <v>218</v>
      </c>
      <c r="C38" s="1006"/>
      <c r="D38" s="8"/>
      <c r="E38" s="429" t="s">
        <v>2369</v>
      </c>
      <c r="F38" s="434" t="s">
        <v>2423</v>
      </c>
      <c r="G38" s="434" t="s">
        <v>2423</v>
      </c>
      <c r="H38" s="428" t="s">
        <v>1969</v>
      </c>
      <c r="I38" s="477" t="s">
        <v>2423</v>
      </c>
      <c r="J38" s="459" t="s">
        <v>1969</v>
      </c>
      <c r="K38" s="457">
        <v>385</v>
      </c>
      <c r="L38" s="8"/>
    </row>
    <row r="39" spans="1:12" s="5" customFormat="1" ht="15" customHeight="1">
      <c r="A39" s="1015"/>
      <c r="B39" s="1006" t="s">
        <v>218</v>
      </c>
      <c r="C39" s="1006"/>
      <c r="D39" s="8"/>
      <c r="E39" s="429" t="s">
        <v>2369</v>
      </c>
      <c r="F39" s="434" t="s">
        <v>2424</v>
      </c>
      <c r="G39" s="434" t="s">
        <v>2424</v>
      </c>
      <c r="H39" s="428" t="s">
        <v>1969</v>
      </c>
      <c r="I39" s="477" t="s">
        <v>2424</v>
      </c>
      <c r="J39" s="459" t="s">
        <v>1969</v>
      </c>
      <c r="K39" s="457">
        <v>392</v>
      </c>
      <c r="L39" s="8"/>
    </row>
    <row r="40" spans="1:12" s="5" customFormat="1" ht="15" customHeight="1">
      <c r="A40" s="1015"/>
      <c r="B40" s="1006" t="s">
        <v>218</v>
      </c>
      <c r="C40" s="1006"/>
      <c r="D40" s="8"/>
      <c r="E40" s="429" t="s">
        <v>2369</v>
      </c>
      <c r="F40" s="433" t="s">
        <v>2425</v>
      </c>
      <c r="G40" s="433" t="s">
        <v>2425</v>
      </c>
      <c r="H40" s="428" t="s">
        <v>1969</v>
      </c>
      <c r="I40" s="477" t="s">
        <v>2425</v>
      </c>
      <c r="J40" s="459" t="s">
        <v>1969</v>
      </c>
      <c r="K40" s="457">
        <v>249</v>
      </c>
      <c r="L40" s="8"/>
    </row>
    <row r="41" spans="1:12" s="5" customFormat="1" ht="15" customHeight="1">
      <c r="A41" s="1015"/>
      <c r="B41" s="1006" t="s">
        <v>218</v>
      </c>
      <c r="C41" s="1006"/>
      <c r="D41" s="8"/>
      <c r="E41" s="429" t="s">
        <v>2369</v>
      </c>
      <c r="F41" s="433" t="s">
        <v>2426</v>
      </c>
      <c r="G41" s="433" t="s">
        <v>2426</v>
      </c>
      <c r="H41" s="428" t="s">
        <v>1969</v>
      </c>
      <c r="I41" s="477" t="s">
        <v>2426</v>
      </c>
      <c r="J41" s="459" t="s">
        <v>1969</v>
      </c>
      <c r="K41" s="457">
        <v>250</v>
      </c>
      <c r="L41" s="8"/>
    </row>
    <row r="42" spans="1:12" s="5" customFormat="1" ht="15" customHeight="1">
      <c r="A42" s="1015"/>
      <c r="B42" s="1006" t="s">
        <v>218</v>
      </c>
      <c r="C42" s="1006"/>
      <c r="D42" s="8"/>
      <c r="E42" s="429" t="s">
        <v>2369</v>
      </c>
      <c r="F42" s="433" t="s">
        <v>2427</v>
      </c>
      <c r="G42" s="433" t="s">
        <v>2427</v>
      </c>
      <c r="H42" s="428" t="s">
        <v>1969</v>
      </c>
      <c r="I42" s="477" t="s">
        <v>2427</v>
      </c>
      <c r="J42" s="459" t="s">
        <v>1969</v>
      </c>
      <c r="K42" s="457">
        <v>2</v>
      </c>
      <c r="L42" s="8"/>
    </row>
    <row r="43" spans="1:12" s="5" customFormat="1" ht="15" customHeight="1">
      <c r="A43" s="1015"/>
      <c r="B43" s="1006" t="s">
        <v>218</v>
      </c>
      <c r="C43" s="1006"/>
      <c r="D43" s="8"/>
      <c r="E43" s="429" t="s">
        <v>2369</v>
      </c>
      <c r="F43" s="433" t="s">
        <v>2428</v>
      </c>
      <c r="G43" s="433" t="s">
        <v>2428</v>
      </c>
      <c r="H43" s="428" t="s">
        <v>1969</v>
      </c>
      <c r="I43" s="477" t="s">
        <v>2428</v>
      </c>
      <c r="J43" s="459" t="s">
        <v>1969</v>
      </c>
      <c r="K43" s="457">
        <v>538</v>
      </c>
      <c r="L43" s="8"/>
    </row>
    <row r="44" spans="1:12" s="5" customFormat="1" ht="15" customHeight="1">
      <c r="A44" s="1015"/>
      <c r="B44" s="1006" t="s">
        <v>218</v>
      </c>
      <c r="C44" s="1006"/>
      <c r="D44" s="8"/>
      <c r="E44" s="429" t="s">
        <v>2369</v>
      </c>
      <c r="F44" s="433" t="s">
        <v>2429</v>
      </c>
      <c r="G44" s="433" t="s">
        <v>2429</v>
      </c>
      <c r="H44" s="428" t="s">
        <v>1969</v>
      </c>
      <c r="I44" s="477" t="s">
        <v>2429</v>
      </c>
      <c r="J44" s="459" t="s">
        <v>1969</v>
      </c>
      <c r="K44" s="457">
        <v>539</v>
      </c>
      <c r="L44" s="8"/>
    </row>
    <row r="45" spans="1:12" s="5" customFormat="1" ht="15" customHeight="1">
      <c r="A45" s="1015"/>
      <c r="B45" s="1006" t="s">
        <v>218</v>
      </c>
      <c r="C45" s="1006"/>
      <c r="D45" s="8"/>
      <c r="E45" s="429" t="s">
        <v>2369</v>
      </c>
      <c r="F45" s="433" t="s">
        <v>2430</v>
      </c>
      <c r="G45" s="433" t="s">
        <v>2430</v>
      </c>
      <c r="H45" s="428" t="s">
        <v>1969</v>
      </c>
      <c r="I45" s="477" t="s">
        <v>2430</v>
      </c>
      <c r="J45" s="459" t="s">
        <v>1969</v>
      </c>
      <c r="K45" s="457">
        <v>540</v>
      </c>
      <c r="L45" s="8"/>
    </row>
    <row r="46" spans="1:12" s="5" customFormat="1" ht="15" customHeight="1">
      <c r="A46" s="1010" t="s">
        <v>43</v>
      </c>
      <c r="B46" s="1005" t="s">
        <v>167</v>
      </c>
      <c r="C46" s="1005" t="s">
        <v>169</v>
      </c>
      <c r="D46" s="8"/>
      <c r="E46" s="748" t="s">
        <v>2370</v>
      </c>
      <c r="F46" s="431" t="s">
        <v>2439</v>
      </c>
      <c r="G46" s="431">
        <v>0</v>
      </c>
      <c r="H46" s="432" t="s">
        <v>1961</v>
      </c>
      <c r="I46" s="474">
        <v>0</v>
      </c>
      <c r="J46" s="454" t="s">
        <v>2078</v>
      </c>
      <c r="K46" s="456">
        <v>100</v>
      </c>
      <c r="L46" s="8"/>
    </row>
    <row r="47" spans="1:12" s="5" customFormat="1" ht="15" customHeight="1">
      <c r="A47" s="1011"/>
      <c r="B47" s="1005" t="s">
        <v>167</v>
      </c>
      <c r="C47" s="1005"/>
      <c r="D47" s="8"/>
      <c r="E47" s="748" t="s">
        <v>2370</v>
      </c>
      <c r="F47" s="431" t="s">
        <v>2440</v>
      </c>
      <c r="G47" s="431">
        <v>0.2</v>
      </c>
      <c r="H47" s="432" t="s">
        <v>1961</v>
      </c>
      <c r="I47" s="469">
        <v>0.02</v>
      </c>
      <c r="J47" s="454" t="s">
        <v>2078</v>
      </c>
      <c r="K47" s="456">
        <v>334</v>
      </c>
      <c r="L47" s="8"/>
    </row>
    <row r="48" spans="1:12" s="5" customFormat="1" ht="15" customHeight="1">
      <c r="A48" s="1011"/>
      <c r="B48" s="1005" t="s">
        <v>167</v>
      </c>
      <c r="C48" s="1005"/>
      <c r="D48" s="8"/>
      <c r="E48" s="748" t="s">
        <v>2370</v>
      </c>
      <c r="F48" s="431" t="s">
        <v>2441</v>
      </c>
      <c r="G48" s="431">
        <v>0.4</v>
      </c>
      <c r="H48" s="432" t="s">
        <v>1961</v>
      </c>
      <c r="I48" s="469">
        <v>0.04</v>
      </c>
      <c r="J48" s="454" t="s">
        <v>2078</v>
      </c>
      <c r="K48" s="456">
        <v>482</v>
      </c>
      <c r="L48" s="8"/>
    </row>
    <row r="49" spans="1:12" s="5" customFormat="1" ht="15" customHeight="1">
      <c r="A49" s="1011"/>
      <c r="B49" s="1005" t="s">
        <v>167</v>
      </c>
      <c r="C49" s="1005"/>
      <c r="D49" s="8"/>
      <c r="E49" s="748" t="s">
        <v>2370</v>
      </c>
      <c r="F49" s="431" t="s">
        <v>2442</v>
      </c>
      <c r="G49" s="431">
        <v>0.5</v>
      </c>
      <c r="H49" s="432" t="s">
        <v>1961</v>
      </c>
      <c r="I49" s="469">
        <v>0.05</v>
      </c>
      <c r="J49" s="454" t="s">
        <v>2078</v>
      </c>
      <c r="K49" s="456">
        <v>389</v>
      </c>
      <c r="L49" s="8"/>
    </row>
    <row r="50" spans="1:12" s="5" customFormat="1" ht="15" customHeight="1">
      <c r="A50" s="1011"/>
      <c r="B50" s="1005" t="s">
        <v>167</v>
      </c>
      <c r="C50" s="1005"/>
      <c r="D50" s="8"/>
      <c r="E50" s="748" t="s">
        <v>2370</v>
      </c>
      <c r="F50" s="431" t="s">
        <v>2443</v>
      </c>
      <c r="G50" s="431">
        <v>0.75</v>
      </c>
      <c r="H50" s="432" t="s">
        <v>1961</v>
      </c>
      <c r="I50" s="470">
        <v>7.4999999999999997E-2</v>
      </c>
      <c r="J50" s="454" t="s">
        <v>2078</v>
      </c>
      <c r="K50" s="456">
        <v>406</v>
      </c>
      <c r="L50" s="8"/>
    </row>
    <row r="51" spans="1:12" s="5" customFormat="1" ht="15" customHeight="1">
      <c r="A51" s="1011"/>
      <c r="B51" s="1005" t="s">
        <v>167</v>
      </c>
      <c r="C51" s="1005"/>
      <c r="D51" s="8"/>
      <c r="E51" s="748" t="s">
        <v>2370</v>
      </c>
      <c r="F51" s="431" t="s">
        <v>2444</v>
      </c>
      <c r="G51" s="431">
        <v>1</v>
      </c>
      <c r="H51" s="432" t="s">
        <v>1961</v>
      </c>
      <c r="I51" s="469">
        <v>0.1</v>
      </c>
      <c r="J51" s="454" t="s">
        <v>2078</v>
      </c>
      <c r="K51" s="456">
        <v>101</v>
      </c>
      <c r="L51" s="8"/>
    </row>
    <row r="52" spans="1:12" s="5" customFormat="1" ht="15" customHeight="1">
      <c r="A52" s="1011"/>
      <c r="B52" s="1005" t="s">
        <v>167</v>
      </c>
      <c r="C52" s="1005"/>
      <c r="D52" s="8"/>
      <c r="E52" s="748" t="s">
        <v>2370</v>
      </c>
      <c r="F52" s="431" t="s">
        <v>2446</v>
      </c>
      <c r="G52" s="431">
        <v>1.5</v>
      </c>
      <c r="H52" s="432" t="s">
        <v>1961</v>
      </c>
      <c r="I52" s="469">
        <v>0.15</v>
      </c>
      <c r="J52" s="454" t="s">
        <v>2078</v>
      </c>
      <c r="K52" s="456">
        <v>102</v>
      </c>
      <c r="L52" s="8"/>
    </row>
    <row r="53" spans="1:12" s="5" customFormat="1" ht="15" customHeight="1">
      <c r="A53" s="1011"/>
      <c r="B53" s="1005" t="s">
        <v>167</v>
      </c>
      <c r="C53" s="1005"/>
      <c r="D53" s="8"/>
      <c r="E53" s="748" t="s">
        <v>2370</v>
      </c>
      <c r="F53" s="431" t="s">
        <v>1229</v>
      </c>
      <c r="G53" s="431">
        <v>2</v>
      </c>
      <c r="H53" s="432" t="s">
        <v>1961</v>
      </c>
      <c r="I53" s="469">
        <v>0.2</v>
      </c>
      <c r="J53" s="454" t="s">
        <v>2078</v>
      </c>
      <c r="K53" s="456">
        <v>103</v>
      </c>
      <c r="L53" s="8"/>
    </row>
    <row r="54" spans="1:12" s="5" customFormat="1" ht="15" customHeight="1">
      <c r="A54" s="1011"/>
      <c r="B54" s="1005" t="s">
        <v>167</v>
      </c>
      <c r="C54" s="1005"/>
      <c r="D54" s="8"/>
      <c r="E54" s="748" t="s">
        <v>2370</v>
      </c>
      <c r="F54" s="431" t="s">
        <v>2447</v>
      </c>
      <c r="G54" s="431">
        <v>2.25</v>
      </c>
      <c r="H54" s="432" t="s">
        <v>1961</v>
      </c>
      <c r="I54" s="470">
        <v>0.22499999999999998</v>
      </c>
      <c r="J54" s="454" t="s">
        <v>2078</v>
      </c>
      <c r="K54" s="456">
        <v>459</v>
      </c>
      <c r="L54" s="8"/>
    </row>
    <row r="55" spans="1:12" s="5" customFormat="1" ht="15" customHeight="1">
      <c r="A55" s="1011"/>
      <c r="B55" s="1005" t="s">
        <v>167</v>
      </c>
      <c r="C55" s="1005"/>
      <c r="D55" s="8"/>
      <c r="E55" s="748" t="s">
        <v>2370</v>
      </c>
      <c r="F55" s="431" t="s">
        <v>1960</v>
      </c>
      <c r="G55" s="431">
        <v>3</v>
      </c>
      <c r="H55" s="432" t="s">
        <v>1961</v>
      </c>
      <c r="I55" s="469">
        <v>0.3</v>
      </c>
      <c r="J55" s="454" t="s">
        <v>2078</v>
      </c>
      <c r="K55" s="456">
        <v>3</v>
      </c>
      <c r="L55" s="8"/>
    </row>
    <row r="56" spans="1:12" s="5" customFormat="1" ht="15" customHeight="1">
      <c r="A56" s="1014" t="s">
        <v>42</v>
      </c>
      <c r="B56" s="1006" t="s">
        <v>225</v>
      </c>
      <c r="C56" s="1006" t="s">
        <v>226</v>
      </c>
      <c r="D56" s="8"/>
      <c r="E56" s="749" t="s">
        <v>2371</v>
      </c>
      <c r="F56" s="428" t="s">
        <v>2439</v>
      </c>
      <c r="G56" s="428">
        <v>0</v>
      </c>
      <c r="H56" s="435" t="s">
        <v>1961</v>
      </c>
      <c r="I56" s="475">
        <v>0</v>
      </c>
      <c r="J56" s="460" t="s">
        <v>2078</v>
      </c>
      <c r="K56" s="457">
        <v>331</v>
      </c>
      <c r="L56" s="8"/>
    </row>
    <row r="57" spans="1:12" s="5" customFormat="1" ht="15" customHeight="1">
      <c r="A57" s="1015"/>
      <c r="B57" s="1006" t="s">
        <v>225</v>
      </c>
      <c r="C57" s="1006"/>
      <c r="D57" s="8"/>
      <c r="E57" s="749" t="s">
        <v>2371</v>
      </c>
      <c r="F57" s="428" t="s">
        <v>2440</v>
      </c>
      <c r="G57" s="428">
        <v>0.2</v>
      </c>
      <c r="H57" s="435" t="s">
        <v>1961</v>
      </c>
      <c r="I57" s="472">
        <v>0.02</v>
      </c>
      <c r="J57" s="460" t="s">
        <v>2078</v>
      </c>
      <c r="K57" s="457">
        <v>336</v>
      </c>
      <c r="L57" s="8"/>
    </row>
    <row r="58" spans="1:12" s="5" customFormat="1" ht="15" customHeight="1">
      <c r="A58" s="1015"/>
      <c r="B58" s="1006" t="s">
        <v>225</v>
      </c>
      <c r="C58" s="1006"/>
      <c r="D58" s="8"/>
      <c r="E58" s="749" t="s">
        <v>2371</v>
      </c>
      <c r="F58" s="436" t="s">
        <v>2448</v>
      </c>
      <c r="G58" s="436">
        <v>0.25</v>
      </c>
      <c r="H58" s="435" t="s">
        <v>1961</v>
      </c>
      <c r="I58" s="473">
        <v>2.5000000000000001E-2</v>
      </c>
      <c r="J58" s="460" t="s">
        <v>2078</v>
      </c>
      <c r="K58" s="457">
        <v>478</v>
      </c>
      <c r="L58" s="8"/>
    </row>
    <row r="59" spans="1:12" s="5" customFormat="1" ht="15" customHeight="1">
      <c r="A59" s="1015"/>
      <c r="B59" s="1006" t="s">
        <v>225</v>
      </c>
      <c r="C59" s="1006"/>
      <c r="D59" s="8"/>
      <c r="E59" s="749" t="s">
        <v>2371</v>
      </c>
      <c r="F59" s="436" t="s">
        <v>2448</v>
      </c>
      <c r="G59" s="436">
        <v>0.25</v>
      </c>
      <c r="H59" s="435" t="s">
        <v>1961</v>
      </c>
      <c r="I59" s="473">
        <v>2.5000000000000001E-2</v>
      </c>
      <c r="J59" s="460" t="s">
        <v>2078</v>
      </c>
      <c r="K59" s="457">
        <v>478</v>
      </c>
      <c r="L59" s="8"/>
    </row>
    <row r="60" spans="1:12" s="5" customFormat="1" ht="15" customHeight="1">
      <c r="A60" s="1015"/>
      <c r="B60" s="1006" t="s">
        <v>225</v>
      </c>
      <c r="C60" s="1006"/>
      <c r="D60" s="8"/>
      <c r="E60" s="749" t="s">
        <v>2371</v>
      </c>
      <c r="F60" s="428" t="s">
        <v>2442</v>
      </c>
      <c r="G60" s="428">
        <v>0.5</v>
      </c>
      <c r="H60" s="435" t="s">
        <v>1961</v>
      </c>
      <c r="I60" s="472">
        <v>0.05</v>
      </c>
      <c r="J60" s="460" t="s">
        <v>2078</v>
      </c>
      <c r="K60" s="457">
        <v>309</v>
      </c>
      <c r="L60" s="8"/>
    </row>
    <row r="61" spans="1:12" s="5" customFormat="1" ht="15" customHeight="1">
      <c r="A61" s="1015"/>
      <c r="B61" s="1006" t="s">
        <v>225</v>
      </c>
      <c r="C61" s="1006"/>
      <c r="D61" s="8"/>
      <c r="E61" s="749" t="s">
        <v>2371</v>
      </c>
      <c r="F61" s="428" t="s">
        <v>2443</v>
      </c>
      <c r="G61" s="428">
        <v>0.75</v>
      </c>
      <c r="H61" s="435" t="s">
        <v>1961</v>
      </c>
      <c r="I61" s="473">
        <v>7.4999999999999997E-2</v>
      </c>
      <c r="J61" s="460" t="s">
        <v>2078</v>
      </c>
      <c r="K61" s="457">
        <v>414</v>
      </c>
      <c r="L61" s="8"/>
    </row>
    <row r="62" spans="1:12" s="5" customFormat="1" ht="15" customHeight="1">
      <c r="A62" s="1015"/>
      <c r="B62" s="1006" t="s">
        <v>225</v>
      </c>
      <c r="C62" s="1006"/>
      <c r="D62" s="8"/>
      <c r="E62" s="749" t="s">
        <v>2371</v>
      </c>
      <c r="F62" s="428" t="s">
        <v>2444</v>
      </c>
      <c r="G62" s="428">
        <v>1</v>
      </c>
      <c r="H62" s="435" t="s">
        <v>1961</v>
      </c>
      <c r="I62" s="472">
        <v>0.1</v>
      </c>
      <c r="J62" s="460" t="s">
        <v>2078</v>
      </c>
      <c r="K62" s="457">
        <v>5</v>
      </c>
      <c r="L62" s="8"/>
    </row>
    <row r="63" spans="1:12" s="5" customFormat="1" ht="15" customHeight="1">
      <c r="A63" s="1015"/>
      <c r="B63" s="1006" t="s">
        <v>225</v>
      </c>
      <c r="C63" s="1006"/>
      <c r="D63" s="8"/>
      <c r="E63" s="749" t="s">
        <v>2371</v>
      </c>
      <c r="F63" s="428" t="s">
        <v>1229</v>
      </c>
      <c r="G63" s="428">
        <v>2</v>
      </c>
      <c r="H63" s="435" t="s">
        <v>1961</v>
      </c>
      <c r="I63" s="472">
        <v>0.2</v>
      </c>
      <c r="J63" s="460" t="s">
        <v>2078</v>
      </c>
      <c r="K63" s="457">
        <v>410</v>
      </c>
      <c r="L63" s="8"/>
    </row>
    <row r="64" spans="1:12" s="5" customFormat="1" ht="15" customHeight="1">
      <c r="A64" s="1010" t="s">
        <v>44</v>
      </c>
      <c r="B64" s="1005" t="s">
        <v>174</v>
      </c>
      <c r="C64" s="1005" t="s">
        <v>175</v>
      </c>
      <c r="D64" s="8"/>
      <c r="E64" s="748" t="s">
        <v>2372</v>
      </c>
      <c r="F64" s="431" t="s">
        <v>2439</v>
      </c>
      <c r="G64" s="431">
        <v>0</v>
      </c>
      <c r="H64" s="432" t="s">
        <v>1961</v>
      </c>
      <c r="I64" s="474">
        <v>0</v>
      </c>
      <c r="J64" s="454" t="s">
        <v>2078</v>
      </c>
      <c r="K64" s="456">
        <v>108</v>
      </c>
      <c r="L64" s="8"/>
    </row>
    <row r="65" spans="1:13" s="5" customFormat="1" ht="15" customHeight="1">
      <c r="A65" s="1011"/>
      <c r="B65" s="1005" t="s">
        <v>174</v>
      </c>
      <c r="C65" s="1005"/>
      <c r="D65" s="8"/>
      <c r="E65" s="748" t="s">
        <v>2372</v>
      </c>
      <c r="F65" s="431" t="s">
        <v>2449</v>
      </c>
      <c r="G65" s="431">
        <v>0.1</v>
      </c>
      <c r="H65" s="432" t="s">
        <v>1961</v>
      </c>
      <c r="I65" s="469">
        <v>0.01</v>
      </c>
      <c r="J65" s="454" t="s">
        <v>2078</v>
      </c>
      <c r="K65" s="456">
        <v>369</v>
      </c>
      <c r="L65" s="8"/>
    </row>
    <row r="66" spans="1:13" s="5" customFormat="1" ht="15" customHeight="1">
      <c r="A66" s="1011"/>
      <c r="B66" s="1005" t="s">
        <v>174</v>
      </c>
      <c r="C66" s="1005"/>
      <c r="D66" s="8"/>
      <c r="E66" s="748" t="s">
        <v>2372</v>
      </c>
      <c r="F66" s="431" t="s">
        <v>2440</v>
      </c>
      <c r="G66" s="431">
        <v>0.2</v>
      </c>
      <c r="H66" s="432" t="s">
        <v>1961</v>
      </c>
      <c r="I66" s="469">
        <v>0.02</v>
      </c>
      <c r="J66" s="454" t="s">
        <v>2078</v>
      </c>
      <c r="K66" s="456">
        <v>335</v>
      </c>
      <c r="L66" s="8"/>
    </row>
    <row r="67" spans="1:13" s="5" customFormat="1" ht="15" customHeight="1">
      <c r="A67" s="1011"/>
      <c r="B67" s="1005" t="s">
        <v>174</v>
      </c>
      <c r="C67" s="1005"/>
      <c r="D67" s="8"/>
      <c r="E67" s="748" t="s">
        <v>2372</v>
      </c>
      <c r="F67" s="431" t="s">
        <v>2448</v>
      </c>
      <c r="G67" s="431">
        <v>0.25</v>
      </c>
      <c r="H67" s="432" t="s">
        <v>1961</v>
      </c>
      <c r="I67" s="470">
        <v>2.5000000000000001E-2</v>
      </c>
      <c r="J67" s="454" t="s">
        <v>2078</v>
      </c>
      <c r="K67" s="456">
        <v>478</v>
      </c>
      <c r="L67" s="8"/>
    </row>
    <row r="68" spans="1:13" s="5" customFormat="1" ht="15" customHeight="1">
      <c r="A68" s="1011"/>
      <c r="B68" s="1005" t="s">
        <v>174</v>
      </c>
      <c r="C68" s="1005"/>
      <c r="D68" s="8"/>
      <c r="E68" s="748" t="s">
        <v>2372</v>
      </c>
      <c r="F68" s="431" t="s">
        <v>2442</v>
      </c>
      <c r="G68" s="431">
        <v>0.5</v>
      </c>
      <c r="H68" s="432" t="s">
        <v>1961</v>
      </c>
      <c r="I68" s="470">
        <v>0.05</v>
      </c>
      <c r="J68" s="454" t="s">
        <v>2078</v>
      </c>
      <c r="K68" s="456">
        <v>254</v>
      </c>
      <c r="L68" s="8"/>
    </row>
    <row r="69" spans="1:13" s="5" customFormat="1" ht="15" customHeight="1">
      <c r="A69" s="1011"/>
      <c r="B69" s="1005" t="s">
        <v>174</v>
      </c>
      <c r="C69" s="1005"/>
      <c r="D69" s="8"/>
      <c r="E69" s="748" t="s">
        <v>2372</v>
      </c>
      <c r="F69" s="431" t="s">
        <v>2443</v>
      </c>
      <c r="G69" s="431">
        <v>0.75</v>
      </c>
      <c r="H69" s="432" t="s">
        <v>1961</v>
      </c>
      <c r="I69" s="470">
        <v>7.4999999999999997E-2</v>
      </c>
      <c r="J69" s="454" t="s">
        <v>2078</v>
      </c>
      <c r="K69" s="456">
        <v>109</v>
      </c>
      <c r="L69" s="8"/>
    </row>
    <row r="70" spans="1:13" s="5" customFormat="1" ht="15" customHeight="1">
      <c r="A70" s="1011"/>
      <c r="B70" s="1005" t="s">
        <v>174</v>
      </c>
      <c r="C70" s="1005"/>
      <c r="D70" s="8"/>
      <c r="E70" s="748" t="s">
        <v>2372</v>
      </c>
      <c r="F70" s="431" t="s">
        <v>2444</v>
      </c>
      <c r="G70" s="431">
        <v>1</v>
      </c>
      <c r="H70" s="432" t="s">
        <v>1961</v>
      </c>
      <c r="I70" s="469">
        <v>0.1</v>
      </c>
      <c r="J70" s="454" t="s">
        <v>2078</v>
      </c>
      <c r="K70" s="456">
        <v>4</v>
      </c>
      <c r="L70" s="8"/>
    </row>
    <row r="71" spans="1:13" s="5" customFormat="1" ht="15" customHeight="1">
      <c r="A71" s="1011"/>
      <c r="B71" s="1005" t="s">
        <v>174</v>
      </c>
      <c r="C71" s="1005"/>
      <c r="D71" s="8"/>
      <c r="E71" s="748" t="s">
        <v>2372</v>
      </c>
      <c r="F71" s="431" t="s">
        <v>2446</v>
      </c>
      <c r="G71" s="431">
        <v>1.5</v>
      </c>
      <c r="H71" s="432" t="s">
        <v>1961</v>
      </c>
      <c r="I71" s="469">
        <v>0.15</v>
      </c>
      <c r="J71" s="454" t="s">
        <v>2078</v>
      </c>
      <c r="K71" s="456">
        <v>411</v>
      </c>
      <c r="L71" s="8"/>
    </row>
    <row r="72" spans="1:13" s="5" customFormat="1" ht="15" customHeight="1">
      <c r="A72" s="1011"/>
      <c r="B72" s="1005" t="s">
        <v>174</v>
      </c>
      <c r="C72" s="1005"/>
      <c r="D72" s="8"/>
      <c r="E72" s="748" t="s">
        <v>2372</v>
      </c>
      <c r="F72" s="431" t="s">
        <v>1229</v>
      </c>
      <c r="G72" s="431">
        <v>2</v>
      </c>
      <c r="H72" s="432" t="s">
        <v>1961</v>
      </c>
      <c r="I72" s="469">
        <v>0.2</v>
      </c>
      <c r="J72" s="454" t="s">
        <v>2078</v>
      </c>
      <c r="K72" s="456">
        <v>409</v>
      </c>
      <c r="L72" s="8"/>
    </row>
    <row r="73" spans="1:13" s="5" customFormat="1" ht="15" customHeight="1">
      <c r="A73" s="1014" t="s">
        <v>45</v>
      </c>
      <c r="B73" s="1006" t="s">
        <v>176</v>
      </c>
      <c r="C73" s="1006" t="s">
        <v>177</v>
      </c>
      <c r="D73" s="8"/>
      <c r="E73" s="749" t="s">
        <v>2373</v>
      </c>
      <c r="F73" s="428" t="s">
        <v>2450</v>
      </c>
      <c r="G73" s="428">
        <v>0</v>
      </c>
      <c r="H73" s="435" t="s">
        <v>2079</v>
      </c>
      <c r="I73" s="475">
        <v>0</v>
      </c>
      <c r="J73" s="461" t="s">
        <v>2080</v>
      </c>
      <c r="K73" s="457">
        <v>110</v>
      </c>
      <c r="L73" s="8"/>
      <c r="M73" s="5">
        <f>3*1.2</f>
        <v>3.5999999999999996</v>
      </c>
    </row>
    <row r="74" spans="1:13" s="5" customFormat="1" ht="15" customHeight="1">
      <c r="A74" s="1015"/>
      <c r="B74" s="1006" t="s">
        <v>176</v>
      </c>
      <c r="C74" s="1006"/>
      <c r="D74" s="8"/>
      <c r="E74" s="749" t="s">
        <v>2373</v>
      </c>
      <c r="F74" s="428" t="s">
        <v>2451</v>
      </c>
      <c r="G74" s="428">
        <v>9.0000000000000011E-2</v>
      </c>
      <c r="H74" s="435" t="s">
        <v>2079</v>
      </c>
      <c r="I74" s="473">
        <v>0.108</v>
      </c>
      <c r="J74" s="461" t="s">
        <v>2080</v>
      </c>
      <c r="K74" s="457">
        <v>437</v>
      </c>
      <c r="L74" s="8"/>
    </row>
    <row r="75" spans="1:13" s="5" customFormat="1" ht="15" customHeight="1">
      <c r="A75" s="1015"/>
      <c r="B75" s="1006" t="s">
        <v>176</v>
      </c>
      <c r="C75" s="1006"/>
      <c r="D75" s="8"/>
      <c r="E75" s="749" t="s">
        <v>2373</v>
      </c>
      <c r="F75" s="428" t="s">
        <v>2452</v>
      </c>
      <c r="G75" s="428">
        <v>0.1</v>
      </c>
      <c r="H75" s="435" t="s">
        <v>2079</v>
      </c>
      <c r="I75" s="472">
        <v>0.12</v>
      </c>
      <c r="J75" s="461" t="s">
        <v>2080</v>
      </c>
      <c r="K75" s="457">
        <v>111</v>
      </c>
      <c r="L75" s="8"/>
    </row>
    <row r="76" spans="1:13" s="5" customFormat="1" ht="15" customHeight="1">
      <c r="A76" s="1015"/>
      <c r="B76" s="1006" t="s">
        <v>176</v>
      </c>
      <c r="C76" s="1006"/>
      <c r="D76" s="8"/>
      <c r="E76" s="749" t="s">
        <v>2373</v>
      </c>
      <c r="F76" s="428" t="s">
        <v>2453</v>
      </c>
      <c r="G76" s="428">
        <v>0.125</v>
      </c>
      <c r="H76" s="435" t="s">
        <v>2079</v>
      </c>
      <c r="I76" s="472">
        <v>0.15</v>
      </c>
      <c r="J76" s="461" t="s">
        <v>2080</v>
      </c>
      <c r="K76" s="457">
        <v>432</v>
      </c>
      <c r="L76" s="8"/>
    </row>
    <row r="77" spans="1:13" s="5" customFormat="1" ht="15" customHeight="1">
      <c r="A77" s="1015"/>
      <c r="B77" s="1006" t="s">
        <v>176</v>
      </c>
      <c r="C77" s="1006"/>
      <c r="D77" s="8"/>
      <c r="E77" s="749" t="s">
        <v>2373</v>
      </c>
      <c r="F77" s="428" t="s">
        <v>2454</v>
      </c>
      <c r="G77" s="428">
        <v>0.15</v>
      </c>
      <c r="H77" s="435" t="s">
        <v>2079</v>
      </c>
      <c r="I77" s="472">
        <v>0.18</v>
      </c>
      <c r="J77" s="461" t="s">
        <v>2080</v>
      </c>
      <c r="K77" s="457">
        <v>370</v>
      </c>
      <c r="L77" s="8"/>
    </row>
    <row r="78" spans="1:13" s="5" customFormat="1" ht="15" customHeight="1">
      <c r="A78" s="1015"/>
      <c r="B78" s="1006" t="s">
        <v>176</v>
      </c>
      <c r="C78" s="1006"/>
      <c r="D78" s="8"/>
      <c r="E78" s="749" t="s">
        <v>2373</v>
      </c>
      <c r="F78" s="428" t="s">
        <v>2455</v>
      </c>
      <c r="G78" s="428">
        <v>0.2</v>
      </c>
      <c r="H78" s="435" t="s">
        <v>2079</v>
      </c>
      <c r="I78" s="472">
        <v>0.24</v>
      </c>
      <c r="J78" s="461" t="s">
        <v>2080</v>
      </c>
      <c r="K78" s="457">
        <v>112</v>
      </c>
      <c r="L78" s="8"/>
    </row>
    <row r="79" spans="1:13" s="5" customFormat="1" ht="15" customHeight="1">
      <c r="A79" s="1015"/>
      <c r="B79" s="1006" t="s">
        <v>176</v>
      </c>
      <c r="C79" s="1006"/>
      <c r="D79" s="8"/>
      <c r="E79" s="749" t="s">
        <v>2373</v>
      </c>
      <c r="F79" s="428" t="s">
        <v>2456</v>
      </c>
      <c r="G79" s="428">
        <v>0.25</v>
      </c>
      <c r="H79" s="435" t="s">
        <v>2079</v>
      </c>
      <c r="I79" s="472">
        <v>0.3</v>
      </c>
      <c r="J79" s="461" t="s">
        <v>2080</v>
      </c>
      <c r="K79" s="457">
        <v>332</v>
      </c>
      <c r="L79" s="8"/>
    </row>
    <row r="80" spans="1:13" s="5" customFormat="1" ht="15" customHeight="1">
      <c r="A80" s="1015"/>
      <c r="B80" s="1006" t="s">
        <v>176</v>
      </c>
      <c r="C80" s="1006"/>
      <c r="D80" s="8"/>
      <c r="E80" s="749" t="s">
        <v>2373</v>
      </c>
      <c r="F80" s="437" t="s">
        <v>2472</v>
      </c>
      <c r="G80" s="437">
        <v>0.41699999999999998</v>
      </c>
      <c r="H80" s="435" t="s">
        <v>2079</v>
      </c>
      <c r="I80" s="472">
        <v>0.5</v>
      </c>
      <c r="J80" s="461" t="s">
        <v>2080</v>
      </c>
      <c r="K80" s="457">
        <v>295</v>
      </c>
      <c r="L80" s="8"/>
    </row>
    <row r="81" spans="1:14" s="5" customFormat="1" ht="15" customHeight="1">
      <c r="A81" s="1015"/>
      <c r="B81" s="1006" t="s">
        <v>176</v>
      </c>
      <c r="C81" s="1006"/>
      <c r="D81" s="8"/>
      <c r="E81" s="749" t="s">
        <v>2373</v>
      </c>
      <c r="F81" s="428" t="s">
        <v>2457</v>
      </c>
      <c r="G81" s="428">
        <v>0.5</v>
      </c>
      <c r="H81" s="435" t="s">
        <v>2079</v>
      </c>
      <c r="I81" s="472">
        <v>0.6</v>
      </c>
      <c r="J81" s="461" t="s">
        <v>2080</v>
      </c>
      <c r="K81" s="457">
        <v>113</v>
      </c>
      <c r="L81" s="8"/>
    </row>
    <row r="82" spans="1:14" s="5" customFormat="1" ht="15" customHeight="1">
      <c r="A82" s="1015"/>
      <c r="B82" s="1006" t="s">
        <v>176</v>
      </c>
      <c r="C82" s="1006"/>
      <c r="D82" s="8"/>
      <c r="E82" s="749" t="s">
        <v>2373</v>
      </c>
      <c r="F82" s="428" t="s">
        <v>2458</v>
      </c>
      <c r="G82" s="428">
        <v>0.65</v>
      </c>
      <c r="H82" s="435" t="s">
        <v>2079</v>
      </c>
      <c r="I82" s="472">
        <v>0.77999999999999992</v>
      </c>
      <c r="J82" s="461" t="s">
        <v>2080</v>
      </c>
      <c r="K82" s="457">
        <v>503</v>
      </c>
      <c r="L82" s="8"/>
    </row>
    <row r="83" spans="1:14" s="5" customFormat="1" ht="15" customHeight="1">
      <c r="A83" s="1015"/>
      <c r="B83" s="1006" t="s">
        <v>176</v>
      </c>
      <c r="C83" s="1006"/>
      <c r="D83" s="8"/>
      <c r="E83" s="749" t="s">
        <v>2373</v>
      </c>
      <c r="F83" s="428" t="s">
        <v>2459</v>
      </c>
      <c r="G83" s="428">
        <v>0.75</v>
      </c>
      <c r="H83" s="435" t="s">
        <v>2079</v>
      </c>
      <c r="I83" s="472">
        <v>0.89999999999999991</v>
      </c>
      <c r="J83" s="461" t="s">
        <v>2080</v>
      </c>
      <c r="K83" s="457">
        <v>280</v>
      </c>
      <c r="L83" s="8"/>
    </row>
    <row r="84" spans="1:14" s="5" customFormat="1" ht="15" customHeight="1">
      <c r="A84" s="1015"/>
      <c r="B84" s="1006" t="s">
        <v>176</v>
      </c>
      <c r="C84" s="1006"/>
      <c r="D84" s="8"/>
      <c r="E84" s="749" t="s">
        <v>2373</v>
      </c>
      <c r="F84" s="428" t="s">
        <v>2460</v>
      </c>
      <c r="G84" s="428">
        <v>1</v>
      </c>
      <c r="H84" s="435" t="s">
        <v>2079</v>
      </c>
      <c r="I84" s="472">
        <v>1.2</v>
      </c>
      <c r="J84" s="461" t="s">
        <v>2080</v>
      </c>
      <c r="K84" s="457">
        <v>114</v>
      </c>
      <c r="L84" s="8"/>
    </row>
    <row r="85" spans="1:14" s="5" customFormat="1" ht="15" customHeight="1">
      <c r="A85" s="1015"/>
      <c r="B85" s="1006" t="s">
        <v>176</v>
      </c>
      <c r="C85" s="1006"/>
      <c r="D85" s="8"/>
      <c r="E85" s="749" t="s">
        <v>2373</v>
      </c>
      <c r="F85" s="428" t="s">
        <v>2461</v>
      </c>
      <c r="G85" s="428">
        <v>1.2</v>
      </c>
      <c r="H85" s="435" t="s">
        <v>2079</v>
      </c>
      <c r="I85" s="472">
        <v>1.44</v>
      </c>
      <c r="J85" s="461" t="s">
        <v>2080</v>
      </c>
      <c r="K85" s="457">
        <v>443</v>
      </c>
      <c r="L85" s="8"/>
    </row>
    <row r="86" spans="1:14" s="5" customFormat="1" ht="15" customHeight="1">
      <c r="A86" s="1015"/>
      <c r="B86" s="1006" t="s">
        <v>176</v>
      </c>
      <c r="C86" s="1006"/>
      <c r="D86" s="8"/>
      <c r="E86" s="749" t="s">
        <v>2373</v>
      </c>
      <c r="F86" s="428" t="s">
        <v>2462</v>
      </c>
      <c r="G86" s="428">
        <v>1.25</v>
      </c>
      <c r="H86" s="435" t="s">
        <v>2079</v>
      </c>
      <c r="I86" s="472">
        <v>1.5</v>
      </c>
      <c r="J86" s="461" t="s">
        <v>2080</v>
      </c>
      <c r="K86" s="457">
        <v>115</v>
      </c>
      <c r="L86" s="8"/>
    </row>
    <row r="87" spans="1:14" s="5" customFormat="1" ht="15" customHeight="1">
      <c r="A87" s="1015"/>
      <c r="B87" s="1006" t="s">
        <v>176</v>
      </c>
      <c r="C87" s="1006"/>
      <c r="D87" s="8"/>
      <c r="E87" s="749" t="s">
        <v>2373</v>
      </c>
      <c r="F87" s="428" t="s">
        <v>2463</v>
      </c>
      <c r="G87" s="428">
        <v>1.5</v>
      </c>
      <c r="H87" s="435" t="s">
        <v>2079</v>
      </c>
      <c r="I87" s="472">
        <v>1.7999999999999998</v>
      </c>
      <c r="J87" s="461" t="s">
        <v>2080</v>
      </c>
      <c r="K87" s="457">
        <v>116</v>
      </c>
      <c r="L87" s="8"/>
    </row>
    <row r="88" spans="1:14" s="5" customFormat="1" ht="15" customHeight="1">
      <c r="A88" s="1015"/>
      <c r="B88" s="1006" t="s">
        <v>176</v>
      </c>
      <c r="C88" s="1006"/>
      <c r="D88" s="8"/>
      <c r="E88" s="749" t="s">
        <v>2373</v>
      </c>
      <c r="F88" s="428" t="s">
        <v>2464</v>
      </c>
      <c r="G88" s="428">
        <v>1.7500000000000002</v>
      </c>
      <c r="H88" s="435" t="s">
        <v>2079</v>
      </c>
      <c r="I88" s="472">
        <v>2.1</v>
      </c>
      <c r="J88" s="461" t="s">
        <v>2080</v>
      </c>
      <c r="K88" s="457">
        <v>117</v>
      </c>
      <c r="L88" s="8"/>
    </row>
    <row r="89" spans="1:14" s="5" customFormat="1" ht="15" customHeight="1">
      <c r="A89" s="1015"/>
      <c r="B89" s="1006" t="s">
        <v>176</v>
      </c>
      <c r="C89" s="1006"/>
      <c r="D89" s="8"/>
      <c r="E89" s="749" t="s">
        <v>2373</v>
      </c>
      <c r="F89" s="428" t="s">
        <v>2465</v>
      </c>
      <c r="G89" s="428">
        <v>1.875</v>
      </c>
      <c r="H89" s="435" t="s">
        <v>2079</v>
      </c>
      <c r="I89" s="472">
        <v>2.25</v>
      </c>
      <c r="J89" s="461" t="s">
        <v>2080</v>
      </c>
      <c r="K89" s="457">
        <v>416</v>
      </c>
      <c r="L89" s="8"/>
    </row>
    <row r="90" spans="1:14" s="5" customFormat="1" ht="15" customHeight="1">
      <c r="A90" s="1015"/>
      <c r="B90" s="1006" t="s">
        <v>176</v>
      </c>
      <c r="C90" s="1006"/>
      <c r="D90" s="8"/>
      <c r="E90" s="749" t="s">
        <v>2373</v>
      </c>
      <c r="F90" s="428" t="s">
        <v>2466</v>
      </c>
      <c r="G90" s="428">
        <v>2</v>
      </c>
      <c r="H90" s="435" t="s">
        <v>2079</v>
      </c>
      <c r="I90" s="472">
        <v>2.4</v>
      </c>
      <c r="J90" s="461" t="s">
        <v>2080</v>
      </c>
      <c r="K90" s="457">
        <v>118</v>
      </c>
      <c r="L90" s="8"/>
    </row>
    <row r="91" spans="1:14" s="5" customFormat="1" ht="15" customHeight="1">
      <c r="A91" s="1015"/>
      <c r="B91" s="1006" t="s">
        <v>176</v>
      </c>
      <c r="C91" s="1006"/>
      <c r="D91" s="8"/>
      <c r="E91" s="749" t="s">
        <v>2373</v>
      </c>
      <c r="F91" s="428" t="s">
        <v>2467</v>
      </c>
      <c r="G91" s="428">
        <v>2.25</v>
      </c>
      <c r="H91" s="435" t="s">
        <v>2079</v>
      </c>
      <c r="I91" s="472">
        <v>2.7</v>
      </c>
      <c r="J91" s="461" t="s">
        <v>2080</v>
      </c>
      <c r="K91" s="457">
        <v>393</v>
      </c>
      <c r="L91" s="8"/>
    </row>
    <row r="92" spans="1:14" s="5" customFormat="1" ht="15" customHeight="1">
      <c r="A92" s="1015"/>
      <c r="B92" s="1006" t="s">
        <v>176</v>
      </c>
      <c r="C92" s="1006"/>
      <c r="D92" s="8"/>
      <c r="E92" s="749" t="s">
        <v>2373</v>
      </c>
      <c r="F92" s="428" t="s">
        <v>1562</v>
      </c>
      <c r="G92" s="428">
        <v>2.5</v>
      </c>
      <c r="H92" s="435" t="s">
        <v>2079</v>
      </c>
      <c r="I92" s="472">
        <v>3</v>
      </c>
      <c r="J92" s="461" t="s">
        <v>2080</v>
      </c>
      <c r="K92" s="457">
        <v>119</v>
      </c>
      <c r="L92" s="8"/>
      <c r="M92" s="414"/>
      <c r="N92" s="426"/>
    </row>
    <row r="93" spans="1:14" s="5" customFormat="1" ht="15" customHeight="1">
      <c r="A93" s="1015"/>
      <c r="B93" s="1006" t="s">
        <v>176</v>
      </c>
      <c r="C93" s="1006"/>
      <c r="D93" s="8"/>
      <c r="E93" s="749" t="s">
        <v>2373</v>
      </c>
      <c r="F93" s="428" t="s">
        <v>2468</v>
      </c>
      <c r="G93" s="428">
        <v>2.7500000000000004</v>
      </c>
      <c r="H93" s="435" t="s">
        <v>2079</v>
      </c>
      <c r="I93" s="472">
        <v>3.3000000000000003</v>
      </c>
      <c r="J93" s="461" t="s">
        <v>2080</v>
      </c>
      <c r="K93" s="457">
        <v>351</v>
      </c>
      <c r="L93" s="8"/>
    </row>
    <row r="94" spans="1:14" s="5" customFormat="1" ht="15" customHeight="1">
      <c r="A94" s="1015"/>
      <c r="B94" s="1006" t="s">
        <v>176</v>
      </c>
      <c r="C94" s="1006"/>
      <c r="D94" s="8"/>
      <c r="E94" s="749" t="s">
        <v>2373</v>
      </c>
      <c r="F94" s="428" t="s">
        <v>2469</v>
      </c>
      <c r="G94" s="428">
        <v>3</v>
      </c>
      <c r="H94" s="435" t="s">
        <v>2079</v>
      </c>
      <c r="I94" s="472">
        <v>3.5999999999999996</v>
      </c>
      <c r="J94" s="461" t="s">
        <v>2080</v>
      </c>
      <c r="K94" s="457">
        <v>120</v>
      </c>
      <c r="L94" s="8"/>
    </row>
    <row r="95" spans="1:14" s="5" customFormat="1" ht="15" customHeight="1">
      <c r="A95" s="1015"/>
      <c r="B95" s="1006" t="s">
        <v>176</v>
      </c>
      <c r="C95" s="1006"/>
      <c r="D95" s="8"/>
      <c r="E95" s="749" t="s">
        <v>2373</v>
      </c>
      <c r="F95" s="428" t="s">
        <v>2470</v>
      </c>
      <c r="G95" s="428">
        <v>3.25</v>
      </c>
      <c r="H95" s="435" t="s">
        <v>2079</v>
      </c>
      <c r="I95" s="472">
        <v>3.9</v>
      </c>
      <c r="J95" s="461" t="s">
        <v>2080</v>
      </c>
      <c r="K95" s="457">
        <v>449</v>
      </c>
      <c r="L95" s="8"/>
    </row>
    <row r="96" spans="1:14" s="5" customFormat="1" ht="15" customHeight="1">
      <c r="A96" s="1015"/>
      <c r="B96" s="1006" t="s">
        <v>176</v>
      </c>
      <c r="C96" s="1006"/>
      <c r="D96" s="8"/>
      <c r="E96" s="749" t="s">
        <v>2373</v>
      </c>
      <c r="F96" s="428" t="s">
        <v>2471</v>
      </c>
      <c r="G96" s="428">
        <v>3.5000000000000004</v>
      </c>
      <c r="H96" s="435" t="s">
        <v>2079</v>
      </c>
      <c r="I96" s="472">
        <v>4.2</v>
      </c>
      <c r="J96" s="461" t="s">
        <v>2080</v>
      </c>
      <c r="K96" s="457">
        <v>10</v>
      </c>
      <c r="L96" s="8"/>
    </row>
    <row r="97" spans="1:12" s="5" customFormat="1" ht="15" customHeight="1">
      <c r="A97" s="1010" t="s">
        <v>46</v>
      </c>
      <c r="B97" s="1005" t="s">
        <v>183</v>
      </c>
      <c r="C97" s="1005" t="s">
        <v>184</v>
      </c>
      <c r="D97" s="8"/>
      <c r="E97" s="441" t="s">
        <v>2374</v>
      </c>
      <c r="F97" s="441">
        <v>0</v>
      </c>
      <c r="G97" s="441">
        <v>0</v>
      </c>
      <c r="H97" s="431" t="s">
        <v>1968</v>
      </c>
      <c r="I97" s="478">
        <v>0</v>
      </c>
      <c r="J97" s="467" t="s">
        <v>1969</v>
      </c>
      <c r="K97" s="456">
        <v>121</v>
      </c>
      <c r="L97" s="8"/>
    </row>
    <row r="98" spans="1:12" s="5" customFormat="1" ht="15" customHeight="1">
      <c r="A98" s="1011"/>
      <c r="B98" s="1005" t="s">
        <v>183</v>
      </c>
      <c r="C98" s="1005"/>
      <c r="D98" s="8"/>
      <c r="E98" s="441" t="s">
        <v>2374</v>
      </c>
      <c r="F98" s="441">
        <v>5</v>
      </c>
      <c r="G98" s="441">
        <v>5</v>
      </c>
      <c r="H98" s="431" t="s">
        <v>1968</v>
      </c>
      <c r="I98" s="478">
        <v>5</v>
      </c>
      <c r="J98" s="467" t="s">
        <v>1969</v>
      </c>
      <c r="K98" s="456">
        <v>314</v>
      </c>
      <c r="L98" s="8"/>
    </row>
    <row r="99" spans="1:12" s="5" customFormat="1" ht="15" customHeight="1">
      <c r="A99" s="1011"/>
      <c r="B99" s="1005" t="s">
        <v>183</v>
      </c>
      <c r="C99" s="1005"/>
      <c r="D99" s="8"/>
      <c r="E99" s="441" t="s">
        <v>2374</v>
      </c>
      <c r="F99" s="441">
        <v>10</v>
      </c>
      <c r="G99" s="441">
        <v>10</v>
      </c>
      <c r="H99" s="431" t="s">
        <v>1968</v>
      </c>
      <c r="I99" s="478">
        <v>10</v>
      </c>
      <c r="J99" s="467" t="s">
        <v>1969</v>
      </c>
      <c r="K99" s="456">
        <v>122</v>
      </c>
      <c r="L99" s="8"/>
    </row>
    <row r="100" spans="1:12" s="5" customFormat="1" ht="15" customHeight="1">
      <c r="A100" s="1011"/>
      <c r="B100" s="1005" t="s">
        <v>183</v>
      </c>
      <c r="C100" s="1005"/>
      <c r="D100" s="8"/>
      <c r="E100" s="441" t="s">
        <v>2374</v>
      </c>
      <c r="F100" s="441">
        <v>15</v>
      </c>
      <c r="G100" s="441">
        <v>15</v>
      </c>
      <c r="H100" s="431" t="s">
        <v>1968</v>
      </c>
      <c r="I100" s="478">
        <v>15</v>
      </c>
      <c r="J100" s="467" t="s">
        <v>1969</v>
      </c>
      <c r="K100" s="456">
        <v>310</v>
      </c>
      <c r="L100" s="8"/>
    </row>
    <row r="101" spans="1:12" s="5" customFormat="1" ht="15" customHeight="1">
      <c r="A101" s="1011"/>
      <c r="B101" s="1005" t="s">
        <v>183</v>
      </c>
      <c r="C101" s="1005"/>
      <c r="D101" s="8"/>
      <c r="E101" s="441" t="s">
        <v>2374</v>
      </c>
      <c r="F101" s="441">
        <v>16.5</v>
      </c>
      <c r="G101" s="441">
        <v>16.5</v>
      </c>
      <c r="H101" s="431" t="s">
        <v>1968</v>
      </c>
      <c r="I101" s="478">
        <v>16.5</v>
      </c>
      <c r="J101" s="467" t="s">
        <v>1969</v>
      </c>
      <c r="K101" s="456">
        <v>468</v>
      </c>
      <c r="L101" s="8"/>
    </row>
    <row r="102" spans="1:12" s="5" customFormat="1" ht="15" customHeight="1">
      <c r="A102" s="1011"/>
      <c r="B102" s="1005" t="s">
        <v>183</v>
      </c>
      <c r="C102" s="1005"/>
      <c r="D102" s="8"/>
      <c r="E102" s="441" t="s">
        <v>2374</v>
      </c>
      <c r="F102" s="441">
        <v>17.5</v>
      </c>
      <c r="G102" s="441">
        <v>17.5</v>
      </c>
      <c r="H102" s="431" t="s">
        <v>1968</v>
      </c>
      <c r="I102" s="478">
        <v>17.5</v>
      </c>
      <c r="J102" s="467" t="s">
        <v>1969</v>
      </c>
      <c r="K102" s="456">
        <v>484</v>
      </c>
      <c r="L102" s="8"/>
    </row>
    <row r="103" spans="1:12" s="5" customFormat="1" ht="15" customHeight="1">
      <c r="A103" s="1011"/>
      <c r="B103" s="1005" t="s">
        <v>183</v>
      </c>
      <c r="C103" s="1005"/>
      <c r="D103" s="8"/>
      <c r="E103" s="441" t="s">
        <v>2374</v>
      </c>
      <c r="F103" s="441">
        <v>20</v>
      </c>
      <c r="G103" s="441">
        <v>20</v>
      </c>
      <c r="H103" s="431" t="s">
        <v>1968</v>
      </c>
      <c r="I103" s="478">
        <v>20</v>
      </c>
      <c r="J103" s="467" t="s">
        <v>1969</v>
      </c>
      <c r="K103" s="456">
        <v>123</v>
      </c>
      <c r="L103" s="8"/>
    </row>
    <row r="104" spans="1:12" s="5" customFormat="1" ht="15" customHeight="1">
      <c r="A104" s="1011"/>
      <c r="B104" s="1005" t="s">
        <v>183</v>
      </c>
      <c r="C104" s="1005"/>
      <c r="D104" s="8"/>
      <c r="E104" s="441" t="s">
        <v>2374</v>
      </c>
      <c r="F104" s="441">
        <v>25</v>
      </c>
      <c r="G104" s="441">
        <v>25</v>
      </c>
      <c r="H104" s="431" t="s">
        <v>1968</v>
      </c>
      <c r="I104" s="478">
        <v>25</v>
      </c>
      <c r="J104" s="467" t="s">
        <v>1969</v>
      </c>
      <c r="K104" s="456">
        <v>124</v>
      </c>
      <c r="L104" s="8"/>
    </row>
    <row r="105" spans="1:12" s="5" customFormat="1" ht="15" customHeight="1">
      <c r="A105" s="1011"/>
      <c r="B105" s="1005" t="s">
        <v>183</v>
      </c>
      <c r="C105" s="1005"/>
      <c r="D105" s="8"/>
      <c r="E105" s="441" t="s">
        <v>2374</v>
      </c>
      <c r="F105" s="441">
        <v>30</v>
      </c>
      <c r="G105" s="441">
        <v>30</v>
      </c>
      <c r="H105" s="431" t="s">
        <v>1968</v>
      </c>
      <c r="I105" s="478">
        <v>30</v>
      </c>
      <c r="J105" s="467" t="s">
        <v>1969</v>
      </c>
      <c r="K105" s="456">
        <v>125</v>
      </c>
      <c r="L105" s="8"/>
    </row>
    <row r="106" spans="1:12" s="5" customFormat="1" ht="15" customHeight="1">
      <c r="A106" s="1011"/>
      <c r="B106" s="1005" t="s">
        <v>183</v>
      </c>
      <c r="C106" s="1005"/>
      <c r="D106" s="8"/>
      <c r="E106" s="441" t="s">
        <v>2374</v>
      </c>
      <c r="F106" s="441">
        <v>35</v>
      </c>
      <c r="G106" s="441">
        <v>35</v>
      </c>
      <c r="H106" s="431" t="s">
        <v>1968</v>
      </c>
      <c r="I106" s="478">
        <v>35</v>
      </c>
      <c r="J106" s="467" t="s">
        <v>1969</v>
      </c>
      <c r="K106" s="456">
        <v>16</v>
      </c>
      <c r="L106" s="8"/>
    </row>
    <row r="107" spans="1:12" s="5" customFormat="1" ht="15" customHeight="1">
      <c r="A107" s="1012" t="s">
        <v>46</v>
      </c>
      <c r="B107" s="1009" t="s">
        <v>185</v>
      </c>
      <c r="C107" s="1009" t="s">
        <v>186</v>
      </c>
      <c r="D107" s="8"/>
      <c r="E107" s="443" t="s">
        <v>2375</v>
      </c>
      <c r="F107" s="443">
        <v>0</v>
      </c>
      <c r="G107" s="443">
        <v>0</v>
      </c>
      <c r="H107" s="442" t="s">
        <v>1968</v>
      </c>
      <c r="I107" s="479">
        <v>0</v>
      </c>
      <c r="J107" s="468" t="s">
        <v>1969</v>
      </c>
      <c r="K107" s="458">
        <v>126</v>
      </c>
      <c r="L107" s="8"/>
    </row>
    <row r="108" spans="1:12" s="5" customFormat="1" ht="15" customHeight="1">
      <c r="A108" s="1013"/>
      <c r="B108" s="1009" t="s">
        <v>185</v>
      </c>
      <c r="C108" s="1009"/>
      <c r="D108" s="8"/>
      <c r="E108" s="443" t="s">
        <v>2375</v>
      </c>
      <c r="F108" s="443">
        <v>5</v>
      </c>
      <c r="G108" s="443">
        <v>5</v>
      </c>
      <c r="H108" s="442" t="s">
        <v>1968</v>
      </c>
      <c r="I108" s="479">
        <v>5</v>
      </c>
      <c r="J108" s="468" t="s">
        <v>1969</v>
      </c>
      <c r="K108" s="458">
        <v>315</v>
      </c>
      <c r="L108" s="8"/>
    </row>
    <row r="109" spans="1:12" s="5" customFormat="1" ht="15" customHeight="1">
      <c r="A109" s="1013"/>
      <c r="B109" s="1009" t="s">
        <v>185</v>
      </c>
      <c r="C109" s="1009"/>
      <c r="D109" s="8"/>
      <c r="E109" s="443" t="s">
        <v>2375</v>
      </c>
      <c r="F109" s="443">
        <v>10</v>
      </c>
      <c r="G109" s="443">
        <v>10</v>
      </c>
      <c r="H109" s="442" t="s">
        <v>1968</v>
      </c>
      <c r="I109" s="479">
        <v>10</v>
      </c>
      <c r="J109" s="468" t="s">
        <v>1969</v>
      </c>
      <c r="K109" s="458">
        <v>127</v>
      </c>
      <c r="L109" s="8"/>
    </row>
    <row r="110" spans="1:12" s="5" customFormat="1" ht="15" customHeight="1">
      <c r="A110" s="1013"/>
      <c r="B110" s="1009" t="s">
        <v>185</v>
      </c>
      <c r="C110" s="1009"/>
      <c r="D110" s="8"/>
      <c r="E110" s="443" t="s">
        <v>2375</v>
      </c>
      <c r="F110" s="443">
        <v>15</v>
      </c>
      <c r="G110" s="443">
        <v>15</v>
      </c>
      <c r="H110" s="442" t="s">
        <v>1968</v>
      </c>
      <c r="I110" s="479">
        <v>15</v>
      </c>
      <c r="J110" s="468" t="s">
        <v>1969</v>
      </c>
      <c r="K110" s="458">
        <v>311</v>
      </c>
      <c r="L110" s="8"/>
    </row>
    <row r="111" spans="1:12" s="5" customFormat="1" ht="15" customHeight="1">
      <c r="A111" s="1013"/>
      <c r="B111" s="1009" t="s">
        <v>185</v>
      </c>
      <c r="C111" s="1009"/>
      <c r="D111" s="8"/>
      <c r="E111" s="443" t="s">
        <v>2375</v>
      </c>
      <c r="F111" s="443">
        <v>17.5</v>
      </c>
      <c r="G111" s="443">
        <v>17.5</v>
      </c>
      <c r="H111" s="442" t="s">
        <v>1968</v>
      </c>
      <c r="I111" s="479">
        <v>17.5</v>
      </c>
      <c r="J111" s="468" t="s">
        <v>1969</v>
      </c>
      <c r="K111" s="458">
        <v>483</v>
      </c>
      <c r="L111" s="8"/>
    </row>
    <row r="112" spans="1:12" s="5" customFormat="1" ht="15" customHeight="1">
      <c r="A112" s="1013"/>
      <c r="B112" s="1009" t="s">
        <v>185</v>
      </c>
      <c r="C112" s="1009"/>
      <c r="D112" s="8"/>
      <c r="E112" s="443" t="s">
        <v>2375</v>
      </c>
      <c r="F112" s="443">
        <v>20</v>
      </c>
      <c r="G112" s="443">
        <v>20</v>
      </c>
      <c r="H112" s="442" t="s">
        <v>1968</v>
      </c>
      <c r="I112" s="479">
        <v>20</v>
      </c>
      <c r="J112" s="468" t="s">
        <v>1969</v>
      </c>
      <c r="K112" s="458">
        <v>128</v>
      </c>
      <c r="L112" s="8"/>
    </row>
    <row r="113" spans="1:12" s="5" customFormat="1" ht="15" customHeight="1">
      <c r="A113" s="1013"/>
      <c r="B113" s="1009" t="s">
        <v>185</v>
      </c>
      <c r="C113" s="1009"/>
      <c r="D113" s="8"/>
      <c r="E113" s="443" t="s">
        <v>2375</v>
      </c>
      <c r="F113" s="443">
        <v>25</v>
      </c>
      <c r="G113" s="443">
        <v>25</v>
      </c>
      <c r="H113" s="442" t="s">
        <v>1968</v>
      </c>
      <c r="I113" s="479">
        <v>25</v>
      </c>
      <c r="J113" s="468" t="s">
        <v>1969</v>
      </c>
      <c r="K113" s="458">
        <v>129</v>
      </c>
      <c r="L113" s="8"/>
    </row>
    <row r="114" spans="1:12" s="5" customFormat="1" ht="15" customHeight="1">
      <c r="A114" s="1013"/>
      <c r="B114" s="1009" t="s">
        <v>185</v>
      </c>
      <c r="C114" s="1009"/>
      <c r="D114" s="8"/>
      <c r="E114" s="443" t="s">
        <v>2375</v>
      </c>
      <c r="F114" s="443">
        <v>30</v>
      </c>
      <c r="G114" s="443">
        <v>30</v>
      </c>
      <c r="H114" s="442" t="s">
        <v>1968</v>
      </c>
      <c r="I114" s="479">
        <v>30</v>
      </c>
      <c r="J114" s="468" t="s">
        <v>1969</v>
      </c>
      <c r="K114" s="458">
        <v>130</v>
      </c>
      <c r="L114" s="8"/>
    </row>
    <row r="115" spans="1:12" s="5" customFormat="1" ht="15" customHeight="1">
      <c r="A115" s="1013"/>
      <c r="B115" s="1009" t="s">
        <v>185</v>
      </c>
      <c r="C115" s="1009"/>
      <c r="D115" s="8"/>
      <c r="E115" s="443" t="s">
        <v>2375</v>
      </c>
      <c r="F115" s="443">
        <v>35</v>
      </c>
      <c r="G115" s="443">
        <v>35</v>
      </c>
      <c r="H115" s="442" t="s">
        <v>1968</v>
      </c>
      <c r="I115" s="479">
        <v>35</v>
      </c>
      <c r="J115" s="468" t="s">
        <v>1969</v>
      </c>
      <c r="K115" s="458">
        <v>15</v>
      </c>
      <c r="L115" s="8"/>
    </row>
    <row r="116" spans="1:12" s="5" customFormat="1" ht="15" customHeight="1">
      <c r="A116" s="1014" t="s">
        <v>46</v>
      </c>
      <c r="B116" s="1006" t="s">
        <v>187</v>
      </c>
      <c r="C116" s="1006" t="s">
        <v>188</v>
      </c>
      <c r="E116" s="749" t="s">
        <v>2376</v>
      </c>
      <c r="F116" s="428" t="s">
        <v>2450</v>
      </c>
      <c r="G116" s="428">
        <v>0</v>
      </c>
      <c r="H116" s="435" t="s">
        <v>2079</v>
      </c>
      <c r="I116" s="487">
        <v>0</v>
      </c>
      <c r="J116" s="461" t="s">
        <v>2080</v>
      </c>
      <c r="K116" s="457">
        <v>131</v>
      </c>
    </row>
    <row r="117" spans="1:12" s="5" customFormat="1" ht="15" customHeight="1">
      <c r="A117" s="1015"/>
      <c r="B117" s="1006" t="s">
        <v>187</v>
      </c>
      <c r="C117" s="1006"/>
      <c r="E117" s="749" t="s">
        <v>2376</v>
      </c>
      <c r="F117" s="428" t="s">
        <v>2451</v>
      </c>
      <c r="G117" s="428">
        <v>9.0000000000000011E-2</v>
      </c>
      <c r="H117" s="435" t="s">
        <v>2079</v>
      </c>
      <c r="I117" s="487">
        <v>0.108</v>
      </c>
      <c r="J117" s="461" t="s">
        <v>2080</v>
      </c>
      <c r="K117" s="457">
        <v>438</v>
      </c>
    </row>
    <row r="118" spans="1:12" s="5" customFormat="1" ht="15" customHeight="1">
      <c r="A118" s="1015"/>
      <c r="B118" s="1006" t="s">
        <v>187</v>
      </c>
      <c r="C118" s="1006"/>
      <c r="E118" s="749" t="s">
        <v>2376</v>
      </c>
      <c r="F118" s="428" t="s">
        <v>2452</v>
      </c>
      <c r="G118" s="428">
        <v>0.1</v>
      </c>
      <c r="H118" s="435" t="s">
        <v>2079</v>
      </c>
      <c r="I118" s="487">
        <v>0.12</v>
      </c>
      <c r="J118" s="461" t="s">
        <v>2080</v>
      </c>
      <c r="K118" s="457">
        <v>132</v>
      </c>
    </row>
    <row r="119" spans="1:12" s="5" customFormat="1" ht="15" customHeight="1">
      <c r="A119" s="1015"/>
      <c r="B119" s="1006" t="s">
        <v>187</v>
      </c>
      <c r="C119" s="1006"/>
      <c r="E119" s="749" t="s">
        <v>2376</v>
      </c>
      <c r="F119" s="428" t="s">
        <v>2453</v>
      </c>
      <c r="G119" s="428">
        <v>0.125</v>
      </c>
      <c r="H119" s="435" t="s">
        <v>2079</v>
      </c>
      <c r="I119" s="487">
        <v>0.15</v>
      </c>
      <c r="J119" s="461" t="s">
        <v>2080</v>
      </c>
      <c r="K119" s="457">
        <v>433</v>
      </c>
    </row>
    <row r="120" spans="1:12" s="5" customFormat="1" ht="15" customHeight="1">
      <c r="A120" s="1015"/>
      <c r="B120" s="1006" t="s">
        <v>187</v>
      </c>
      <c r="C120" s="1006"/>
      <c r="E120" s="749" t="s">
        <v>2376</v>
      </c>
      <c r="F120" s="428" t="s">
        <v>2454</v>
      </c>
      <c r="G120" s="428">
        <v>0.15</v>
      </c>
      <c r="H120" s="435" t="s">
        <v>2079</v>
      </c>
      <c r="I120" s="487">
        <v>0.18</v>
      </c>
      <c r="J120" s="461" t="s">
        <v>2080</v>
      </c>
      <c r="K120" s="457">
        <v>371</v>
      </c>
    </row>
    <row r="121" spans="1:12" s="5" customFormat="1" ht="15" customHeight="1">
      <c r="A121" s="1015"/>
      <c r="B121" s="1006" t="s">
        <v>187</v>
      </c>
      <c r="C121" s="1006"/>
      <c r="E121" s="749" t="s">
        <v>2376</v>
      </c>
      <c r="F121" s="428" t="s">
        <v>2455</v>
      </c>
      <c r="G121" s="428">
        <v>0.2</v>
      </c>
      <c r="H121" s="435" t="s">
        <v>2079</v>
      </c>
      <c r="I121" s="472">
        <v>0.24</v>
      </c>
      <c r="J121" s="461" t="s">
        <v>2080</v>
      </c>
      <c r="K121" s="457">
        <v>133</v>
      </c>
    </row>
    <row r="122" spans="1:12" s="5" customFormat="1" ht="15" customHeight="1">
      <c r="A122" s="1015"/>
      <c r="B122" s="1006" t="s">
        <v>187</v>
      </c>
      <c r="C122" s="1006"/>
      <c r="E122" s="749" t="s">
        <v>2376</v>
      </c>
      <c r="F122" s="428" t="s">
        <v>2456</v>
      </c>
      <c r="G122" s="428">
        <v>0.25</v>
      </c>
      <c r="H122" s="435" t="s">
        <v>2079</v>
      </c>
      <c r="I122" s="472">
        <v>0.3</v>
      </c>
      <c r="J122" s="461" t="s">
        <v>2080</v>
      </c>
      <c r="K122" s="457">
        <v>312</v>
      </c>
    </row>
    <row r="123" spans="1:12" s="5" customFormat="1" ht="15" customHeight="1">
      <c r="A123" s="1015"/>
      <c r="B123" s="1006" t="s">
        <v>187</v>
      </c>
      <c r="C123" s="1006"/>
      <c r="E123" s="749" t="s">
        <v>2376</v>
      </c>
      <c r="F123" s="437" t="s">
        <v>2472</v>
      </c>
      <c r="G123" s="437">
        <v>0.41699999999999998</v>
      </c>
      <c r="H123" s="435" t="s">
        <v>2079</v>
      </c>
      <c r="I123" s="472">
        <v>0.5</v>
      </c>
      <c r="J123" s="461" t="s">
        <v>2080</v>
      </c>
      <c r="K123" s="457">
        <v>296</v>
      </c>
    </row>
    <row r="124" spans="1:12" s="5" customFormat="1" ht="15" customHeight="1">
      <c r="A124" s="1015"/>
      <c r="B124" s="1006" t="s">
        <v>187</v>
      </c>
      <c r="C124" s="1006"/>
      <c r="E124" s="749" t="s">
        <v>2376</v>
      </c>
      <c r="F124" s="428" t="s">
        <v>2457</v>
      </c>
      <c r="G124" s="428">
        <v>0.5</v>
      </c>
      <c r="H124" s="435" t="s">
        <v>2079</v>
      </c>
      <c r="I124" s="472">
        <v>0.6</v>
      </c>
      <c r="J124" s="461" t="s">
        <v>2080</v>
      </c>
      <c r="K124" s="457">
        <v>134</v>
      </c>
    </row>
    <row r="125" spans="1:12" s="5" customFormat="1" ht="15" customHeight="1">
      <c r="A125" s="1015"/>
      <c r="B125" s="1006" t="s">
        <v>187</v>
      </c>
      <c r="C125" s="1006"/>
      <c r="E125" s="749" t="s">
        <v>2376</v>
      </c>
      <c r="F125" s="428" t="s">
        <v>2458</v>
      </c>
      <c r="G125" s="428">
        <v>0.65</v>
      </c>
      <c r="H125" s="435" t="s">
        <v>2079</v>
      </c>
      <c r="I125" s="472">
        <v>0.77999999999999992</v>
      </c>
      <c r="J125" s="461" t="s">
        <v>2080</v>
      </c>
      <c r="K125" s="457">
        <v>474</v>
      </c>
    </row>
    <row r="126" spans="1:12" s="5" customFormat="1" ht="15" customHeight="1">
      <c r="A126" s="1015"/>
      <c r="B126" s="1006" t="s">
        <v>187</v>
      </c>
      <c r="C126" s="1006"/>
      <c r="E126" s="749" t="s">
        <v>2376</v>
      </c>
      <c r="F126" s="428" t="s">
        <v>2459</v>
      </c>
      <c r="G126" s="428">
        <v>0.75</v>
      </c>
      <c r="H126" s="435" t="s">
        <v>2079</v>
      </c>
      <c r="I126" s="472">
        <v>0.89999999999999991</v>
      </c>
      <c r="J126" s="461" t="s">
        <v>2080</v>
      </c>
      <c r="K126" s="457">
        <v>281</v>
      </c>
    </row>
    <row r="127" spans="1:12" s="5" customFormat="1" ht="15" customHeight="1">
      <c r="A127" s="1015"/>
      <c r="B127" s="1006" t="s">
        <v>187</v>
      </c>
      <c r="C127" s="1006"/>
      <c r="E127" s="749" t="s">
        <v>2376</v>
      </c>
      <c r="F127" s="428" t="s">
        <v>2460</v>
      </c>
      <c r="G127" s="428">
        <v>1</v>
      </c>
      <c r="H127" s="435" t="s">
        <v>2079</v>
      </c>
      <c r="I127" s="472">
        <v>1.2</v>
      </c>
      <c r="J127" s="461" t="s">
        <v>2080</v>
      </c>
      <c r="K127" s="457">
        <v>135</v>
      </c>
    </row>
    <row r="128" spans="1:12" s="5" customFormat="1" ht="15" customHeight="1">
      <c r="A128" s="1015"/>
      <c r="B128" s="1006" t="s">
        <v>187</v>
      </c>
      <c r="C128" s="1006"/>
      <c r="E128" s="749" t="s">
        <v>2376</v>
      </c>
      <c r="F128" s="428" t="s">
        <v>2461</v>
      </c>
      <c r="G128" s="428">
        <v>1.2</v>
      </c>
      <c r="H128" s="435" t="s">
        <v>2079</v>
      </c>
      <c r="I128" s="472">
        <v>1.44</v>
      </c>
      <c r="J128" s="461" t="s">
        <v>2080</v>
      </c>
      <c r="K128" s="457">
        <v>444</v>
      </c>
    </row>
    <row r="129" spans="1:11" s="5" customFormat="1" ht="15" customHeight="1">
      <c r="A129" s="1015"/>
      <c r="B129" s="1006" t="s">
        <v>187</v>
      </c>
      <c r="C129" s="1006"/>
      <c r="E129" s="749" t="s">
        <v>2376</v>
      </c>
      <c r="F129" s="428" t="s">
        <v>2462</v>
      </c>
      <c r="G129" s="428">
        <v>1.25</v>
      </c>
      <c r="H129" s="435" t="s">
        <v>2079</v>
      </c>
      <c r="I129" s="472">
        <v>1.5</v>
      </c>
      <c r="J129" s="461" t="s">
        <v>2080</v>
      </c>
      <c r="K129" s="457">
        <v>136</v>
      </c>
    </row>
    <row r="130" spans="1:11" s="5" customFormat="1" ht="15" customHeight="1">
      <c r="A130" s="1015"/>
      <c r="B130" s="1006" t="s">
        <v>187</v>
      </c>
      <c r="C130" s="1006"/>
      <c r="E130" s="749" t="s">
        <v>2376</v>
      </c>
      <c r="F130" s="428" t="s">
        <v>2463</v>
      </c>
      <c r="G130" s="428">
        <v>1.5</v>
      </c>
      <c r="H130" s="435" t="s">
        <v>2079</v>
      </c>
      <c r="I130" s="472">
        <v>1.7999999999999998</v>
      </c>
      <c r="J130" s="461" t="s">
        <v>2080</v>
      </c>
      <c r="K130" s="457">
        <v>137</v>
      </c>
    </row>
    <row r="131" spans="1:11" s="5" customFormat="1" ht="15" customHeight="1">
      <c r="A131" s="1015"/>
      <c r="B131" s="1006" t="s">
        <v>187</v>
      </c>
      <c r="C131" s="1006"/>
      <c r="E131" s="749" t="s">
        <v>2376</v>
      </c>
      <c r="F131" s="428" t="s">
        <v>2464</v>
      </c>
      <c r="G131" s="428">
        <v>1.7500000000000002</v>
      </c>
      <c r="H131" s="435" t="s">
        <v>2079</v>
      </c>
      <c r="I131" s="472">
        <v>2.1</v>
      </c>
      <c r="J131" s="461" t="s">
        <v>2080</v>
      </c>
      <c r="K131" s="457">
        <v>138</v>
      </c>
    </row>
    <row r="132" spans="1:11" s="5" customFormat="1" ht="15" customHeight="1">
      <c r="A132" s="1015"/>
      <c r="B132" s="1006" t="s">
        <v>187</v>
      </c>
      <c r="C132" s="1006"/>
      <c r="E132" s="749" t="s">
        <v>2376</v>
      </c>
      <c r="F132" s="428" t="s">
        <v>2465</v>
      </c>
      <c r="G132" s="428">
        <v>1.875</v>
      </c>
      <c r="H132" s="435" t="s">
        <v>2079</v>
      </c>
      <c r="I132" s="472">
        <v>2.25</v>
      </c>
      <c r="J132" s="461" t="s">
        <v>2080</v>
      </c>
      <c r="K132" s="457">
        <v>417</v>
      </c>
    </row>
    <row r="133" spans="1:11" s="5" customFormat="1" ht="15" customHeight="1">
      <c r="A133" s="1015"/>
      <c r="B133" s="1006" t="s">
        <v>187</v>
      </c>
      <c r="C133" s="1006"/>
      <c r="E133" s="749" t="s">
        <v>2376</v>
      </c>
      <c r="F133" s="428" t="s">
        <v>2466</v>
      </c>
      <c r="G133" s="428">
        <v>2</v>
      </c>
      <c r="H133" s="435" t="s">
        <v>2079</v>
      </c>
      <c r="I133" s="472">
        <v>2.4</v>
      </c>
      <c r="J133" s="461" t="s">
        <v>2080</v>
      </c>
      <c r="K133" s="457">
        <v>139</v>
      </c>
    </row>
    <row r="134" spans="1:11" s="5" customFormat="1" ht="15" customHeight="1">
      <c r="A134" s="1015"/>
      <c r="B134" s="1006" t="s">
        <v>187</v>
      </c>
      <c r="C134" s="1006"/>
      <c r="E134" s="749" t="s">
        <v>2376</v>
      </c>
      <c r="F134" s="428" t="s">
        <v>2467</v>
      </c>
      <c r="G134" s="428">
        <v>2.25</v>
      </c>
      <c r="H134" s="435" t="s">
        <v>2079</v>
      </c>
      <c r="I134" s="472">
        <v>2.7</v>
      </c>
      <c r="J134" s="461" t="s">
        <v>2080</v>
      </c>
      <c r="K134" s="457">
        <v>394</v>
      </c>
    </row>
    <row r="135" spans="1:11" s="5" customFormat="1" ht="15" customHeight="1">
      <c r="A135" s="1015"/>
      <c r="B135" s="1006" t="s">
        <v>187</v>
      </c>
      <c r="C135" s="1006"/>
      <c r="E135" s="749" t="s">
        <v>2376</v>
      </c>
      <c r="F135" s="428" t="s">
        <v>1562</v>
      </c>
      <c r="G135" s="428">
        <v>2.5</v>
      </c>
      <c r="H135" s="435" t="s">
        <v>2079</v>
      </c>
      <c r="I135" s="472">
        <v>3</v>
      </c>
      <c r="J135" s="461" t="s">
        <v>2080</v>
      </c>
      <c r="K135" s="457">
        <v>140</v>
      </c>
    </row>
    <row r="136" spans="1:11" s="5" customFormat="1" ht="15" customHeight="1">
      <c r="A136" s="1015"/>
      <c r="B136" s="1006" t="s">
        <v>187</v>
      </c>
      <c r="C136" s="1006"/>
      <c r="E136" s="749" t="s">
        <v>2376</v>
      </c>
      <c r="F136" s="428" t="s">
        <v>2468</v>
      </c>
      <c r="G136" s="428">
        <v>2.7500000000000004</v>
      </c>
      <c r="H136" s="435" t="s">
        <v>2079</v>
      </c>
      <c r="I136" s="472">
        <v>3.3000000000000003</v>
      </c>
      <c r="J136" s="461" t="s">
        <v>2080</v>
      </c>
      <c r="K136" s="457">
        <v>341</v>
      </c>
    </row>
    <row r="137" spans="1:11" s="5" customFormat="1" ht="15" customHeight="1">
      <c r="A137" s="1015"/>
      <c r="B137" s="1006" t="s">
        <v>187</v>
      </c>
      <c r="C137" s="1006"/>
      <c r="E137" s="749" t="s">
        <v>2376</v>
      </c>
      <c r="F137" s="428" t="s">
        <v>2469</v>
      </c>
      <c r="G137" s="428">
        <v>3</v>
      </c>
      <c r="H137" s="435" t="s">
        <v>2079</v>
      </c>
      <c r="I137" s="472">
        <v>3.5999999999999996</v>
      </c>
      <c r="J137" s="461" t="s">
        <v>2080</v>
      </c>
      <c r="K137" s="457">
        <v>141</v>
      </c>
    </row>
    <row r="138" spans="1:11" s="5" customFormat="1" ht="15" customHeight="1">
      <c r="A138" s="1015"/>
      <c r="B138" s="1006" t="s">
        <v>187</v>
      </c>
      <c r="C138" s="1006"/>
      <c r="E138" s="749" t="s">
        <v>2376</v>
      </c>
      <c r="F138" s="428" t="s">
        <v>2470</v>
      </c>
      <c r="G138" s="428">
        <v>3.25</v>
      </c>
      <c r="H138" s="435" t="s">
        <v>2079</v>
      </c>
      <c r="I138" s="472">
        <v>3.9</v>
      </c>
      <c r="J138" s="461" t="s">
        <v>2080</v>
      </c>
      <c r="K138" s="457">
        <v>450</v>
      </c>
    </row>
    <row r="139" spans="1:11" s="5" customFormat="1" ht="15" customHeight="1">
      <c r="A139" s="1015"/>
      <c r="B139" s="1006" t="s">
        <v>187</v>
      </c>
      <c r="C139" s="1006"/>
      <c r="E139" s="749" t="s">
        <v>2376</v>
      </c>
      <c r="F139" s="428" t="s">
        <v>2471</v>
      </c>
      <c r="G139" s="428">
        <v>3.5000000000000004</v>
      </c>
      <c r="H139" s="435" t="s">
        <v>2079</v>
      </c>
      <c r="I139" s="472">
        <v>4.2</v>
      </c>
      <c r="J139" s="461" t="s">
        <v>2080</v>
      </c>
      <c r="K139" s="457">
        <v>11</v>
      </c>
    </row>
    <row r="140" spans="1:11" s="5" customFormat="1" ht="15" customHeight="1">
      <c r="A140" s="1010" t="s">
        <v>46</v>
      </c>
      <c r="B140" s="1005" t="s">
        <v>189</v>
      </c>
      <c r="C140" s="1005" t="s">
        <v>190</v>
      </c>
      <c r="E140" s="748" t="s">
        <v>2378</v>
      </c>
      <c r="F140" s="431" t="s">
        <v>2450</v>
      </c>
      <c r="G140" s="431">
        <v>0</v>
      </c>
      <c r="H140" s="432" t="s">
        <v>2079</v>
      </c>
      <c r="I140" s="474">
        <v>0</v>
      </c>
      <c r="J140" s="462" t="s">
        <v>2080</v>
      </c>
      <c r="K140" s="456">
        <v>142</v>
      </c>
    </row>
    <row r="141" spans="1:11" s="5" customFormat="1" ht="15" customHeight="1">
      <c r="A141" s="1011"/>
      <c r="B141" s="1005" t="s">
        <v>189</v>
      </c>
      <c r="C141" s="1005"/>
      <c r="E141" s="748" t="s">
        <v>2378</v>
      </c>
      <c r="F141" s="431" t="s">
        <v>2451</v>
      </c>
      <c r="G141" s="431">
        <v>9.0000000000000011E-2</v>
      </c>
      <c r="H141" s="432" t="s">
        <v>2079</v>
      </c>
      <c r="I141" s="470">
        <v>0.108</v>
      </c>
      <c r="J141" s="462" t="s">
        <v>2080</v>
      </c>
      <c r="K141" s="456">
        <v>439</v>
      </c>
    </row>
    <row r="142" spans="1:11" s="5" customFormat="1" ht="15" customHeight="1">
      <c r="A142" s="1011"/>
      <c r="B142" s="1005" t="s">
        <v>189</v>
      </c>
      <c r="C142" s="1005"/>
      <c r="E142" s="748" t="s">
        <v>2378</v>
      </c>
      <c r="F142" s="431" t="s">
        <v>2452</v>
      </c>
      <c r="G142" s="431">
        <v>0.1</v>
      </c>
      <c r="H142" s="432" t="s">
        <v>2079</v>
      </c>
      <c r="I142" s="469">
        <v>0.12</v>
      </c>
      <c r="J142" s="462" t="s">
        <v>2080</v>
      </c>
      <c r="K142" s="456">
        <v>143</v>
      </c>
    </row>
    <row r="143" spans="1:11" s="5" customFormat="1" ht="15" customHeight="1">
      <c r="A143" s="1011"/>
      <c r="B143" s="1005" t="s">
        <v>189</v>
      </c>
      <c r="C143" s="1005"/>
      <c r="E143" s="748" t="s">
        <v>2378</v>
      </c>
      <c r="F143" s="431" t="s">
        <v>2453</v>
      </c>
      <c r="G143" s="431">
        <v>0.125</v>
      </c>
      <c r="H143" s="432" t="s">
        <v>2079</v>
      </c>
      <c r="I143" s="469">
        <v>0.15</v>
      </c>
      <c r="J143" s="462" t="s">
        <v>2080</v>
      </c>
      <c r="K143" s="456">
        <v>434</v>
      </c>
    </row>
    <row r="144" spans="1:11" s="5" customFormat="1" ht="15" customHeight="1">
      <c r="A144" s="1011"/>
      <c r="B144" s="1005" t="s">
        <v>189</v>
      </c>
      <c r="C144" s="1005"/>
      <c r="E144" s="748" t="s">
        <v>2378</v>
      </c>
      <c r="F144" s="431" t="s">
        <v>2454</v>
      </c>
      <c r="G144" s="431">
        <v>0.15</v>
      </c>
      <c r="H144" s="432" t="s">
        <v>2079</v>
      </c>
      <c r="I144" s="469">
        <v>0.18</v>
      </c>
      <c r="J144" s="462" t="s">
        <v>2080</v>
      </c>
      <c r="K144" s="456">
        <v>372</v>
      </c>
    </row>
    <row r="145" spans="1:12" s="5" customFormat="1" ht="15" customHeight="1">
      <c r="A145" s="1011"/>
      <c r="B145" s="1005" t="s">
        <v>189</v>
      </c>
      <c r="C145" s="1005"/>
      <c r="E145" s="748" t="s">
        <v>2378</v>
      </c>
      <c r="F145" s="431" t="s">
        <v>2455</v>
      </c>
      <c r="G145" s="431">
        <v>0.2</v>
      </c>
      <c r="H145" s="432" t="s">
        <v>2079</v>
      </c>
      <c r="I145" s="469">
        <v>0.24</v>
      </c>
      <c r="J145" s="462" t="s">
        <v>2080</v>
      </c>
      <c r="K145" s="456">
        <v>144</v>
      </c>
    </row>
    <row r="146" spans="1:12" s="5" customFormat="1" ht="15" customHeight="1">
      <c r="A146" s="1011"/>
      <c r="B146" s="1005" t="s">
        <v>189</v>
      </c>
      <c r="C146" s="1005"/>
      <c r="E146" s="748" t="s">
        <v>2378</v>
      </c>
      <c r="F146" s="431" t="s">
        <v>2456</v>
      </c>
      <c r="G146" s="431">
        <v>0.25</v>
      </c>
      <c r="H146" s="432" t="s">
        <v>2079</v>
      </c>
      <c r="I146" s="469">
        <v>0.3</v>
      </c>
      <c r="J146" s="462" t="s">
        <v>2080</v>
      </c>
      <c r="K146" s="456">
        <v>313</v>
      </c>
    </row>
    <row r="147" spans="1:12" s="5" customFormat="1" ht="15" customHeight="1">
      <c r="A147" s="1011"/>
      <c r="B147" s="1005" t="s">
        <v>189</v>
      </c>
      <c r="C147" s="1005"/>
      <c r="D147" s="8"/>
      <c r="E147" s="748" t="s">
        <v>2378</v>
      </c>
      <c r="F147" s="438" t="s">
        <v>2472</v>
      </c>
      <c r="G147" s="438">
        <v>0.41699999999999998</v>
      </c>
      <c r="H147" s="432" t="s">
        <v>2079</v>
      </c>
      <c r="I147" s="469">
        <v>0.5</v>
      </c>
      <c r="J147" s="462" t="s">
        <v>2080</v>
      </c>
      <c r="K147" s="456">
        <v>297</v>
      </c>
      <c r="L147" s="8"/>
    </row>
    <row r="148" spans="1:12" s="5" customFormat="1" ht="15" customHeight="1">
      <c r="A148" s="1011"/>
      <c r="B148" s="1005" t="s">
        <v>189</v>
      </c>
      <c r="C148" s="1005"/>
      <c r="D148" s="8"/>
      <c r="E148" s="748" t="s">
        <v>2378</v>
      </c>
      <c r="F148" s="431" t="s">
        <v>2457</v>
      </c>
      <c r="G148" s="431">
        <v>0.5</v>
      </c>
      <c r="H148" s="432" t="s">
        <v>2079</v>
      </c>
      <c r="I148" s="469">
        <v>0.6</v>
      </c>
      <c r="J148" s="462" t="s">
        <v>2080</v>
      </c>
      <c r="K148" s="456">
        <v>145</v>
      </c>
      <c r="L148" s="8"/>
    </row>
    <row r="149" spans="1:12" s="5" customFormat="1" ht="15" customHeight="1">
      <c r="A149" s="1011"/>
      <c r="B149" s="1005" t="s">
        <v>189</v>
      </c>
      <c r="C149" s="1005"/>
      <c r="D149" s="8"/>
      <c r="E149" s="748" t="s">
        <v>2378</v>
      </c>
      <c r="F149" s="431" t="s">
        <v>2458</v>
      </c>
      <c r="G149" s="431">
        <v>0.65</v>
      </c>
      <c r="H149" s="432" t="s">
        <v>2079</v>
      </c>
      <c r="I149" s="469">
        <v>0.77999999999999992</v>
      </c>
      <c r="J149" s="462" t="s">
        <v>2080</v>
      </c>
      <c r="K149" s="456">
        <v>475</v>
      </c>
      <c r="L149" s="8"/>
    </row>
    <row r="150" spans="1:12" s="5" customFormat="1" ht="15" customHeight="1">
      <c r="A150" s="1011"/>
      <c r="B150" s="1005" t="s">
        <v>189</v>
      </c>
      <c r="C150" s="1005"/>
      <c r="D150" s="8"/>
      <c r="E150" s="748" t="s">
        <v>2378</v>
      </c>
      <c r="F150" s="431" t="s">
        <v>2459</v>
      </c>
      <c r="G150" s="431">
        <v>0.75</v>
      </c>
      <c r="H150" s="432" t="s">
        <v>2079</v>
      </c>
      <c r="I150" s="469">
        <v>0.89999999999999991</v>
      </c>
      <c r="J150" s="462" t="s">
        <v>2080</v>
      </c>
      <c r="K150" s="456">
        <v>282</v>
      </c>
      <c r="L150" s="8"/>
    </row>
    <row r="151" spans="1:12" s="5" customFormat="1" ht="15" customHeight="1">
      <c r="A151" s="1011"/>
      <c r="B151" s="1005" t="s">
        <v>189</v>
      </c>
      <c r="C151" s="1005"/>
      <c r="D151" s="8"/>
      <c r="E151" s="748" t="s">
        <v>2378</v>
      </c>
      <c r="F151" s="431" t="s">
        <v>2460</v>
      </c>
      <c r="G151" s="431">
        <v>1</v>
      </c>
      <c r="H151" s="432" t="s">
        <v>2079</v>
      </c>
      <c r="I151" s="469">
        <v>1.2</v>
      </c>
      <c r="J151" s="462" t="s">
        <v>2080</v>
      </c>
      <c r="K151" s="456">
        <v>146</v>
      </c>
      <c r="L151" s="8"/>
    </row>
    <row r="152" spans="1:12" s="5" customFormat="1" ht="15" customHeight="1">
      <c r="A152" s="1011"/>
      <c r="B152" s="1005" t="s">
        <v>189</v>
      </c>
      <c r="C152" s="1005"/>
      <c r="D152" s="8"/>
      <c r="E152" s="748" t="s">
        <v>2378</v>
      </c>
      <c r="F152" s="431" t="s">
        <v>2461</v>
      </c>
      <c r="G152" s="431">
        <v>1.2</v>
      </c>
      <c r="H152" s="432" t="s">
        <v>2079</v>
      </c>
      <c r="I152" s="469">
        <v>1.44</v>
      </c>
      <c r="J152" s="462" t="s">
        <v>2080</v>
      </c>
      <c r="K152" s="456">
        <v>445</v>
      </c>
      <c r="L152" s="8"/>
    </row>
    <row r="153" spans="1:12" s="5" customFormat="1" ht="15" customHeight="1">
      <c r="A153" s="1011"/>
      <c r="B153" s="1005" t="s">
        <v>189</v>
      </c>
      <c r="C153" s="1005"/>
      <c r="D153" s="8"/>
      <c r="E153" s="748" t="s">
        <v>2378</v>
      </c>
      <c r="F153" s="431" t="s">
        <v>2462</v>
      </c>
      <c r="G153" s="431">
        <v>1.25</v>
      </c>
      <c r="H153" s="432" t="s">
        <v>2079</v>
      </c>
      <c r="I153" s="469">
        <v>1.5</v>
      </c>
      <c r="J153" s="462" t="s">
        <v>2080</v>
      </c>
      <c r="K153" s="456">
        <v>147</v>
      </c>
      <c r="L153" s="8"/>
    </row>
    <row r="154" spans="1:12" s="5" customFormat="1" ht="15" customHeight="1">
      <c r="A154" s="1011"/>
      <c r="B154" s="1005" t="s">
        <v>189</v>
      </c>
      <c r="C154" s="1005"/>
      <c r="D154" s="8"/>
      <c r="E154" s="748" t="s">
        <v>2378</v>
      </c>
      <c r="F154" s="431" t="s">
        <v>2463</v>
      </c>
      <c r="G154" s="431">
        <v>1.5</v>
      </c>
      <c r="H154" s="432" t="s">
        <v>2079</v>
      </c>
      <c r="I154" s="469">
        <v>1.7999999999999998</v>
      </c>
      <c r="J154" s="462" t="s">
        <v>2080</v>
      </c>
      <c r="K154" s="456">
        <v>148</v>
      </c>
      <c r="L154" s="8"/>
    </row>
    <row r="155" spans="1:12" s="5" customFormat="1" ht="15" customHeight="1">
      <c r="A155" s="1011"/>
      <c r="B155" s="1005" t="s">
        <v>189</v>
      </c>
      <c r="C155" s="1005"/>
      <c r="D155" s="8"/>
      <c r="E155" s="748" t="s">
        <v>2378</v>
      </c>
      <c r="F155" s="431" t="s">
        <v>2464</v>
      </c>
      <c r="G155" s="431">
        <v>1.7500000000000002</v>
      </c>
      <c r="H155" s="432" t="s">
        <v>2079</v>
      </c>
      <c r="I155" s="469">
        <v>2.1</v>
      </c>
      <c r="J155" s="462" t="s">
        <v>2080</v>
      </c>
      <c r="K155" s="456">
        <v>149</v>
      </c>
      <c r="L155" s="8"/>
    </row>
    <row r="156" spans="1:12" s="5" customFormat="1" ht="15" customHeight="1">
      <c r="A156" s="1011"/>
      <c r="B156" s="1005" t="s">
        <v>189</v>
      </c>
      <c r="C156" s="1005"/>
      <c r="D156" s="8"/>
      <c r="E156" s="748" t="s">
        <v>2378</v>
      </c>
      <c r="F156" s="431" t="s">
        <v>2465</v>
      </c>
      <c r="G156" s="431">
        <v>1.875</v>
      </c>
      <c r="H156" s="432" t="s">
        <v>2079</v>
      </c>
      <c r="I156" s="469">
        <v>2.25</v>
      </c>
      <c r="J156" s="462" t="s">
        <v>2080</v>
      </c>
      <c r="K156" s="456">
        <v>418</v>
      </c>
      <c r="L156" s="8"/>
    </row>
    <row r="157" spans="1:12" s="5" customFormat="1" ht="15" customHeight="1">
      <c r="A157" s="1011"/>
      <c r="B157" s="1005" t="s">
        <v>189</v>
      </c>
      <c r="C157" s="1005"/>
      <c r="D157" s="8"/>
      <c r="E157" s="748" t="s">
        <v>2378</v>
      </c>
      <c r="F157" s="431" t="s">
        <v>2466</v>
      </c>
      <c r="G157" s="431">
        <v>2</v>
      </c>
      <c r="H157" s="432" t="s">
        <v>2079</v>
      </c>
      <c r="I157" s="469">
        <v>2.4</v>
      </c>
      <c r="J157" s="462" t="s">
        <v>2080</v>
      </c>
      <c r="K157" s="456">
        <v>150</v>
      </c>
      <c r="L157" s="8"/>
    </row>
    <row r="158" spans="1:12" s="5" customFormat="1" ht="15" customHeight="1">
      <c r="A158" s="1011"/>
      <c r="B158" s="1005" t="s">
        <v>189</v>
      </c>
      <c r="C158" s="1005"/>
      <c r="D158" s="8"/>
      <c r="E158" s="748" t="s">
        <v>2378</v>
      </c>
      <c r="F158" s="431" t="s">
        <v>2467</v>
      </c>
      <c r="G158" s="431">
        <v>2.25</v>
      </c>
      <c r="H158" s="432" t="s">
        <v>2079</v>
      </c>
      <c r="I158" s="469">
        <v>2.7</v>
      </c>
      <c r="J158" s="462" t="s">
        <v>2080</v>
      </c>
      <c r="K158" s="456">
        <v>395</v>
      </c>
      <c r="L158" s="8"/>
    </row>
    <row r="159" spans="1:12" s="5" customFormat="1" ht="15" customHeight="1">
      <c r="A159" s="1011"/>
      <c r="B159" s="1005" t="s">
        <v>189</v>
      </c>
      <c r="C159" s="1005"/>
      <c r="D159" s="8"/>
      <c r="E159" s="748" t="s">
        <v>2378</v>
      </c>
      <c r="F159" s="431" t="s">
        <v>1562</v>
      </c>
      <c r="G159" s="431">
        <v>2.5</v>
      </c>
      <c r="H159" s="432" t="s">
        <v>2079</v>
      </c>
      <c r="I159" s="469">
        <v>3</v>
      </c>
      <c r="J159" s="462" t="s">
        <v>2080</v>
      </c>
      <c r="K159" s="456">
        <v>151</v>
      </c>
      <c r="L159" s="8"/>
    </row>
    <row r="160" spans="1:12" s="5" customFormat="1" ht="15" customHeight="1">
      <c r="A160" s="1011"/>
      <c r="B160" s="1005" t="s">
        <v>189</v>
      </c>
      <c r="C160" s="1005"/>
      <c r="D160" s="8"/>
      <c r="E160" s="748" t="s">
        <v>2378</v>
      </c>
      <c r="F160" s="431" t="s">
        <v>2468</v>
      </c>
      <c r="G160" s="431">
        <v>2.7500000000000004</v>
      </c>
      <c r="H160" s="432" t="s">
        <v>2079</v>
      </c>
      <c r="I160" s="469">
        <v>3.3000000000000003</v>
      </c>
      <c r="J160" s="462" t="s">
        <v>2080</v>
      </c>
      <c r="K160" s="456">
        <v>342</v>
      </c>
      <c r="L160" s="8"/>
    </row>
    <row r="161" spans="1:12" s="5" customFormat="1" ht="15" customHeight="1">
      <c r="A161" s="1011"/>
      <c r="B161" s="1005" t="s">
        <v>189</v>
      </c>
      <c r="C161" s="1005"/>
      <c r="D161" s="8"/>
      <c r="E161" s="748" t="s">
        <v>2378</v>
      </c>
      <c r="F161" s="431" t="s">
        <v>2469</v>
      </c>
      <c r="G161" s="431">
        <v>3</v>
      </c>
      <c r="H161" s="432" t="s">
        <v>2079</v>
      </c>
      <c r="I161" s="469">
        <v>3.5999999999999996</v>
      </c>
      <c r="J161" s="462" t="s">
        <v>2080</v>
      </c>
      <c r="K161" s="456">
        <v>152</v>
      </c>
      <c r="L161" s="8"/>
    </row>
    <row r="162" spans="1:12" s="5" customFormat="1" ht="15" customHeight="1">
      <c r="A162" s="1011"/>
      <c r="B162" s="1005" t="s">
        <v>189</v>
      </c>
      <c r="C162" s="1005"/>
      <c r="D162" s="8"/>
      <c r="E162" s="748" t="s">
        <v>2378</v>
      </c>
      <c r="F162" s="431" t="s">
        <v>2470</v>
      </c>
      <c r="G162" s="431">
        <v>3.25</v>
      </c>
      <c r="H162" s="432" t="s">
        <v>2079</v>
      </c>
      <c r="I162" s="469">
        <v>3.9</v>
      </c>
      <c r="J162" s="462" t="s">
        <v>2080</v>
      </c>
      <c r="K162" s="456">
        <v>451</v>
      </c>
      <c r="L162" s="8"/>
    </row>
    <row r="163" spans="1:12" s="5" customFormat="1" ht="15" customHeight="1">
      <c r="A163" s="1011"/>
      <c r="B163" s="1005" t="s">
        <v>189</v>
      </c>
      <c r="C163" s="1005"/>
      <c r="D163" s="8"/>
      <c r="E163" s="748" t="s">
        <v>2378</v>
      </c>
      <c r="F163" s="431" t="s">
        <v>2471</v>
      </c>
      <c r="G163" s="431">
        <v>3.5000000000000004</v>
      </c>
      <c r="H163" s="432" t="s">
        <v>2079</v>
      </c>
      <c r="I163" s="469">
        <v>4.2</v>
      </c>
      <c r="J163" s="462" t="s">
        <v>2080</v>
      </c>
      <c r="K163" s="456">
        <v>12</v>
      </c>
      <c r="L163" s="8"/>
    </row>
    <row r="164" spans="1:12" s="5" customFormat="1" ht="15" customHeight="1">
      <c r="A164" s="1014" t="s">
        <v>47</v>
      </c>
      <c r="B164" s="1006" t="s">
        <v>194</v>
      </c>
      <c r="C164" s="1006" t="s">
        <v>195</v>
      </c>
      <c r="D164" s="8"/>
      <c r="E164" s="749" t="s">
        <v>2379</v>
      </c>
      <c r="F164" s="428" t="s">
        <v>2450</v>
      </c>
      <c r="G164" s="428">
        <v>0</v>
      </c>
      <c r="H164" s="435" t="s">
        <v>2079</v>
      </c>
      <c r="I164" s="475">
        <v>0</v>
      </c>
      <c r="J164" s="461" t="s">
        <v>2080</v>
      </c>
      <c r="K164" s="457">
        <v>153</v>
      </c>
      <c r="L164" s="8"/>
    </row>
    <row r="165" spans="1:12" s="5" customFormat="1" ht="15" customHeight="1">
      <c r="A165" s="1015"/>
      <c r="B165" s="1006" t="s">
        <v>194</v>
      </c>
      <c r="C165" s="1006"/>
      <c r="D165" s="8"/>
      <c r="E165" s="749" t="s">
        <v>2379</v>
      </c>
      <c r="F165" s="428" t="s">
        <v>2451</v>
      </c>
      <c r="G165" s="428">
        <v>9.0000000000000011E-2</v>
      </c>
      <c r="H165" s="435" t="s">
        <v>2079</v>
      </c>
      <c r="I165" s="473">
        <v>0.108</v>
      </c>
      <c r="J165" s="461" t="s">
        <v>2080</v>
      </c>
      <c r="K165" s="457">
        <v>440</v>
      </c>
      <c r="L165" s="8"/>
    </row>
    <row r="166" spans="1:12" s="5" customFormat="1" ht="15" customHeight="1">
      <c r="A166" s="1015"/>
      <c r="B166" s="1006" t="s">
        <v>194</v>
      </c>
      <c r="C166" s="1006"/>
      <c r="D166" s="8"/>
      <c r="E166" s="749" t="s">
        <v>2379</v>
      </c>
      <c r="F166" s="428" t="s">
        <v>2452</v>
      </c>
      <c r="G166" s="428">
        <v>0.1</v>
      </c>
      <c r="H166" s="435" t="s">
        <v>2079</v>
      </c>
      <c r="I166" s="472">
        <v>0.12</v>
      </c>
      <c r="J166" s="461" t="s">
        <v>2080</v>
      </c>
      <c r="K166" s="457">
        <v>154</v>
      </c>
      <c r="L166" s="8"/>
    </row>
    <row r="167" spans="1:12" s="5" customFormat="1" ht="15" customHeight="1">
      <c r="A167" s="1015"/>
      <c r="B167" s="1006" t="s">
        <v>194</v>
      </c>
      <c r="C167" s="1006"/>
      <c r="D167" s="8"/>
      <c r="E167" s="749" t="s">
        <v>2379</v>
      </c>
      <c r="F167" s="428" t="s">
        <v>2453</v>
      </c>
      <c r="G167" s="428">
        <v>0.125</v>
      </c>
      <c r="H167" s="435" t="s">
        <v>2079</v>
      </c>
      <c r="I167" s="472">
        <v>0.15</v>
      </c>
      <c r="J167" s="461" t="s">
        <v>2080</v>
      </c>
      <c r="K167" s="457">
        <v>435</v>
      </c>
      <c r="L167" s="8"/>
    </row>
    <row r="168" spans="1:12" s="5" customFormat="1" ht="15" customHeight="1">
      <c r="A168" s="1015"/>
      <c r="B168" s="1006" t="s">
        <v>194</v>
      </c>
      <c r="C168" s="1006"/>
      <c r="D168" s="8"/>
      <c r="E168" s="749" t="s">
        <v>2379</v>
      </c>
      <c r="F168" s="428" t="s">
        <v>2454</v>
      </c>
      <c r="G168" s="428">
        <v>0.15</v>
      </c>
      <c r="H168" s="435" t="s">
        <v>2079</v>
      </c>
      <c r="I168" s="472">
        <v>0.18</v>
      </c>
      <c r="J168" s="461" t="s">
        <v>2080</v>
      </c>
      <c r="K168" s="457">
        <v>373</v>
      </c>
      <c r="L168" s="8"/>
    </row>
    <row r="169" spans="1:12" s="5" customFormat="1" ht="15" customHeight="1">
      <c r="A169" s="1015"/>
      <c r="B169" s="1006" t="s">
        <v>194</v>
      </c>
      <c r="C169" s="1006"/>
      <c r="D169" s="8"/>
      <c r="E169" s="749" t="s">
        <v>2379</v>
      </c>
      <c r="F169" s="428" t="s">
        <v>2455</v>
      </c>
      <c r="G169" s="428">
        <v>0.2</v>
      </c>
      <c r="H169" s="435" t="s">
        <v>2079</v>
      </c>
      <c r="I169" s="472">
        <v>0.24</v>
      </c>
      <c r="J169" s="461" t="s">
        <v>2080</v>
      </c>
      <c r="K169" s="457">
        <v>155</v>
      </c>
      <c r="L169" s="8"/>
    </row>
    <row r="170" spans="1:12" s="5" customFormat="1" ht="15" customHeight="1">
      <c r="A170" s="1015"/>
      <c r="B170" s="1006" t="s">
        <v>194</v>
      </c>
      <c r="C170" s="1006"/>
      <c r="D170" s="8"/>
      <c r="E170" s="749" t="s">
        <v>2379</v>
      </c>
      <c r="F170" s="428" t="s">
        <v>2456</v>
      </c>
      <c r="G170" s="428">
        <v>0.25</v>
      </c>
      <c r="H170" s="435" t="s">
        <v>2079</v>
      </c>
      <c r="I170" s="472">
        <v>0.3</v>
      </c>
      <c r="J170" s="461" t="s">
        <v>2080</v>
      </c>
      <c r="K170" s="457">
        <v>316</v>
      </c>
      <c r="L170" s="8"/>
    </row>
    <row r="171" spans="1:12" s="5" customFormat="1" ht="15" customHeight="1">
      <c r="A171" s="1015"/>
      <c r="B171" s="1006" t="s">
        <v>194</v>
      </c>
      <c r="C171" s="1006"/>
      <c r="D171" s="8"/>
      <c r="E171" s="749" t="s">
        <v>2379</v>
      </c>
      <c r="F171" s="437" t="s">
        <v>2472</v>
      </c>
      <c r="G171" s="437">
        <v>0.41699999999999998</v>
      </c>
      <c r="H171" s="435" t="s">
        <v>2079</v>
      </c>
      <c r="I171" s="472">
        <v>0.5</v>
      </c>
      <c r="J171" s="461" t="s">
        <v>2080</v>
      </c>
      <c r="K171" s="457">
        <v>298</v>
      </c>
      <c r="L171" s="8"/>
    </row>
    <row r="172" spans="1:12" s="5" customFormat="1" ht="15" customHeight="1">
      <c r="A172" s="1015"/>
      <c r="B172" s="1006" t="s">
        <v>194</v>
      </c>
      <c r="C172" s="1006"/>
      <c r="D172" s="8"/>
      <c r="E172" s="749" t="s">
        <v>2379</v>
      </c>
      <c r="F172" s="428" t="s">
        <v>2457</v>
      </c>
      <c r="G172" s="428">
        <v>0.5</v>
      </c>
      <c r="H172" s="435" t="s">
        <v>2079</v>
      </c>
      <c r="I172" s="472">
        <v>0.6</v>
      </c>
      <c r="J172" s="461" t="s">
        <v>2080</v>
      </c>
      <c r="K172" s="457">
        <v>156</v>
      </c>
      <c r="L172" s="8"/>
    </row>
    <row r="173" spans="1:12" s="5" customFormat="1" ht="15" customHeight="1">
      <c r="A173" s="1015"/>
      <c r="B173" s="1006" t="s">
        <v>194</v>
      </c>
      <c r="C173" s="1006"/>
      <c r="D173" s="8"/>
      <c r="E173" s="749" t="s">
        <v>2379</v>
      </c>
      <c r="F173" s="428" t="s">
        <v>2459</v>
      </c>
      <c r="G173" s="428">
        <v>0.75</v>
      </c>
      <c r="H173" s="435" t="s">
        <v>2079</v>
      </c>
      <c r="I173" s="472">
        <v>0.89999999999999991</v>
      </c>
      <c r="J173" s="461" t="s">
        <v>2080</v>
      </c>
      <c r="K173" s="457">
        <v>283</v>
      </c>
      <c r="L173" s="8"/>
    </row>
    <row r="174" spans="1:12" s="5" customFormat="1" ht="15" customHeight="1">
      <c r="A174" s="1015"/>
      <c r="B174" s="1006" t="s">
        <v>194</v>
      </c>
      <c r="C174" s="1006"/>
      <c r="D174" s="8"/>
      <c r="E174" s="749" t="s">
        <v>2379</v>
      </c>
      <c r="F174" s="428" t="s">
        <v>2460</v>
      </c>
      <c r="G174" s="428">
        <v>1</v>
      </c>
      <c r="H174" s="435" t="s">
        <v>2079</v>
      </c>
      <c r="I174" s="472">
        <v>1.2</v>
      </c>
      <c r="J174" s="461" t="s">
        <v>2080</v>
      </c>
      <c r="K174" s="457">
        <v>157</v>
      </c>
      <c r="L174" s="8"/>
    </row>
    <row r="175" spans="1:12" s="5" customFormat="1" ht="15" customHeight="1">
      <c r="A175" s="1015"/>
      <c r="B175" s="1006" t="s">
        <v>194</v>
      </c>
      <c r="C175" s="1006"/>
      <c r="D175" s="8"/>
      <c r="E175" s="749" t="s">
        <v>2379</v>
      </c>
      <c r="F175" s="428" t="s">
        <v>2461</v>
      </c>
      <c r="G175" s="428">
        <v>1.2</v>
      </c>
      <c r="H175" s="435" t="s">
        <v>2079</v>
      </c>
      <c r="I175" s="472">
        <v>1.44</v>
      </c>
      <c r="J175" s="461" t="s">
        <v>2080</v>
      </c>
      <c r="K175" s="457">
        <v>446</v>
      </c>
      <c r="L175" s="8"/>
    </row>
    <row r="176" spans="1:12" s="5" customFormat="1" ht="15" customHeight="1">
      <c r="A176" s="1015"/>
      <c r="B176" s="1006" t="s">
        <v>194</v>
      </c>
      <c r="C176" s="1006"/>
      <c r="D176" s="8"/>
      <c r="E176" s="749" t="s">
        <v>2379</v>
      </c>
      <c r="F176" s="428" t="s">
        <v>2462</v>
      </c>
      <c r="G176" s="428">
        <v>1.25</v>
      </c>
      <c r="H176" s="435" t="s">
        <v>2079</v>
      </c>
      <c r="I176" s="472">
        <v>1.5</v>
      </c>
      <c r="J176" s="461" t="s">
        <v>2080</v>
      </c>
      <c r="K176" s="457">
        <v>158</v>
      </c>
      <c r="L176" s="8"/>
    </row>
    <row r="177" spans="1:13" s="5" customFormat="1" ht="15" customHeight="1">
      <c r="A177" s="1015"/>
      <c r="B177" s="1006" t="s">
        <v>194</v>
      </c>
      <c r="C177" s="1006"/>
      <c r="D177" s="8"/>
      <c r="E177" s="749" t="s">
        <v>2379</v>
      </c>
      <c r="F177" s="428" t="s">
        <v>2463</v>
      </c>
      <c r="G177" s="428">
        <v>1.5</v>
      </c>
      <c r="H177" s="435" t="s">
        <v>2079</v>
      </c>
      <c r="I177" s="472">
        <v>1.7999999999999998</v>
      </c>
      <c r="J177" s="461" t="s">
        <v>2080</v>
      </c>
      <c r="K177" s="457">
        <v>159</v>
      </c>
      <c r="L177" s="8"/>
    </row>
    <row r="178" spans="1:13" s="5" customFormat="1" ht="15" customHeight="1">
      <c r="A178" s="1015"/>
      <c r="B178" s="1006" t="s">
        <v>194</v>
      </c>
      <c r="C178" s="1006"/>
      <c r="D178" s="8"/>
      <c r="E178" s="749" t="s">
        <v>2379</v>
      </c>
      <c r="F178" s="428" t="s">
        <v>2464</v>
      </c>
      <c r="G178" s="428">
        <v>1.7500000000000002</v>
      </c>
      <c r="H178" s="435" t="s">
        <v>2079</v>
      </c>
      <c r="I178" s="472">
        <v>2.1</v>
      </c>
      <c r="J178" s="461" t="s">
        <v>2080</v>
      </c>
      <c r="K178" s="457">
        <v>160</v>
      </c>
      <c r="L178" s="8"/>
    </row>
    <row r="179" spans="1:13" s="5" customFormat="1" ht="15" customHeight="1">
      <c r="A179" s="1015"/>
      <c r="B179" s="1006" t="s">
        <v>194</v>
      </c>
      <c r="C179" s="1006"/>
      <c r="D179" s="8"/>
      <c r="E179" s="749" t="s">
        <v>2379</v>
      </c>
      <c r="F179" s="428" t="s">
        <v>2465</v>
      </c>
      <c r="G179" s="428">
        <v>1.875</v>
      </c>
      <c r="H179" s="435" t="s">
        <v>2079</v>
      </c>
      <c r="I179" s="472">
        <v>2.25</v>
      </c>
      <c r="J179" s="461" t="s">
        <v>2080</v>
      </c>
      <c r="K179" s="457">
        <v>419</v>
      </c>
      <c r="L179" s="8"/>
    </row>
    <row r="180" spans="1:13" s="5" customFormat="1" ht="15" customHeight="1">
      <c r="A180" s="1015"/>
      <c r="B180" s="1006" t="s">
        <v>194</v>
      </c>
      <c r="C180" s="1006"/>
      <c r="D180" s="8"/>
      <c r="E180" s="749" t="s">
        <v>2379</v>
      </c>
      <c r="F180" s="428" t="s">
        <v>2466</v>
      </c>
      <c r="G180" s="428">
        <v>2</v>
      </c>
      <c r="H180" s="435" t="s">
        <v>2079</v>
      </c>
      <c r="I180" s="472">
        <v>2.4</v>
      </c>
      <c r="J180" s="461" t="s">
        <v>2080</v>
      </c>
      <c r="K180" s="457">
        <v>161</v>
      </c>
      <c r="L180" s="8"/>
    </row>
    <row r="181" spans="1:13" s="5" customFormat="1" ht="15" customHeight="1">
      <c r="A181" s="1015"/>
      <c r="B181" s="1006" t="s">
        <v>194</v>
      </c>
      <c r="C181" s="1006"/>
      <c r="D181" s="8"/>
      <c r="E181" s="749" t="s">
        <v>2379</v>
      </c>
      <c r="F181" s="428" t="s">
        <v>2467</v>
      </c>
      <c r="G181" s="428">
        <v>2.25</v>
      </c>
      <c r="H181" s="435" t="s">
        <v>2079</v>
      </c>
      <c r="I181" s="472">
        <v>2.7</v>
      </c>
      <c r="J181" s="461" t="s">
        <v>2080</v>
      </c>
      <c r="K181" s="457">
        <v>396</v>
      </c>
      <c r="L181" s="8"/>
    </row>
    <row r="182" spans="1:13" s="5" customFormat="1" ht="15" customHeight="1">
      <c r="A182" s="1015"/>
      <c r="B182" s="1006" t="s">
        <v>194</v>
      </c>
      <c r="C182" s="1006"/>
      <c r="D182" s="8"/>
      <c r="E182" s="749" t="s">
        <v>2379</v>
      </c>
      <c r="F182" s="428" t="s">
        <v>1562</v>
      </c>
      <c r="G182" s="428">
        <v>2.5</v>
      </c>
      <c r="H182" s="435" t="s">
        <v>2079</v>
      </c>
      <c r="I182" s="472">
        <v>3</v>
      </c>
      <c r="J182" s="461" t="s">
        <v>2080</v>
      </c>
      <c r="K182" s="457">
        <v>162</v>
      </c>
      <c r="L182" s="8"/>
    </row>
    <row r="183" spans="1:13" s="5" customFormat="1" ht="15" customHeight="1">
      <c r="A183" s="1015"/>
      <c r="B183" s="1006" t="s">
        <v>194</v>
      </c>
      <c r="C183" s="1006"/>
      <c r="D183" s="8"/>
      <c r="E183" s="749" t="s">
        <v>2379</v>
      </c>
      <c r="F183" s="428" t="s">
        <v>2468</v>
      </c>
      <c r="G183" s="428">
        <v>2.7500000000000004</v>
      </c>
      <c r="H183" s="435" t="s">
        <v>2079</v>
      </c>
      <c r="I183" s="472">
        <v>3.3000000000000003</v>
      </c>
      <c r="J183" s="461" t="s">
        <v>2080</v>
      </c>
      <c r="K183" s="457">
        <v>343</v>
      </c>
      <c r="L183" s="8"/>
    </row>
    <row r="184" spans="1:13" s="5" customFormat="1" ht="15" customHeight="1">
      <c r="A184" s="1015"/>
      <c r="B184" s="1006" t="s">
        <v>194</v>
      </c>
      <c r="C184" s="1006"/>
      <c r="D184" s="8"/>
      <c r="E184" s="749" t="s">
        <v>2379</v>
      </c>
      <c r="F184" s="428" t="s">
        <v>2469</v>
      </c>
      <c r="G184" s="428">
        <v>3</v>
      </c>
      <c r="H184" s="435" t="s">
        <v>2079</v>
      </c>
      <c r="I184" s="472">
        <v>3.5999999999999996</v>
      </c>
      <c r="J184" s="461" t="s">
        <v>2080</v>
      </c>
      <c r="K184" s="457">
        <v>163</v>
      </c>
      <c r="L184" s="8"/>
    </row>
    <row r="185" spans="1:13" s="5" customFormat="1" ht="15" customHeight="1">
      <c r="A185" s="1015"/>
      <c r="B185" s="1006" t="s">
        <v>194</v>
      </c>
      <c r="C185" s="1006"/>
      <c r="D185" s="8"/>
      <c r="E185" s="749" t="s">
        <v>2379</v>
      </c>
      <c r="F185" s="428" t="s">
        <v>2470</v>
      </c>
      <c r="G185" s="428">
        <v>3.25</v>
      </c>
      <c r="H185" s="435" t="s">
        <v>2079</v>
      </c>
      <c r="I185" s="472">
        <v>3.9</v>
      </c>
      <c r="J185" s="461" t="s">
        <v>2080</v>
      </c>
      <c r="K185" s="457">
        <v>452</v>
      </c>
      <c r="L185" s="8"/>
    </row>
    <row r="186" spans="1:13" s="5" customFormat="1" ht="15" customHeight="1">
      <c r="A186" s="1015"/>
      <c r="B186" s="1006" t="s">
        <v>194</v>
      </c>
      <c r="C186" s="1006"/>
      <c r="D186" s="8"/>
      <c r="E186" s="749" t="s">
        <v>2379</v>
      </c>
      <c r="F186" s="428" t="s">
        <v>2471</v>
      </c>
      <c r="G186" s="428">
        <v>3.5000000000000004</v>
      </c>
      <c r="H186" s="435" t="s">
        <v>2079</v>
      </c>
      <c r="I186" s="472">
        <v>4.2</v>
      </c>
      <c r="J186" s="461" t="s">
        <v>2080</v>
      </c>
      <c r="K186" s="457">
        <v>14</v>
      </c>
      <c r="L186" s="8"/>
    </row>
    <row r="187" spans="1:13" s="5" customFormat="1" ht="15" customHeight="1">
      <c r="A187" s="1010" t="s">
        <v>48</v>
      </c>
      <c r="B187" s="1005" t="s">
        <v>196</v>
      </c>
      <c r="C187" s="1005" t="s">
        <v>197</v>
      </c>
      <c r="D187" s="8"/>
      <c r="E187" s="748" t="s">
        <v>2380</v>
      </c>
      <c r="F187" s="431" t="s">
        <v>2450</v>
      </c>
      <c r="G187" s="431">
        <v>0</v>
      </c>
      <c r="H187" s="432" t="s">
        <v>2079</v>
      </c>
      <c r="I187" s="474">
        <v>0</v>
      </c>
      <c r="J187" s="462" t="s">
        <v>2080</v>
      </c>
      <c r="K187" s="456">
        <v>164</v>
      </c>
      <c r="L187" s="8"/>
      <c r="M187" s="414"/>
    </row>
    <row r="188" spans="1:13" s="5" customFormat="1" ht="15" customHeight="1">
      <c r="A188" s="1011"/>
      <c r="B188" s="1005" t="s">
        <v>196</v>
      </c>
      <c r="C188" s="1005"/>
      <c r="D188" s="8"/>
      <c r="E188" s="748" t="s">
        <v>2380</v>
      </c>
      <c r="F188" s="431" t="s">
        <v>2451</v>
      </c>
      <c r="G188" s="431">
        <v>9.0000000000000011E-2</v>
      </c>
      <c r="H188" s="432" t="s">
        <v>2079</v>
      </c>
      <c r="I188" s="470">
        <v>0.108</v>
      </c>
      <c r="J188" s="462" t="s">
        <v>2080</v>
      </c>
      <c r="K188" s="456">
        <v>441</v>
      </c>
      <c r="L188" s="8"/>
    </row>
    <row r="189" spans="1:13" s="5" customFormat="1" ht="15" customHeight="1">
      <c r="A189" s="1011"/>
      <c r="B189" s="1005" t="s">
        <v>196</v>
      </c>
      <c r="C189" s="1005"/>
      <c r="D189" s="8"/>
      <c r="E189" s="748" t="s">
        <v>2380</v>
      </c>
      <c r="F189" s="431" t="s">
        <v>2452</v>
      </c>
      <c r="G189" s="431">
        <v>0.1</v>
      </c>
      <c r="H189" s="432" t="s">
        <v>2079</v>
      </c>
      <c r="I189" s="469">
        <v>0.12</v>
      </c>
      <c r="J189" s="462" t="s">
        <v>2080</v>
      </c>
      <c r="K189" s="456">
        <v>165</v>
      </c>
      <c r="L189" s="8"/>
    </row>
    <row r="190" spans="1:13" s="5" customFormat="1" ht="15" customHeight="1">
      <c r="A190" s="1011"/>
      <c r="B190" s="1005" t="s">
        <v>196</v>
      </c>
      <c r="C190" s="1005"/>
      <c r="D190" s="8"/>
      <c r="E190" s="748" t="s">
        <v>2380</v>
      </c>
      <c r="F190" s="431" t="s">
        <v>2453</v>
      </c>
      <c r="G190" s="431">
        <v>0.125</v>
      </c>
      <c r="H190" s="432" t="s">
        <v>2079</v>
      </c>
      <c r="I190" s="469">
        <v>0.15</v>
      </c>
      <c r="J190" s="462" t="s">
        <v>2080</v>
      </c>
      <c r="K190" s="456">
        <v>436</v>
      </c>
      <c r="L190" s="8"/>
    </row>
    <row r="191" spans="1:13" s="5" customFormat="1" ht="15" customHeight="1">
      <c r="A191" s="1011"/>
      <c r="B191" s="1005" t="s">
        <v>196</v>
      </c>
      <c r="C191" s="1005"/>
      <c r="D191" s="8"/>
      <c r="E191" s="748" t="s">
        <v>2380</v>
      </c>
      <c r="F191" s="431" t="s">
        <v>2454</v>
      </c>
      <c r="G191" s="431">
        <v>0.15</v>
      </c>
      <c r="H191" s="432" t="s">
        <v>2079</v>
      </c>
      <c r="I191" s="469">
        <v>0.18</v>
      </c>
      <c r="J191" s="462" t="s">
        <v>2080</v>
      </c>
      <c r="K191" s="456">
        <v>374</v>
      </c>
      <c r="L191" s="8"/>
    </row>
    <row r="192" spans="1:13" s="5" customFormat="1" ht="15" customHeight="1">
      <c r="A192" s="1011"/>
      <c r="B192" s="1005" t="s">
        <v>196</v>
      </c>
      <c r="C192" s="1005"/>
      <c r="D192" s="8"/>
      <c r="E192" s="748" t="s">
        <v>2380</v>
      </c>
      <c r="F192" s="431" t="s">
        <v>2455</v>
      </c>
      <c r="G192" s="431">
        <v>0.2</v>
      </c>
      <c r="H192" s="432" t="s">
        <v>2079</v>
      </c>
      <c r="I192" s="469">
        <v>0.24</v>
      </c>
      <c r="J192" s="462" t="s">
        <v>2080</v>
      </c>
      <c r="K192" s="456">
        <v>166</v>
      </c>
      <c r="L192" s="8"/>
    </row>
    <row r="193" spans="1:12" s="5" customFormat="1" ht="15" customHeight="1">
      <c r="A193" s="1011"/>
      <c r="B193" s="1005" t="s">
        <v>196</v>
      </c>
      <c r="C193" s="1005"/>
      <c r="D193" s="8"/>
      <c r="E193" s="748" t="s">
        <v>2380</v>
      </c>
      <c r="F193" s="431" t="s">
        <v>2456</v>
      </c>
      <c r="G193" s="431">
        <v>0.25</v>
      </c>
      <c r="H193" s="432" t="s">
        <v>2079</v>
      </c>
      <c r="I193" s="469">
        <v>0.3</v>
      </c>
      <c r="J193" s="462" t="s">
        <v>2080</v>
      </c>
      <c r="K193" s="456">
        <v>317</v>
      </c>
      <c r="L193" s="8"/>
    </row>
    <row r="194" spans="1:12" s="5" customFormat="1" ht="15" customHeight="1">
      <c r="A194" s="1011"/>
      <c r="B194" s="1005" t="s">
        <v>196</v>
      </c>
      <c r="C194" s="1005"/>
      <c r="D194" s="8"/>
      <c r="E194" s="748" t="s">
        <v>2380</v>
      </c>
      <c r="F194" s="438" t="s">
        <v>2472</v>
      </c>
      <c r="G194" s="438">
        <v>0.41699999999999998</v>
      </c>
      <c r="H194" s="432" t="s">
        <v>2079</v>
      </c>
      <c r="I194" s="469">
        <v>0.5</v>
      </c>
      <c r="J194" s="462" t="s">
        <v>2080</v>
      </c>
      <c r="K194" s="456">
        <v>299</v>
      </c>
      <c r="L194" s="8"/>
    </row>
    <row r="195" spans="1:12" s="5" customFormat="1" ht="15" customHeight="1">
      <c r="A195" s="1011"/>
      <c r="B195" s="1005" t="s">
        <v>196</v>
      </c>
      <c r="C195" s="1005"/>
      <c r="D195" s="8"/>
      <c r="E195" s="748" t="s">
        <v>2380</v>
      </c>
      <c r="F195" s="431" t="s">
        <v>2457</v>
      </c>
      <c r="G195" s="431">
        <v>0.5</v>
      </c>
      <c r="H195" s="432" t="s">
        <v>2079</v>
      </c>
      <c r="I195" s="469">
        <v>0.6</v>
      </c>
      <c r="J195" s="462" t="s">
        <v>2080</v>
      </c>
      <c r="K195" s="456">
        <v>167</v>
      </c>
      <c r="L195" s="8"/>
    </row>
    <row r="196" spans="1:12" s="5" customFormat="1" ht="15" customHeight="1">
      <c r="A196" s="1011"/>
      <c r="B196" s="1005" t="s">
        <v>196</v>
      </c>
      <c r="C196" s="1005"/>
      <c r="D196" s="8"/>
      <c r="E196" s="748" t="s">
        <v>2380</v>
      </c>
      <c r="F196" s="431" t="s">
        <v>2459</v>
      </c>
      <c r="G196" s="431">
        <v>0.75</v>
      </c>
      <c r="H196" s="432" t="s">
        <v>2079</v>
      </c>
      <c r="I196" s="469">
        <v>0.89999999999999991</v>
      </c>
      <c r="J196" s="462" t="s">
        <v>2080</v>
      </c>
      <c r="K196" s="456">
        <v>284</v>
      </c>
      <c r="L196" s="8"/>
    </row>
    <row r="197" spans="1:12" s="5" customFormat="1" ht="15" customHeight="1">
      <c r="A197" s="1011"/>
      <c r="B197" s="1005" t="s">
        <v>196</v>
      </c>
      <c r="C197" s="1005"/>
      <c r="D197" s="8"/>
      <c r="E197" s="748" t="s">
        <v>2380</v>
      </c>
      <c r="F197" s="431" t="s">
        <v>2460</v>
      </c>
      <c r="G197" s="431">
        <v>1</v>
      </c>
      <c r="H197" s="432" t="s">
        <v>2079</v>
      </c>
      <c r="I197" s="469">
        <v>1.2</v>
      </c>
      <c r="J197" s="462" t="s">
        <v>2080</v>
      </c>
      <c r="K197" s="456">
        <v>168</v>
      </c>
      <c r="L197" s="8"/>
    </row>
    <row r="198" spans="1:12" s="5" customFormat="1" ht="15" customHeight="1">
      <c r="A198" s="1011"/>
      <c r="B198" s="1005" t="s">
        <v>196</v>
      </c>
      <c r="C198" s="1005"/>
      <c r="D198" s="8"/>
      <c r="E198" s="748" t="s">
        <v>2380</v>
      </c>
      <c r="F198" s="431" t="s">
        <v>2461</v>
      </c>
      <c r="G198" s="431">
        <v>1.2</v>
      </c>
      <c r="H198" s="432" t="s">
        <v>2079</v>
      </c>
      <c r="I198" s="469">
        <v>1.44</v>
      </c>
      <c r="J198" s="462" t="s">
        <v>2080</v>
      </c>
      <c r="K198" s="456">
        <v>447</v>
      </c>
      <c r="L198" s="8"/>
    </row>
    <row r="199" spans="1:12" s="5" customFormat="1" ht="15" customHeight="1">
      <c r="A199" s="1011"/>
      <c r="B199" s="1005" t="s">
        <v>196</v>
      </c>
      <c r="C199" s="1005"/>
      <c r="D199" s="8"/>
      <c r="E199" s="748" t="s">
        <v>2380</v>
      </c>
      <c r="F199" s="431" t="s">
        <v>2462</v>
      </c>
      <c r="G199" s="431">
        <v>1.25</v>
      </c>
      <c r="H199" s="432" t="s">
        <v>2079</v>
      </c>
      <c r="I199" s="469">
        <v>1.5</v>
      </c>
      <c r="J199" s="462" t="s">
        <v>2080</v>
      </c>
      <c r="K199" s="456">
        <v>169</v>
      </c>
      <c r="L199" s="8"/>
    </row>
    <row r="200" spans="1:12" s="5" customFormat="1" ht="15" customHeight="1">
      <c r="A200" s="1011"/>
      <c r="B200" s="1005" t="s">
        <v>196</v>
      </c>
      <c r="C200" s="1005"/>
      <c r="D200" s="8"/>
      <c r="E200" s="748" t="s">
        <v>2380</v>
      </c>
      <c r="F200" s="431" t="s">
        <v>2463</v>
      </c>
      <c r="G200" s="431">
        <v>1.5</v>
      </c>
      <c r="H200" s="432" t="s">
        <v>2079</v>
      </c>
      <c r="I200" s="469">
        <v>1.7999999999999998</v>
      </c>
      <c r="J200" s="462" t="s">
        <v>2080</v>
      </c>
      <c r="K200" s="456">
        <v>170</v>
      </c>
      <c r="L200" s="8"/>
    </row>
    <row r="201" spans="1:12" s="5" customFormat="1" ht="15" customHeight="1">
      <c r="A201" s="1011"/>
      <c r="B201" s="1005" t="s">
        <v>196</v>
      </c>
      <c r="C201" s="1005"/>
      <c r="D201" s="8"/>
      <c r="E201" s="748" t="s">
        <v>2380</v>
      </c>
      <c r="F201" s="431" t="s">
        <v>2464</v>
      </c>
      <c r="G201" s="431">
        <v>1.7500000000000002</v>
      </c>
      <c r="H201" s="432" t="s">
        <v>2079</v>
      </c>
      <c r="I201" s="469">
        <v>2.1</v>
      </c>
      <c r="J201" s="462" t="s">
        <v>2080</v>
      </c>
      <c r="K201" s="456">
        <v>171</v>
      </c>
      <c r="L201" s="8"/>
    </row>
    <row r="202" spans="1:12" s="5" customFormat="1" ht="15" customHeight="1">
      <c r="A202" s="1011"/>
      <c r="B202" s="1005" t="s">
        <v>196</v>
      </c>
      <c r="C202" s="1005"/>
      <c r="D202" s="8"/>
      <c r="E202" s="748" t="s">
        <v>2380</v>
      </c>
      <c r="F202" s="431" t="s">
        <v>2465</v>
      </c>
      <c r="G202" s="431">
        <v>1.875</v>
      </c>
      <c r="H202" s="432" t="s">
        <v>2079</v>
      </c>
      <c r="I202" s="469">
        <v>2.25</v>
      </c>
      <c r="J202" s="462" t="s">
        <v>2080</v>
      </c>
      <c r="K202" s="456">
        <v>420</v>
      </c>
      <c r="L202" s="8"/>
    </row>
    <row r="203" spans="1:12" s="5" customFormat="1" ht="15" customHeight="1">
      <c r="A203" s="1011"/>
      <c r="B203" s="1005" t="s">
        <v>196</v>
      </c>
      <c r="C203" s="1005"/>
      <c r="D203" s="8"/>
      <c r="E203" s="748" t="s">
        <v>2380</v>
      </c>
      <c r="F203" s="431" t="s">
        <v>2466</v>
      </c>
      <c r="G203" s="431">
        <v>2</v>
      </c>
      <c r="H203" s="432" t="s">
        <v>2079</v>
      </c>
      <c r="I203" s="469">
        <v>2.4</v>
      </c>
      <c r="J203" s="462" t="s">
        <v>2080</v>
      </c>
      <c r="K203" s="456">
        <v>172</v>
      </c>
      <c r="L203" s="8"/>
    </row>
    <row r="204" spans="1:12" s="5" customFormat="1" ht="15" customHeight="1">
      <c r="A204" s="1011"/>
      <c r="B204" s="1005" t="s">
        <v>196</v>
      </c>
      <c r="C204" s="1005"/>
      <c r="D204" s="8"/>
      <c r="E204" s="748" t="s">
        <v>2380</v>
      </c>
      <c r="F204" s="431" t="s">
        <v>2467</v>
      </c>
      <c r="G204" s="431">
        <v>2.25</v>
      </c>
      <c r="H204" s="432" t="s">
        <v>2079</v>
      </c>
      <c r="I204" s="469">
        <v>2.7</v>
      </c>
      <c r="J204" s="462" t="s">
        <v>2080</v>
      </c>
      <c r="K204" s="456">
        <v>397</v>
      </c>
      <c r="L204" s="8"/>
    </row>
    <row r="205" spans="1:12" s="5" customFormat="1" ht="15" customHeight="1">
      <c r="A205" s="1011"/>
      <c r="B205" s="1005" t="s">
        <v>196</v>
      </c>
      <c r="C205" s="1005"/>
      <c r="D205" s="8"/>
      <c r="E205" s="748" t="s">
        <v>2380</v>
      </c>
      <c r="F205" s="431" t="s">
        <v>1562</v>
      </c>
      <c r="G205" s="431">
        <v>2.5</v>
      </c>
      <c r="H205" s="432" t="s">
        <v>2079</v>
      </c>
      <c r="I205" s="469">
        <v>3</v>
      </c>
      <c r="J205" s="462" t="s">
        <v>2080</v>
      </c>
      <c r="K205" s="456">
        <v>173</v>
      </c>
      <c r="L205" s="8"/>
    </row>
    <row r="206" spans="1:12" s="5" customFormat="1" ht="15" customHeight="1">
      <c r="A206" s="1011"/>
      <c r="B206" s="1005" t="s">
        <v>196</v>
      </c>
      <c r="C206" s="1005"/>
      <c r="D206" s="8"/>
      <c r="E206" s="748" t="s">
        <v>2380</v>
      </c>
      <c r="F206" s="431" t="s">
        <v>2468</v>
      </c>
      <c r="G206" s="431">
        <v>2.7500000000000004</v>
      </c>
      <c r="H206" s="432" t="s">
        <v>2079</v>
      </c>
      <c r="I206" s="469">
        <v>3.3000000000000003</v>
      </c>
      <c r="J206" s="462" t="s">
        <v>2080</v>
      </c>
      <c r="K206" s="456">
        <v>344</v>
      </c>
      <c r="L206" s="8"/>
    </row>
    <row r="207" spans="1:12" s="5" customFormat="1" ht="15" customHeight="1">
      <c r="A207" s="1011"/>
      <c r="B207" s="1005" t="s">
        <v>196</v>
      </c>
      <c r="C207" s="1005"/>
      <c r="D207" s="8"/>
      <c r="E207" s="748" t="s">
        <v>2380</v>
      </c>
      <c r="F207" s="431" t="s">
        <v>2469</v>
      </c>
      <c r="G207" s="431">
        <v>3</v>
      </c>
      <c r="H207" s="432" t="s">
        <v>2079</v>
      </c>
      <c r="I207" s="469">
        <v>3.5999999999999996</v>
      </c>
      <c r="J207" s="462" t="s">
        <v>2080</v>
      </c>
      <c r="K207" s="456">
        <v>174</v>
      </c>
      <c r="L207" s="8"/>
    </row>
    <row r="208" spans="1:12" s="5" customFormat="1" ht="15" customHeight="1">
      <c r="A208" s="1011"/>
      <c r="B208" s="1005" t="s">
        <v>196</v>
      </c>
      <c r="C208" s="1005"/>
      <c r="D208" s="8"/>
      <c r="E208" s="748" t="s">
        <v>2380</v>
      </c>
      <c r="F208" s="431" t="s">
        <v>2470</v>
      </c>
      <c r="G208" s="431">
        <v>3.25</v>
      </c>
      <c r="H208" s="432" t="s">
        <v>2079</v>
      </c>
      <c r="I208" s="469">
        <v>3.9</v>
      </c>
      <c r="J208" s="462" t="s">
        <v>2080</v>
      </c>
      <c r="K208" s="456">
        <v>453</v>
      </c>
      <c r="L208" s="8"/>
    </row>
    <row r="209" spans="1:16" s="5" customFormat="1" ht="15" customHeight="1">
      <c r="A209" s="1011"/>
      <c r="B209" s="1005" t="s">
        <v>196</v>
      </c>
      <c r="C209" s="1005"/>
      <c r="D209" s="8"/>
      <c r="E209" s="748" t="s">
        <v>2380</v>
      </c>
      <c r="F209" s="431" t="s">
        <v>2471</v>
      </c>
      <c r="G209" s="431">
        <v>3.5000000000000004</v>
      </c>
      <c r="H209" s="432" t="s">
        <v>2079</v>
      </c>
      <c r="I209" s="469">
        <v>4.2</v>
      </c>
      <c r="J209" s="462" t="s">
        <v>2080</v>
      </c>
      <c r="K209" s="456">
        <v>17</v>
      </c>
      <c r="L209" s="8"/>
      <c r="M209" s="414"/>
    </row>
    <row r="210" spans="1:16" s="5" customFormat="1" ht="15" customHeight="1">
      <c r="A210" s="1014" t="s">
        <v>49</v>
      </c>
      <c r="B210" s="1006" t="s">
        <v>198</v>
      </c>
      <c r="C210" s="1006" t="s">
        <v>199</v>
      </c>
      <c r="D210" s="8"/>
      <c r="E210" s="749" t="s">
        <v>2381</v>
      </c>
      <c r="F210" s="428" t="s">
        <v>2439</v>
      </c>
      <c r="G210" s="428">
        <v>0</v>
      </c>
      <c r="H210" s="435" t="s">
        <v>1961</v>
      </c>
      <c r="I210" s="475">
        <v>0</v>
      </c>
      <c r="J210" s="461" t="s">
        <v>2078</v>
      </c>
      <c r="K210" s="457">
        <v>175</v>
      </c>
      <c r="L210" s="8"/>
    </row>
    <row r="211" spans="1:16" s="5" customFormat="1" ht="15" customHeight="1">
      <c r="A211" s="1015"/>
      <c r="B211" s="1006" t="s">
        <v>198</v>
      </c>
      <c r="C211" s="1006"/>
      <c r="D211" s="8"/>
      <c r="E211" s="749" t="s">
        <v>2381</v>
      </c>
      <c r="F211" s="428" t="s">
        <v>2473</v>
      </c>
      <c r="G211" s="428">
        <v>9.0000000000000011E-2</v>
      </c>
      <c r="H211" s="435" t="s">
        <v>1961</v>
      </c>
      <c r="I211" s="473">
        <v>9.0000000000000011E-3</v>
      </c>
      <c r="J211" s="461" t="s">
        <v>2078</v>
      </c>
      <c r="K211" s="457">
        <v>442</v>
      </c>
      <c r="L211" s="8"/>
    </row>
    <row r="212" spans="1:16" s="5" customFormat="1" ht="15" customHeight="1">
      <c r="A212" s="1015"/>
      <c r="B212" s="1006" t="s">
        <v>198</v>
      </c>
      <c r="C212" s="1006"/>
      <c r="D212" s="8"/>
      <c r="E212" s="749" t="s">
        <v>2381</v>
      </c>
      <c r="F212" s="428" t="s">
        <v>2449</v>
      </c>
      <c r="G212" s="428">
        <v>0.1</v>
      </c>
      <c r="H212" s="435" t="s">
        <v>1961</v>
      </c>
      <c r="I212" s="472">
        <v>0.01</v>
      </c>
      <c r="J212" s="461" t="s">
        <v>2078</v>
      </c>
      <c r="K212" s="457">
        <v>176</v>
      </c>
      <c r="L212" s="8"/>
      <c r="O212" s="414"/>
      <c r="P212" s="414"/>
    </row>
    <row r="213" spans="1:16" s="5" customFormat="1" ht="15" customHeight="1">
      <c r="A213" s="1015"/>
      <c r="B213" s="1006" t="s">
        <v>198</v>
      </c>
      <c r="C213" s="1006"/>
      <c r="D213" s="8"/>
      <c r="E213" s="749" t="s">
        <v>2381</v>
      </c>
      <c r="F213" s="428" t="s">
        <v>2474</v>
      </c>
      <c r="G213" s="428">
        <v>0.15</v>
      </c>
      <c r="H213" s="435" t="s">
        <v>1961</v>
      </c>
      <c r="I213" s="473">
        <v>1.4999999999999999E-2</v>
      </c>
      <c r="J213" s="461" t="s">
        <v>2078</v>
      </c>
      <c r="K213" s="457">
        <v>375</v>
      </c>
      <c r="L213" s="8"/>
    </row>
    <row r="214" spans="1:16" s="5" customFormat="1" ht="15" customHeight="1">
      <c r="A214" s="1015"/>
      <c r="B214" s="1006" t="s">
        <v>198</v>
      </c>
      <c r="C214" s="1006"/>
      <c r="D214" s="8"/>
      <c r="E214" s="749" t="s">
        <v>2381</v>
      </c>
      <c r="F214" s="428" t="s">
        <v>2440</v>
      </c>
      <c r="G214" s="428">
        <v>0.2</v>
      </c>
      <c r="H214" s="435" t="s">
        <v>1961</v>
      </c>
      <c r="I214" s="472">
        <v>0.02</v>
      </c>
      <c r="J214" s="461" t="s">
        <v>2078</v>
      </c>
      <c r="K214" s="457">
        <v>177</v>
      </c>
      <c r="L214" s="8"/>
    </row>
    <row r="215" spans="1:16" s="5" customFormat="1" ht="15" customHeight="1">
      <c r="A215" s="1015"/>
      <c r="B215" s="1006" t="s">
        <v>198</v>
      </c>
      <c r="C215" s="1006"/>
      <c r="D215" s="8"/>
      <c r="E215" s="749" t="s">
        <v>2381</v>
      </c>
      <c r="F215" s="428" t="s">
        <v>2448</v>
      </c>
      <c r="G215" s="428">
        <v>0.25</v>
      </c>
      <c r="H215" s="435" t="s">
        <v>1961</v>
      </c>
      <c r="I215" s="473">
        <v>2.5000000000000001E-2</v>
      </c>
      <c r="J215" s="461" t="s">
        <v>2078</v>
      </c>
      <c r="K215" s="457">
        <v>178</v>
      </c>
      <c r="L215" s="8"/>
    </row>
    <row r="216" spans="1:16" s="5" customFormat="1" ht="15" customHeight="1">
      <c r="A216" s="1015"/>
      <c r="B216" s="1006" t="s">
        <v>198</v>
      </c>
      <c r="C216" s="1006"/>
      <c r="D216" s="8"/>
      <c r="E216" s="749" t="s">
        <v>2381</v>
      </c>
      <c r="F216" s="428" t="s">
        <v>2475</v>
      </c>
      <c r="G216" s="428">
        <v>0.41699999999999998</v>
      </c>
      <c r="H216" s="435" t="s">
        <v>1961</v>
      </c>
      <c r="I216" s="476">
        <v>4.1700000000000001E-2</v>
      </c>
      <c r="J216" s="461" t="s">
        <v>2078</v>
      </c>
      <c r="K216" s="457">
        <v>300</v>
      </c>
      <c r="L216" s="8"/>
      <c r="P216" s="414"/>
    </row>
    <row r="217" spans="1:16" s="5" customFormat="1" ht="15" customHeight="1">
      <c r="A217" s="1015"/>
      <c r="B217" s="1006" t="s">
        <v>198</v>
      </c>
      <c r="C217" s="1006"/>
      <c r="D217" s="8"/>
      <c r="E217" s="749" t="s">
        <v>2381</v>
      </c>
      <c r="F217" s="428" t="s">
        <v>2442</v>
      </c>
      <c r="G217" s="428">
        <v>0.5</v>
      </c>
      <c r="H217" s="435" t="s">
        <v>1961</v>
      </c>
      <c r="I217" s="472">
        <v>0.05</v>
      </c>
      <c r="J217" s="461" t="s">
        <v>2078</v>
      </c>
      <c r="K217" s="457">
        <v>255</v>
      </c>
      <c r="L217" s="8"/>
    </row>
    <row r="218" spans="1:16" s="5" customFormat="1" ht="15" customHeight="1">
      <c r="A218" s="1015"/>
      <c r="B218" s="1006" t="s">
        <v>198</v>
      </c>
      <c r="C218" s="1006"/>
      <c r="D218" s="8"/>
      <c r="E218" s="749" t="s">
        <v>2381</v>
      </c>
      <c r="F218" s="428" t="s">
        <v>2443</v>
      </c>
      <c r="G218" s="428">
        <v>0.75</v>
      </c>
      <c r="H218" s="435" t="s">
        <v>1961</v>
      </c>
      <c r="I218" s="473">
        <v>7.4999999999999997E-2</v>
      </c>
      <c r="J218" s="461" t="s">
        <v>2078</v>
      </c>
      <c r="K218" s="457">
        <v>285</v>
      </c>
      <c r="L218" s="8"/>
    </row>
    <row r="219" spans="1:16" s="5" customFormat="1" ht="15" customHeight="1">
      <c r="A219" s="1015"/>
      <c r="B219" s="1006" t="s">
        <v>198</v>
      </c>
      <c r="C219" s="1006"/>
      <c r="D219" s="8"/>
      <c r="E219" s="749" t="s">
        <v>2381</v>
      </c>
      <c r="F219" s="428" t="s">
        <v>2444</v>
      </c>
      <c r="G219" s="428">
        <v>1</v>
      </c>
      <c r="H219" s="435" t="s">
        <v>1961</v>
      </c>
      <c r="I219" s="472">
        <v>0.1</v>
      </c>
      <c r="J219" s="461" t="s">
        <v>2078</v>
      </c>
      <c r="K219" s="457">
        <v>179</v>
      </c>
      <c r="L219" s="8"/>
    </row>
    <row r="220" spans="1:16" s="5" customFormat="1" ht="15" customHeight="1">
      <c r="A220" s="1015"/>
      <c r="B220" s="1006" t="s">
        <v>198</v>
      </c>
      <c r="C220" s="1006"/>
      <c r="D220" s="8"/>
      <c r="E220" s="749" t="s">
        <v>2381</v>
      </c>
      <c r="F220" s="428" t="s">
        <v>2476</v>
      </c>
      <c r="G220" s="428">
        <v>1.2</v>
      </c>
      <c r="H220" s="435" t="s">
        <v>1961</v>
      </c>
      <c r="I220" s="472">
        <v>0.12</v>
      </c>
      <c r="J220" s="461" t="s">
        <v>2078</v>
      </c>
      <c r="K220" s="457">
        <v>448</v>
      </c>
      <c r="L220" s="8"/>
    </row>
    <row r="221" spans="1:16" s="5" customFormat="1" ht="15" customHeight="1">
      <c r="A221" s="1015"/>
      <c r="B221" s="1006" t="s">
        <v>198</v>
      </c>
      <c r="C221" s="1006"/>
      <c r="D221" s="8"/>
      <c r="E221" s="749" t="s">
        <v>2381</v>
      </c>
      <c r="F221" s="428" t="s">
        <v>2445</v>
      </c>
      <c r="G221" s="428">
        <v>1.25</v>
      </c>
      <c r="H221" s="435" t="s">
        <v>1961</v>
      </c>
      <c r="I221" s="473">
        <v>0.125</v>
      </c>
      <c r="J221" s="461" t="s">
        <v>2078</v>
      </c>
      <c r="K221" s="457">
        <v>180</v>
      </c>
      <c r="L221" s="8"/>
    </row>
    <row r="222" spans="1:16" s="5" customFormat="1" ht="15" customHeight="1">
      <c r="A222" s="1015"/>
      <c r="B222" s="1006" t="s">
        <v>198</v>
      </c>
      <c r="C222" s="1006"/>
      <c r="D222" s="8"/>
      <c r="E222" s="749" t="s">
        <v>2381</v>
      </c>
      <c r="F222" s="428" t="s">
        <v>2446</v>
      </c>
      <c r="G222" s="428">
        <v>1.5</v>
      </c>
      <c r="H222" s="435" t="s">
        <v>1961</v>
      </c>
      <c r="I222" s="472">
        <v>0.15</v>
      </c>
      <c r="J222" s="461" t="s">
        <v>2078</v>
      </c>
      <c r="K222" s="457">
        <v>181</v>
      </c>
      <c r="L222" s="8"/>
    </row>
    <row r="223" spans="1:16" s="5" customFormat="1" ht="15" customHeight="1">
      <c r="A223" s="1015"/>
      <c r="B223" s="1006" t="s">
        <v>198</v>
      </c>
      <c r="C223" s="1006"/>
      <c r="D223" s="8"/>
      <c r="E223" s="749" t="s">
        <v>2381</v>
      </c>
      <c r="F223" s="428" t="s">
        <v>2477</v>
      </c>
      <c r="G223" s="428">
        <v>1.75</v>
      </c>
      <c r="H223" s="435" t="s">
        <v>1961</v>
      </c>
      <c r="I223" s="473">
        <v>0.17500000000000002</v>
      </c>
      <c r="J223" s="461" t="s">
        <v>2078</v>
      </c>
      <c r="K223" s="457">
        <v>182</v>
      </c>
      <c r="L223" s="8"/>
    </row>
    <row r="224" spans="1:16" s="5" customFormat="1" ht="15" customHeight="1">
      <c r="A224" s="1015"/>
      <c r="B224" s="1006" t="s">
        <v>198</v>
      </c>
      <c r="C224" s="1006"/>
      <c r="D224" s="8"/>
      <c r="E224" s="749" t="s">
        <v>2381</v>
      </c>
      <c r="F224" s="428" t="s">
        <v>2478</v>
      </c>
      <c r="G224" s="428">
        <v>1.875</v>
      </c>
      <c r="H224" s="435" t="s">
        <v>1961</v>
      </c>
      <c r="I224" s="473">
        <v>0.1875</v>
      </c>
      <c r="J224" s="461" t="s">
        <v>2078</v>
      </c>
      <c r="K224" s="457">
        <v>421</v>
      </c>
      <c r="L224" s="8"/>
    </row>
    <row r="225" spans="1:13" s="5" customFormat="1" ht="15" customHeight="1">
      <c r="A225" s="1015"/>
      <c r="B225" s="1006" t="s">
        <v>198</v>
      </c>
      <c r="C225" s="1006"/>
      <c r="D225" s="8"/>
      <c r="E225" s="749" t="s">
        <v>2381</v>
      </c>
      <c r="F225" s="428" t="s">
        <v>1229</v>
      </c>
      <c r="G225" s="428">
        <v>2</v>
      </c>
      <c r="H225" s="435" t="s">
        <v>1961</v>
      </c>
      <c r="I225" s="472">
        <v>0.2</v>
      </c>
      <c r="J225" s="461" t="s">
        <v>2078</v>
      </c>
      <c r="K225" s="457">
        <v>183</v>
      </c>
      <c r="L225" s="8"/>
    </row>
    <row r="226" spans="1:13" s="5" customFormat="1" ht="15" customHeight="1">
      <c r="A226" s="1015"/>
      <c r="B226" s="1006" t="s">
        <v>198</v>
      </c>
      <c r="C226" s="1006"/>
      <c r="D226" s="8"/>
      <c r="E226" s="749" t="s">
        <v>2381</v>
      </c>
      <c r="F226" s="428" t="s">
        <v>2447</v>
      </c>
      <c r="G226" s="428">
        <v>2.25</v>
      </c>
      <c r="H226" s="435" t="s">
        <v>1961</v>
      </c>
      <c r="I226" s="473">
        <v>0.22499999999999998</v>
      </c>
      <c r="J226" s="461" t="s">
        <v>2078</v>
      </c>
      <c r="K226" s="457">
        <v>398</v>
      </c>
      <c r="L226" s="8"/>
    </row>
    <row r="227" spans="1:13" s="5" customFormat="1" ht="15" customHeight="1">
      <c r="A227" s="1015"/>
      <c r="B227" s="1006" t="s">
        <v>198</v>
      </c>
      <c r="C227" s="1006"/>
      <c r="D227" s="8"/>
      <c r="E227" s="749" t="s">
        <v>2381</v>
      </c>
      <c r="F227" s="428" t="s">
        <v>1234</v>
      </c>
      <c r="G227" s="428">
        <v>2.5</v>
      </c>
      <c r="H227" s="435" t="s">
        <v>1961</v>
      </c>
      <c r="I227" s="472">
        <v>0.25</v>
      </c>
      <c r="J227" s="461" t="s">
        <v>2078</v>
      </c>
      <c r="K227" s="457">
        <v>184</v>
      </c>
      <c r="L227" s="8"/>
    </row>
    <row r="228" spans="1:13" s="5" customFormat="1" ht="15" customHeight="1">
      <c r="A228" s="1015"/>
      <c r="B228" s="1006" t="s">
        <v>198</v>
      </c>
      <c r="C228" s="1006"/>
      <c r="D228" s="8"/>
      <c r="E228" s="749" t="s">
        <v>2381</v>
      </c>
      <c r="F228" s="428" t="s">
        <v>2479</v>
      </c>
      <c r="G228" s="428">
        <v>2.75</v>
      </c>
      <c r="H228" s="435" t="s">
        <v>1961</v>
      </c>
      <c r="I228" s="473">
        <v>0.27499999999999997</v>
      </c>
      <c r="J228" s="461" t="s">
        <v>2078</v>
      </c>
      <c r="K228" s="457">
        <v>345</v>
      </c>
      <c r="L228" s="8"/>
    </row>
    <row r="229" spans="1:13" s="5" customFormat="1" ht="15" customHeight="1">
      <c r="A229" s="1015"/>
      <c r="B229" s="1006" t="s">
        <v>198</v>
      </c>
      <c r="C229" s="1006"/>
      <c r="D229" s="8"/>
      <c r="E229" s="749" t="s">
        <v>2381</v>
      </c>
      <c r="F229" s="428" t="s">
        <v>1960</v>
      </c>
      <c r="G229" s="428">
        <v>3</v>
      </c>
      <c r="H229" s="435" t="s">
        <v>1961</v>
      </c>
      <c r="I229" s="472">
        <v>0.3</v>
      </c>
      <c r="J229" s="461" t="s">
        <v>2078</v>
      </c>
      <c r="K229" s="457">
        <v>13</v>
      </c>
      <c r="L229" s="8"/>
    </row>
    <row r="230" spans="1:13" s="5" customFormat="1" ht="15" customHeight="1">
      <c r="A230" s="1015"/>
      <c r="B230" s="1006" t="s">
        <v>198</v>
      </c>
      <c r="C230" s="1006"/>
      <c r="D230" s="8"/>
      <c r="E230" s="749" t="s">
        <v>2381</v>
      </c>
      <c r="F230" s="428" t="s">
        <v>1816</v>
      </c>
      <c r="G230" s="428">
        <v>3.5</v>
      </c>
      <c r="H230" s="435" t="s">
        <v>1961</v>
      </c>
      <c r="I230" s="472">
        <v>0.35000000000000003</v>
      </c>
      <c r="J230" s="461" t="s">
        <v>2078</v>
      </c>
      <c r="K230" s="457">
        <v>340</v>
      </c>
      <c r="L230" s="8"/>
    </row>
    <row r="231" spans="1:13" s="5" customFormat="1" ht="15" customHeight="1">
      <c r="A231" s="1016" t="s">
        <v>475</v>
      </c>
      <c r="B231" s="1007" t="s">
        <v>200</v>
      </c>
      <c r="C231" s="1007" t="s">
        <v>371</v>
      </c>
      <c r="D231" s="8"/>
      <c r="E231" s="748" t="s">
        <v>2382</v>
      </c>
      <c r="F231" s="431" t="s">
        <v>2480</v>
      </c>
      <c r="G231" s="431">
        <v>0.15</v>
      </c>
      <c r="H231" s="432" t="s">
        <v>1966</v>
      </c>
      <c r="I231" s="469">
        <v>0.06</v>
      </c>
      <c r="J231" s="463" t="s">
        <v>2080</v>
      </c>
      <c r="K231" s="456">
        <v>376</v>
      </c>
      <c r="L231" s="8"/>
    </row>
    <row r="232" spans="1:13" s="5" customFormat="1" ht="15" customHeight="1">
      <c r="A232" s="1017"/>
      <c r="B232" s="1008" t="s">
        <v>200</v>
      </c>
      <c r="C232" s="1008"/>
      <c r="D232" s="8"/>
      <c r="E232" s="748" t="s">
        <v>2382</v>
      </c>
      <c r="F232" s="431" t="s">
        <v>2481</v>
      </c>
      <c r="G232" s="431">
        <v>0.2</v>
      </c>
      <c r="H232" s="432" t="s">
        <v>1966</v>
      </c>
      <c r="I232" s="469">
        <v>0.08</v>
      </c>
      <c r="J232" s="463" t="s">
        <v>2080</v>
      </c>
      <c r="K232" s="456">
        <v>186</v>
      </c>
      <c r="L232" s="8"/>
    </row>
    <row r="233" spans="1:13" s="5" customFormat="1" ht="15" customHeight="1">
      <c r="A233" s="1017"/>
      <c r="B233" s="1008" t="s">
        <v>200</v>
      </c>
      <c r="C233" s="1008"/>
      <c r="D233" s="8"/>
      <c r="E233" s="748" t="s">
        <v>2382</v>
      </c>
      <c r="F233" s="431" t="s">
        <v>2482</v>
      </c>
      <c r="G233" s="431">
        <v>0.25</v>
      </c>
      <c r="H233" s="432" t="s">
        <v>1966</v>
      </c>
      <c r="I233" s="469">
        <v>0.1</v>
      </c>
      <c r="J233" s="463" t="s">
        <v>2080</v>
      </c>
      <c r="K233" s="456">
        <v>318</v>
      </c>
      <c r="L233" s="8"/>
      <c r="M233" s="414"/>
    </row>
    <row r="234" spans="1:13" s="5" customFormat="1" ht="15" customHeight="1">
      <c r="A234" s="1017"/>
      <c r="B234" s="1008" t="s">
        <v>200</v>
      </c>
      <c r="C234" s="1008"/>
      <c r="D234" s="8"/>
      <c r="E234" s="748" t="s">
        <v>2382</v>
      </c>
      <c r="F234" s="431" t="s">
        <v>2483</v>
      </c>
      <c r="G234" s="431">
        <v>0.35</v>
      </c>
      <c r="H234" s="432" t="s">
        <v>1966</v>
      </c>
      <c r="I234" s="469">
        <v>0.13999999999999999</v>
      </c>
      <c r="J234" s="463" t="s">
        <v>2080</v>
      </c>
      <c r="K234" s="456">
        <v>352</v>
      </c>
      <c r="L234" s="8"/>
    </row>
    <row r="235" spans="1:13" s="5" customFormat="1" ht="15" customHeight="1">
      <c r="A235" s="1017"/>
      <c r="B235" s="1008" t="s">
        <v>200</v>
      </c>
      <c r="C235" s="1008"/>
      <c r="D235" s="8"/>
      <c r="E235" s="748" t="s">
        <v>2382</v>
      </c>
      <c r="F235" s="431" t="s">
        <v>2484</v>
      </c>
      <c r="G235" s="431">
        <v>0.41700000000000004</v>
      </c>
      <c r="H235" s="432" t="s">
        <v>1966</v>
      </c>
      <c r="I235" s="471">
        <v>0.1668</v>
      </c>
      <c r="J235" s="463" t="s">
        <v>2080</v>
      </c>
      <c r="K235" s="456">
        <v>301</v>
      </c>
      <c r="L235" s="8"/>
    </row>
    <row r="236" spans="1:13" s="5" customFormat="1" ht="15" customHeight="1">
      <c r="A236" s="1017"/>
      <c r="B236" s="1008" t="s">
        <v>200</v>
      </c>
      <c r="C236" s="1008"/>
      <c r="D236" s="8"/>
      <c r="E236" s="748" t="s">
        <v>2382</v>
      </c>
      <c r="F236" s="431" t="s">
        <v>2485</v>
      </c>
      <c r="G236" s="431">
        <v>0.5</v>
      </c>
      <c r="H236" s="432" t="s">
        <v>1966</v>
      </c>
      <c r="I236" s="469">
        <v>0.2</v>
      </c>
      <c r="J236" s="463" t="s">
        <v>2080</v>
      </c>
      <c r="K236" s="456">
        <v>256</v>
      </c>
      <c r="L236" s="8"/>
    </row>
    <row r="237" spans="1:13" s="5" customFormat="1" ht="15" customHeight="1">
      <c r="A237" s="1017"/>
      <c r="B237" s="1008" t="s">
        <v>200</v>
      </c>
      <c r="C237" s="1008"/>
      <c r="D237" s="8"/>
      <c r="E237" s="748" t="s">
        <v>2382</v>
      </c>
      <c r="F237" s="431" t="s">
        <v>2486</v>
      </c>
      <c r="G237" s="431">
        <v>0.75</v>
      </c>
      <c r="H237" s="432" t="s">
        <v>1966</v>
      </c>
      <c r="I237" s="469">
        <v>0.3</v>
      </c>
      <c r="J237" s="463" t="s">
        <v>2080</v>
      </c>
      <c r="K237" s="456">
        <v>286</v>
      </c>
      <c r="L237" s="8"/>
      <c r="M237" s="425"/>
    </row>
    <row r="238" spans="1:13" s="5" customFormat="1" ht="15" customHeight="1">
      <c r="A238" s="1017"/>
      <c r="B238" s="1008" t="s">
        <v>200</v>
      </c>
      <c r="C238" s="1008"/>
      <c r="D238" s="8"/>
      <c r="E238" s="748" t="s">
        <v>2382</v>
      </c>
      <c r="F238" s="431" t="s">
        <v>2487</v>
      </c>
      <c r="G238" s="431">
        <v>1</v>
      </c>
      <c r="H238" s="432" t="s">
        <v>1966</v>
      </c>
      <c r="I238" s="469">
        <v>0.4</v>
      </c>
      <c r="J238" s="463" t="s">
        <v>2080</v>
      </c>
      <c r="K238" s="456">
        <v>187</v>
      </c>
      <c r="L238" s="8"/>
    </row>
    <row r="239" spans="1:13" s="5" customFormat="1" ht="15" customHeight="1">
      <c r="A239" s="1017"/>
      <c r="B239" s="1008" t="s">
        <v>200</v>
      </c>
      <c r="C239" s="1008"/>
      <c r="D239" s="8"/>
      <c r="E239" s="748" t="s">
        <v>2382</v>
      </c>
      <c r="F239" s="431" t="s">
        <v>2488</v>
      </c>
      <c r="G239" s="431">
        <v>1.25</v>
      </c>
      <c r="H239" s="432" t="s">
        <v>1966</v>
      </c>
      <c r="I239" s="469">
        <v>0.5</v>
      </c>
      <c r="J239" s="463" t="s">
        <v>2080</v>
      </c>
      <c r="K239" s="456">
        <v>188</v>
      </c>
      <c r="L239" s="8"/>
    </row>
    <row r="240" spans="1:13" s="5" customFormat="1" ht="15" customHeight="1">
      <c r="A240" s="1017"/>
      <c r="B240" s="1008" t="s">
        <v>200</v>
      </c>
      <c r="C240" s="1008"/>
      <c r="D240" s="8"/>
      <c r="E240" s="748" t="s">
        <v>2382</v>
      </c>
      <c r="F240" s="431" t="s">
        <v>2489</v>
      </c>
      <c r="G240" s="431">
        <v>1.5</v>
      </c>
      <c r="H240" s="432" t="s">
        <v>1966</v>
      </c>
      <c r="I240" s="469">
        <v>0.6</v>
      </c>
      <c r="J240" s="463" t="s">
        <v>2080</v>
      </c>
      <c r="K240" s="456">
        <v>189</v>
      </c>
      <c r="L240" s="8"/>
    </row>
    <row r="241" spans="1:12" s="5" customFormat="1" ht="15" customHeight="1">
      <c r="A241" s="1017"/>
      <c r="B241" s="1008" t="s">
        <v>200</v>
      </c>
      <c r="C241" s="1008"/>
      <c r="D241" s="8"/>
      <c r="E241" s="748" t="s">
        <v>2382</v>
      </c>
      <c r="F241" s="431" t="s">
        <v>2490</v>
      </c>
      <c r="G241" s="431">
        <v>1.7499999999999998</v>
      </c>
      <c r="H241" s="432" t="s">
        <v>1966</v>
      </c>
      <c r="I241" s="469">
        <v>0.70000000000000007</v>
      </c>
      <c r="J241" s="463" t="s">
        <v>2080</v>
      </c>
      <c r="K241" s="456">
        <v>190</v>
      </c>
      <c r="L241" s="8"/>
    </row>
    <row r="242" spans="1:12" s="5" customFormat="1" ht="15" customHeight="1">
      <c r="A242" s="1017"/>
      <c r="B242" s="1008" t="s">
        <v>200</v>
      </c>
      <c r="C242" s="1008"/>
      <c r="D242" s="8"/>
      <c r="E242" s="748" t="s">
        <v>2382</v>
      </c>
      <c r="F242" s="431" t="s">
        <v>2491</v>
      </c>
      <c r="G242" s="431">
        <v>1.875</v>
      </c>
      <c r="H242" s="432" t="s">
        <v>1966</v>
      </c>
      <c r="I242" s="469">
        <v>0.75</v>
      </c>
      <c r="J242" s="463" t="s">
        <v>2080</v>
      </c>
      <c r="K242" s="456">
        <v>422</v>
      </c>
      <c r="L242" s="8"/>
    </row>
    <row r="243" spans="1:12" s="5" customFormat="1" ht="15" customHeight="1">
      <c r="A243" s="1017"/>
      <c r="B243" s="1008" t="s">
        <v>200</v>
      </c>
      <c r="C243" s="1008"/>
      <c r="D243" s="8"/>
      <c r="E243" s="748" t="s">
        <v>2382</v>
      </c>
      <c r="F243" s="431" t="s">
        <v>2492</v>
      </c>
      <c r="G243" s="431">
        <v>2</v>
      </c>
      <c r="H243" s="432" t="s">
        <v>1966</v>
      </c>
      <c r="I243" s="469">
        <v>0.8</v>
      </c>
      <c r="J243" s="463" t="s">
        <v>2080</v>
      </c>
      <c r="K243" s="456">
        <v>338</v>
      </c>
      <c r="L243" s="8"/>
    </row>
    <row r="244" spans="1:12" s="5" customFormat="1" ht="15" customHeight="1">
      <c r="A244" s="1017"/>
      <c r="B244" s="1008" t="s">
        <v>200</v>
      </c>
      <c r="C244" s="1008"/>
      <c r="D244" s="8"/>
      <c r="E244" s="748" t="s">
        <v>2382</v>
      </c>
      <c r="F244" s="431" t="s">
        <v>2493</v>
      </c>
      <c r="G244" s="431">
        <v>2.2499999999999996</v>
      </c>
      <c r="H244" s="432" t="s">
        <v>1966</v>
      </c>
      <c r="I244" s="469">
        <v>0.89999999999999991</v>
      </c>
      <c r="J244" s="463" t="s">
        <v>2080</v>
      </c>
      <c r="K244" s="456">
        <v>399</v>
      </c>
      <c r="L244" s="8"/>
    </row>
    <row r="245" spans="1:12" s="5" customFormat="1" ht="15" customHeight="1">
      <c r="A245" s="1017"/>
      <c r="B245" s="1008" t="s">
        <v>200</v>
      </c>
      <c r="C245" s="1008"/>
      <c r="D245" s="8"/>
      <c r="E245" s="748" t="s">
        <v>2382</v>
      </c>
      <c r="F245" s="431" t="s">
        <v>2494</v>
      </c>
      <c r="G245" s="431">
        <v>2.5</v>
      </c>
      <c r="H245" s="432" t="s">
        <v>1966</v>
      </c>
      <c r="I245" s="469">
        <v>1</v>
      </c>
      <c r="J245" s="463" t="s">
        <v>2080</v>
      </c>
      <c r="K245" s="456">
        <v>191</v>
      </c>
      <c r="L245" s="8"/>
    </row>
    <row r="246" spans="1:12" s="5" customFormat="1" ht="15" customHeight="1">
      <c r="A246" s="1017"/>
      <c r="B246" s="1008" t="s">
        <v>200</v>
      </c>
      <c r="C246" s="1008"/>
      <c r="D246" s="8"/>
      <c r="E246" s="748" t="s">
        <v>2382</v>
      </c>
      <c r="F246" s="431" t="s">
        <v>2495</v>
      </c>
      <c r="G246" s="431">
        <v>2.7499999999999996</v>
      </c>
      <c r="H246" s="432" t="s">
        <v>1966</v>
      </c>
      <c r="I246" s="469">
        <v>1.0999999999999999</v>
      </c>
      <c r="J246" s="463" t="s">
        <v>2080</v>
      </c>
      <c r="K246" s="456">
        <v>346</v>
      </c>
      <c r="L246" s="8"/>
    </row>
    <row r="247" spans="1:12" s="5" customFormat="1" ht="15" customHeight="1">
      <c r="A247" s="1017"/>
      <c r="B247" s="1008" t="s">
        <v>200</v>
      </c>
      <c r="C247" s="1008"/>
      <c r="D247" s="8"/>
      <c r="E247" s="748" t="s">
        <v>2382</v>
      </c>
      <c r="F247" s="431" t="s">
        <v>2496</v>
      </c>
      <c r="G247" s="431">
        <v>3</v>
      </c>
      <c r="H247" s="432" t="s">
        <v>1966</v>
      </c>
      <c r="I247" s="469">
        <v>1.2</v>
      </c>
      <c r="J247" s="463" t="s">
        <v>2080</v>
      </c>
      <c r="K247" s="456">
        <v>192</v>
      </c>
      <c r="L247" s="8"/>
    </row>
    <row r="248" spans="1:12" s="5" customFormat="1" ht="15" customHeight="1">
      <c r="A248" s="1017"/>
      <c r="B248" s="1008" t="s">
        <v>200</v>
      </c>
      <c r="C248" s="1008"/>
      <c r="D248" s="8"/>
      <c r="E248" s="748" t="s">
        <v>2382</v>
      </c>
      <c r="F248" s="431" t="s">
        <v>2497</v>
      </c>
      <c r="G248" s="431">
        <v>3.2499999999999996</v>
      </c>
      <c r="H248" s="432" t="s">
        <v>1966</v>
      </c>
      <c r="I248" s="469">
        <v>1.3</v>
      </c>
      <c r="J248" s="463" t="s">
        <v>2080</v>
      </c>
      <c r="K248" s="456">
        <v>454</v>
      </c>
      <c r="L248" s="8"/>
    </row>
    <row r="249" spans="1:12" s="5" customFormat="1" ht="15" customHeight="1">
      <c r="A249" s="1017"/>
      <c r="B249" s="1008" t="s">
        <v>200</v>
      </c>
      <c r="C249" s="1008"/>
      <c r="D249" s="8"/>
      <c r="E249" s="748" t="s">
        <v>2382</v>
      </c>
      <c r="F249" s="431" t="s">
        <v>2498</v>
      </c>
      <c r="G249" s="431">
        <v>5</v>
      </c>
      <c r="H249" s="432" t="s">
        <v>1966</v>
      </c>
      <c r="I249" s="469">
        <v>2</v>
      </c>
      <c r="J249" s="463" t="s">
        <v>2080</v>
      </c>
      <c r="K249" s="456">
        <v>20</v>
      </c>
      <c r="L249" s="8"/>
    </row>
    <row r="250" spans="1:12" s="5" customFormat="1" ht="15" customHeight="1">
      <c r="A250" s="1017"/>
      <c r="B250" s="1008" t="s">
        <v>200</v>
      </c>
      <c r="C250" s="1008"/>
      <c r="D250" s="8"/>
      <c r="E250" s="748" t="s">
        <v>2382</v>
      </c>
      <c r="F250" s="431" t="s">
        <v>2499</v>
      </c>
      <c r="G250" s="431">
        <v>10</v>
      </c>
      <c r="H250" s="432" t="s">
        <v>1966</v>
      </c>
      <c r="I250" s="469">
        <v>4</v>
      </c>
      <c r="J250" s="463" t="s">
        <v>2080</v>
      </c>
      <c r="K250" s="456">
        <v>185</v>
      </c>
      <c r="L250" s="8"/>
    </row>
    <row r="251" spans="1:12" s="5" customFormat="1" ht="15" customHeight="1">
      <c r="A251" s="1014" t="s">
        <v>50</v>
      </c>
      <c r="B251" s="1006" t="s">
        <v>201</v>
      </c>
      <c r="C251" s="1006" t="s">
        <v>202</v>
      </c>
      <c r="D251" s="8"/>
      <c r="E251" s="749" t="s">
        <v>2383</v>
      </c>
      <c r="F251" s="428" t="s">
        <v>2450</v>
      </c>
      <c r="G251" s="428">
        <v>0</v>
      </c>
      <c r="H251" s="435" t="s">
        <v>2079</v>
      </c>
      <c r="I251" s="475">
        <v>0</v>
      </c>
      <c r="J251" s="461" t="s">
        <v>2080</v>
      </c>
      <c r="K251" s="457">
        <v>193</v>
      </c>
      <c r="L251" s="8"/>
    </row>
    <row r="252" spans="1:12" s="5" customFormat="1" ht="15" customHeight="1">
      <c r="A252" s="1015"/>
      <c r="B252" s="1006" t="s">
        <v>201</v>
      </c>
      <c r="C252" s="1006"/>
      <c r="D252" s="8"/>
      <c r="E252" s="749" t="s">
        <v>2383</v>
      </c>
      <c r="F252" s="428" t="s">
        <v>2454</v>
      </c>
      <c r="G252" s="428">
        <v>0.15</v>
      </c>
      <c r="H252" s="435" t="s">
        <v>2079</v>
      </c>
      <c r="I252" s="472">
        <v>0.18</v>
      </c>
      <c r="J252" s="461" t="s">
        <v>2080</v>
      </c>
      <c r="K252" s="457">
        <v>377</v>
      </c>
      <c r="L252" s="8"/>
    </row>
    <row r="253" spans="1:12" s="5" customFormat="1" ht="15" customHeight="1">
      <c r="A253" s="1015"/>
      <c r="B253" s="1006" t="s">
        <v>201</v>
      </c>
      <c r="C253" s="1006"/>
      <c r="D253" s="8"/>
      <c r="E253" s="749" t="s">
        <v>2383</v>
      </c>
      <c r="F253" s="428" t="s">
        <v>2455</v>
      </c>
      <c r="G253" s="428">
        <v>0.2</v>
      </c>
      <c r="H253" s="435" t="s">
        <v>2079</v>
      </c>
      <c r="I253" s="472">
        <v>0.24</v>
      </c>
      <c r="J253" s="461" t="s">
        <v>2080</v>
      </c>
      <c r="K253" s="457">
        <v>194</v>
      </c>
      <c r="L253" s="8"/>
    </row>
    <row r="254" spans="1:12" s="5" customFormat="1" ht="15" customHeight="1">
      <c r="A254" s="1015"/>
      <c r="B254" s="1006" t="s">
        <v>201</v>
      </c>
      <c r="C254" s="1006"/>
      <c r="D254" s="8"/>
      <c r="E254" s="749" t="s">
        <v>2383</v>
      </c>
      <c r="F254" s="428" t="s">
        <v>2456</v>
      </c>
      <c r="G254" s="428">
        <v>0.25</v>
      </c>
      <c r="H254" s="435" t="s">
        <v>2079</v>
      </c>
      <c r="I254" s="472">
        <v>0.3</v>
      </c>
      <c r="J254" s="461" t="s">
        <v>2080</v>
      </c>
      <c r="K254" s="457">
        <v>319</v>
      </c>
      <c r="L254" s="8"/>
    </row>
    <row r="255" spans="1:12" s="5" customFormat="1" ht="15" customHeight="1">
      <c r="A255" s="1015"/>
      <c r="B255" s="1006" t="s">
        <v>201</v>
      </c>
      <c r="C255" s="1006"/>
      <c r="D255" s="8"/>
      <c r="E255" s="749" t="s">
        <v>2383</v>
      </c>
      <c r="F255" s="428" t="s">
        <v>2500</v>
      </c>
      <c r="G255" s="428">
        <v>0.35000000000000003</v>
      </c>
      <c r="H255" s="435" t="s">
        <v>2079</v>
      </c>
      <c r="I255" s="472">
        <v>0.42</v>
      </c>
      <c r="J255" s="461" t="s">
        <v>2080</v>
      </c>
      <c r="K255" s="457">
        <v>353</v>
      </c>
      <c r="L255" s="8"/>
    </row>
    <row r="256" spans="1:12" s="5" customFormat="1" ht="15" customHeight="1">
      <c r="A256" s="1015"/>
      <c r="B256" s="1006" t="s">
        <v>201</v>
      </c>
      <c r="C256" s="1006"/>
      <c r="D256" s="8"/>
      <c r="E256" s="749" t="s">
        <v>2383</v>
      </c>
      <c r="F256" s="428" t="s">
        <v>2472</v>
      </c>
      <c r="G256" s="428">
        <v>0.41699999999999998</v>
      </c>
      <c r="H256" s="435" t="s">
        <v>2079</v>
      </c>
      <c r="I256" s="472">
        <v>0.5</v>
      </c>
      <c r="J256" s="461" t="s">
        <v>2080</v>
      </c>
      <c r="K256" s="457">
        <v>302</v>
      </c>
      <c r="L256" s="8"/>
    </row>
    <row r="257" spans="1:12" s="5" customFormat="1" ht="15" customHeight="1">
      <c r="A257" s="1015"/>
      <c r="B257" s="1006" t="s">
        <v>201</v>
      </c>
      <c r="C257" s="1006"/>
      <c r="D257" s="8"/>
      <c r="E257" s="749" t="s">
        <v>2383</v>
      </c>
      <c r="F257" s="428" t="s">
        <v>2457</v>
      </c>
      <c r="G257" s="428">
        <v>0.5</v>
      </c>
      <c r="H257" s="435" t="s">
        <v>2079</v>
      </c>
      <c r="I257" s="472">
        <v>0.6</v>
      </c>
      <c r="J257" s="461" t="s">
        <v>2080</v>
      </c>
      <c r="K257" s="457">
        <v>257</v>
      </c>
      <c r="L257" s="8"/>
    </row>
    <row r="258" spans="1:12" s="5" customFormat="1" ht="15" customHeight="1">
      <c r="A258" s="1015"/>
      <c r="B258" s="1006" t="s">
        <v>201</v>
      </c>
      <c r="C258" s="1006"/>
      <c r="D258" s="8"/>
      <c r="E258" s="749" t="s">
        <v>2383</v>
      </c>
      <c r="F258" s="428" t="s">
        <v>2458</v>
      </c>
      <c r="G258" s="428">
        <v>0.65</v>
      </c>
      <c r="H258" s="435" t="s">
        <v>2079</v>
      </c>
      <c r="I258" s="472">
        <v>0.77999999999999992</v>
      </c>
      <c r="J258" s="461" t="s">
        <v>2080</v>
      </c>
      <c r="K258" s="457">
        <v>476</v>
      </c>
      <c r="L258" s="8"/>
    </row>
    <row r="259" spans="1:12" s="5" customFormat="1" ht="15" customHeight="1">
      <c r="A259" s="1015"/>
      <c r="B259" s="1006" t="s">
        <v>201</v>
      </c>
      <c r="C259" s="1006"/>
      <c r="D259" s="8"/>
      <c r="E259" s="749" t="s">
        <v>2383</v>
      </c>
      <c r="F259" s="437" t="s">
        <v>2501</v>
      </c>
      <c r="G259" s="437">
        <v>0.66700000000000004</v>
      </c>
      <c r="H259" s="435" t="s">
        <v>2079</v>
      </c>
      <c r="I259" s="472">
        <v>0.8</v>
      </c>
      <c r="J259" s="461" t="s">
        <v>2080</v>
      </c>
      <c r="K259" s="457">
        <v>463</v>
      </c>
      <c r="L259" s="8"/>
    </row>
    <row r="260" spans="1:12" s="5" customFormat="1" ht="15" customHeight="1">
      <c r="A260" s="1015"/>
      <c r="B260" s="1006" t="s">
        <v>201</v>
      </c>
      <c r="C260" s="1006"/>
      <c r="D260" s="8"/>
      <c r="E260" s="749" t="s">
        <v>2383</v>
      </c>
      <c r="F260" s="428" t="s">
        <v>2459</v>
      </c>
      <c r="G260" s="428">
        <v>0.75</v>
      </c>
      <c r="H260" s="435" t="s">
        <v>2079</v>
      </c>
      <c r="I260" s="472">
        <v>0.89999999999999991</v>
      </c>
      <c r="J260" s="461" t="s">
        <v>2080</v>
      </c>
      <c r="K260" s="457">
        <v>287</v>
      </c>
      <c r="L260" s="8"/>
    </row>
    <row r="261" spans="1:12" s="5" customFormat="1" ht="15" customHeight="1">
      <c r="A261" s="1015"/>
      <c r="B261" s="1006" t="s">
        <v>201</v>
      </c>
      <c r="C261" s="1006"/>
      <c r="D261" s="8"/>
      <c r="E261" s="749" t="s">
        <v>2383</v>
      </c>
      <c r="F261" s="428" t="s">
        <v>2460</v>
      </c>
      <c r="G261" s="428">
        <v>1</v>
      </c>
      <c r="H261" s="435" t="s">
        <v>2079</v>
      </c>
      <c r="I261" s="472">
        <v>1.2</v>
      </c>
      <c r="J261" s="461" t="s">
        <v>2080</v>
      </c>
      <c r="K261" s="457">
        <v>195</v>
      </c>
      <c r="L261" s="8"/>
    </row>
    <row r="262" spans="1:12" s="5" customFormat="1" ht="15" customHeight="1">
      <c r="A262" s="1015"/>
      <c r="B262" s="1006" t="s">
        <v>201</v>
      </c>
      <c r="C262" s="1006"/>
      <c r="D262" s="8"/>
      <c r="E262" s="749" t="s">
        <v>2383</v>
      </c>
      <c r="F262" s="428" t="s">
        <v>2462</v>
      </c>
      <c r="G262" s="428">
        <v>1.25</v>
      </c>
      <c r="H262" s="435" t="s">
        <v>2079</v>
      </c>
      <c r="I262" s="472">
        <v>1.5</v>
      </c>
      <c r="J262" s="461" t="s">
        <v>2080</v>
      </c>
      <c r="K262" s="457">
        <v>196</v>
      </c>
      <c r="L262" s="8"/>
    </row>
    <row r="263" spans="1:12" s="5" customFormat="1" ht="15" customHeight="1">
      <c r="A263" s="1015"/>
      <c r="B263" s="1006" t="s">
        <v>201</v>
      </c>
      <c r="C263" s="1006"/>
      <c r="D263" s="8"/>
      <c r="E263" s="749" t="s">
        <v>2383</v>
      </c>
      <c r="F263" s="428" t="s">
        <v>2463</v>
      </c>
      <c r="G263" s="428">
        <v>1.5</v>
      </c>
      <c r="H263" s="435" t="s">
        <v>2079</v>
      </c>
      <c r="I263" s="472">
        <v>1.7999999999999998</v>
      </c>
      <c r="J263" s="461" t="s">
        <v>2080</v>
      </c>
      <c r="K263" s="457">
        <v>197</v>
      </c>
      <c r="L263" s="8"/>
    </row>
    <row r="264" spans="1:12" s="5" customFormat="1" ht="15" customHeight="1">
      <c r="A264" s="1015"/>
      <c r="B264" s="1006" t="s">
        <v>201</v>
      </c>
      <c r="C264" s="1006"/>
      <c r="D264" s="8"/>
      <c r="E264" s="749" t="s">
        <v>2383</v>
      </c>
      <c r="F264" s="428" t="s">
        <v>2464</v>
      </c>
      <c r="G264" s="428">
        <v>1.7500000000000002</v>
      </c>
      <c r="H264" s="435" t="s">
        <v>2079</v>
      </c>
      <c r="I264" s="472">
        <v>2.1</v>
      </c>
      <c r="J264" s="461" t="s">
        <v>2080</v>
      </c>
      <c r="K264" s="457">
        <v>198</v>
      </c>
      <c r="L264" s="8"/>
    </row>
    <row r="265" spans="1:12" s="5" customFormat="1" ht="15" customHeight="1">
      <c r="A265" s="1015"/>
      <c r="B265" s="1006" t="s">
        <v>201</v>
      </c>
      <c r="C265" s="1006"/>
      <c r="D265" s="8"/>
      <c r="E265" s="749" t="s">
        <v>2383</v>
      </c>
      <c r="F265" s="428" t="s">
        <v>2465</v>
      </c>
      <c r="G265" s="428">
        <v>1.875</v>
      </c>
      <c r="H265" s="435" t="s">
        <v>2079</v>
      </c>
      <c r="I265" s="472">
        <v>2.25</v>
      </c>
      <c r="J265" s="461" t="s">
        <v>2080</v>
      </c>
      <c r="K265" s="457">
        <v>423</v>
      </c>
      <c r="L265" s="8"/>
    </row>
    <row r="266" spans="1:12" s="5" customFormat="1" ht="15" customHeight="1">
      <c r="A266" s="1015"/>
      <c r="B266" s="1006" t="s">
        <v>201</v>
      </c>
      <c r="C266" s="1006"/>
      <c r="D266" s="8"/>
      <c r="E266" s="749" t="s">
        <v>2383</v>
      </c>
      <c r="F266" s="428" t="s">
        <v>2466</v>
      </c>
      <c r="G266" s="428">
        <v>2</v>
      </c>
      <c r="H266" s="435" t="s">
        <v>2079</v>
      </c>
      <c r="I266" s="472">
        <v>2.4</v>
      </c>
      <c r="J266" s="461" t="s">
        <v>2080</v>
      </c>
      <c r="K266" s="457">
        <v>199</v>
      </c>
      <c r="L266" s="8"/>
    </row>
    <row r="267" spans="1:12" s="5" customFormat="1" ht="15" customHeight="1">
      <c r="A267" s="1015"/>
      <c r="B267" s="1006" t="s">
        <v>201</v>
      </c>
      <c r="C267" s="1006"/>
      <c r="D267" s="8"/>
      <c r="E267" s="749" t="s">
        <v>2383</v>
      </c>
      <c r="F267" s="428" t="s">
        <v>2467</v>
      </c>
      <c r="G267" s="428">
        <v>2.25</v>
      </c>
      <c r="H267" s="435" t="s">
        <v>2079</v>
      </c>
      <c r="I267" s="472">
        <v>2.7</v>
      </c>
      <c r="J267" s="461" t="s">
        <v>2080</v>
      </c>
      <c r="K267" s="457">
        <v>400</v>
      </c>
      <c r="L267" s="8"/>
    </row>
    <row r="268" spans="1:12" s="5" customFormat="1" ht="15" customHeight="1">
      <c r="A268" s="1015"/>
      <c r="B268" s="1006" t="s">
        <v>201</v>
      </c>
      <c r="C268" s="1006"/>
      <c r="D268" s="8"/>
      <c r="E268" s="749" t="s">
        <v>2383</v>
      </c>
      <c r="F268" s="428" t="s">
        <v>1562</v>
      </c>
      <c r="G268" s="428">
        <v>2.5</v>
      </c>
      <c r="H268" s="435" t="s">
        <v>2079</v>
      </c>
      <c r="I268" s="472">
        <v>3</v>
      </c>
      <c r="J268" s="461" t="s">
        <v>2080</v>
      </c>
      <c r="K268" s="457">
        <v>21</v>
      </c>
      <c r="L268" s="8"/>
    </row>
    <row r="269" spans="1:12" s="5" customFormat="1" ht="15" customHeight="1">
      <c r="A269" s="1015"/>
      <c r="B269" s="1006" t="s">
        <v>201</v>
      </c>
      <c r="C269" s="1006"/>
      <c r="D269" s="8"/>
      <c r="E269" s="749" t="s">
        <v>2383</v>
      </c>
      <c r="F269" s="428" t="s">
        <v>2468</v>
      </c>
      <c r="G269" s="428">
        <v>2.7500000000000004</v>
      </c>
      <c r="H269" s="435" t="s">
        <v>2079</v>
      </c>
      <c r="I269" s="472">
        <v>3.3000000000000003</v>
      </c>
      <c r="J269" s="461" t="s">
        <v>2080</v>
      </c>
      <c r="K269" s="457">
        <v>363</v>
      </c>
      <c r="L269" s="8"/>
    </row>
    <row r="270" spans="1:12" s="5" customFormat="1" ht="15" customHeight="1">
      <c r="A270" s="1010" t="s">
        <v>51</v>
      </c>
      <c r="B270" s="1005" t="s">
        <v>203</v>
      </c>
      <c r="C270" s="1005" t="s">
        <v>204</v>
      </c>
      <c r="D270" s="8"/>
      <c r="E270" s="748" t="s">
        <v>2384</v>
      </c>
      <c r="F270" s="431" t="s">
        <v>2450</v>
      </c>
      <c r="G270" s="431">
        <v>0</v>
      </c>
      <c r="H270" s="432" t="s">
        <v>2079</v>
      </c>
      <c r="I270" s="474">
        <v>0</v>
      </c>
      <c r="J270" s="462" t="s">
        <v>2080</v>
      </c>
      <c r="K270" s="456">
        <v>200</v>
      </c>
      <c r="L270" s="8"/>
    </row>
    <row r="271" spans="1:12" s="5" customFormat="1" ht="15" customHeight="1">
      <c r="A271" s="1011"/>
      <c r="B271" s="1005" t="s">
        <v>203</v>
      </c>
      <c r="C271" s="1005"/>
      <c r="D271" s="8"/>
      <c r="E271" s="748" t="s">
        <v>2384</v>
      </c>
      <c r="F271" s="431" t="s">
        <v>2454</v>
      </c>
      <c r="G271" s="431">
        <v>0.15</v>
      </c>
      <c r="H271" s="432" t="s">
        <v>2079</v>
      </c>
      <c r="I271" s="469">
        <v>0.18</v>
      </c>
      <c r="J271" s="462" t="s">
        <v>2080</v>
      </c>
      <c r="K271" s="456">
        <v>378</v>
      </c>
      <c r="L271" s="8"/>
    </row>
    <row r="272" spans="1:12" s="5" customFormat="1" ht="15" customHeight="1">
      <c r="A272" s="1011"/>
      <c r="B272" s="1005" t="s">
        <v>203</v>
      </c>
      <c r="C272" s="1005"/>
      <c r="D272" s="8"/>
      <c r="E272" s="748" t="s">
        <v>2384</v>
      </c>
      <c r="F272" s="431" t="s">
        <v>2455</v>
      </c>
      <c r="G272" s="431">
        <v>0.2</v>
      </c>
      <c r="H272" s="432" t="s">
        <v>2079</v>
      </c>
      <c r="I272" s="469">
        <v>0.24</v>
      </c>
      <c r="J272" s="462" t="s">
        <v>2080</v>
      </c>
      <c r="K272" s="456">
        <v>201</v>
      </c>
      <c r="L272" s="8"/>
    </row>
    <row r="273" spans="1:12" s="5" customFormat="1" ht="15" customHeight="1">
      <c r="A273" s="1011"/>
      <c r="B273" s="1005" t="s">
        <v>203</v>
      </c>
      <c r="C273" s="1005"/>
      <c r="D273" s="8"/>
      <c r="E273" s="748" t="s">
        <v>2384</v>
      </c>
      <c r="F273" s="431" t="s">
        <v>2456</v>
      </c>
      <c r="G273" s="431">
        <v>0.25</v>
      </c>
      <c r="H273" s="432" t="s">
        <v>2079</v>
      </c>
      <c r="I273" s="469">
        <v>0.3</v>
      </c>
      <c r="J273" s="462" t="s">
        <v>2080</v>
      </c>
      <c r="K273" s="456">
        <v>320</v>
      </c>
      <c r="L273" s="8"/>
    </row>
    <row r="274" spans="1:12" s="5" customFormat="1" ht="15" customHeight="1">
      <c r="A274" s="1011"/>
      <c r="B274" s="1005" t="s">
        <v>203</v>
      </c>
      <c r="C274" s="1005"/>
      <c r="D274" s="8"/>
      <c r="E274" s="748" t="s">
        <v>2384</v>
      </c>
      <c r="F274" s="431" t="s">
        <v>2500</v>
      </c>
      <c r="G274" s="431">
        <v>0.35000000000000003</v>
      </c>
      <c r="H274" s="432" t="s">
        <v>2079</v>
      </c>
      <c r="I274" s="469">
        <v>0.42</v>
      </c>
      <c r="J274" s="462" t="s">
        <v>2080</v>
      </c>
      <c r="K274" s="456">
        <v>354</v>
      </c>
      <c r="L274" s="8"/>
    </row>
    <row r="275" spans="1:12" s="5" customFormat="1" ht="15" customHeight="1">
      <c r="A275" s="1011"/>
      <c r="B275" s="1005" t="s">
        <v>203</v>
      </c>
      <c r="C275" s="1005"/>
      <c r="D275" s="8"/>
      <c r="E275" s="748" t="s">
        <v>2384</v>
      </c>
      <c r="F275" s="431" t="s">
        <v>2472</v>
      </c>
      <c r="G275" s="431">
        <v>0.41700000000000004</v>
      </c>
      <c r="H275" s="432" t="s">
        <v>2079</v>
      </c>
      <c r="I275" s="469">
        <v>0.5</v>
      </c>
      <c r="J275" s="462" t="s">
        <v>2080</v>
      </c>
      <c r="K275" s="456">
        <v>303</v>
      </c>
      <c r="L275" s="8"/>
    </row>
    <row r="276" spans="1:12" s="5" customFormat="1" ht="15" customHeight="1">
      <c r="A276" s="1011"/>
      <c r="B276" s="1005" t="s">
        <v>203</v>
      </c>
      <c r="C276" s="1005"/>
      <c r="D276" s="8"/>
      <c r="E276" s="748" t="s">
        <v>2384</v>
      </c>
      <c r="F276" s="431" t="s">
        <v>2457</v>
      </c>
      <c r="G276" s="431">
        <v>0.5</v>
      </c>
      <c r="H276" s="432" t="s">
        <v>2079</v>
      </c>
      <c r="I276" s="469">
        <v>0.6</v>
      </c>
      <c r="J276" s="462" t="s">
        <v>2080</v>
      </c>
      <c r="K276" s="456">
        <v>258</v>
      </c>
      <c r="L276" s="8"/>
    </row>
    <row r="277" spans="1:12" s="5" customFormat="1" ht="15" customHeight="1">
      <c r="A277" s="1011"/>
      <c r="B277" s="1005" t="s">
        <v>203</v>
      </c>
      <c r="C277" s="1005"/>
      <c r="D277" s="8"/>
      <c r="E277" s="748" t="s">
        <v>2384</v>
      </c>
      <c r="F277" s="431" t="s">
        <v>2458</v>
      </c>
      <c r="G277" s="431">
        <v>0.65</v>
      </c>
      <c r="H277" s="432" t="s">
        <v>2079</v>
      </c>
      <c r="I277" s="469">
        <v>0.77999999999999992</v>
      </c>
      <c r="J277" s="462" t="s">
        <v>2080</v>
      </c>
      <c r="K277" s="456">
        <v>477</v>
      </c>
      <c r="L277" s="8"/>
    </row>
    <row r="278" spans="1:12" s="5" customFormat="1" ht="15" customHeight="1">
      <c r="A278" s="1011"/>
      <c r="B278" s="1005" t="s">
        <v>203</v>
      </c>
      <c r="C278" s="1005"/>
      <c r="D278" s="8"/>
      <c r="E278" s="748" t="s">
        <v>2384</v>
      </c>
      <c r="F278" s="438" t="s">
        <v>2501</v>
      </c>
      <c r="G278" s="438">
        <v>0.66700000000000004</v>
      </c>
      <c r="H278" s="432" t="s">
        <v>2079</v>
      </c>
      <c r="I278" s="469">
        <v>0.8</v>
      </c>
      <c r="J278" s="462" t="s">
        <v>2080</v>
      </c>
      <c r="K278" s="456">
        <v>464</v>
      </c>
      <c r="L278" s="8"/>
    </row>
    <row r="279" spans="1:12" s="5" customFormat="1" ht="15" customHeight="1">
      <c r="A279" s="1011"/>
      <c r="B279" s="1005" t="s">
        <v>203</v>
      </c>
      <c r="C279" s="1005"/>
      <c r="D279" s="8"/>
      <c r="E279" s="748" t="s">
        <v>2384</v>
      </c>
      <c r="F279" s="431" t="s">
        <v>2459</v>
      </c>
      <c r="G279" s="431">
        <v>0.75</v>
      </c>
      <c r="H279" s="432" t="s">
        <v>2079</v>
      </c>
      <c r="I279" s="469">
        <v>0.89999999999999991</v>
      </c>
      <c r="J279" s="462" t="s">
        <v>2080</v>
      </c>
      <c r="K279" s="456">
        <v>288</v>
      </c>
      <c r="L279" s="8"/>
    </row>
    <row r="280" spans="1:12" s="5" customFormat="1" ht="15" customHeight="1">
      <c r="A280" s="1011"/>
      <c r="B280" s="1005" t="s">
        <v>203</v>
      </c>
      <c r="C280" s="1005"/>
      <c r="D280" s="8"/>
      <c r="E280" s="748" t="s">
        <v>2384</v>
      </c>
      <c r="F280" s="431" t="s">
        <v>2460</v>
      </c>
      <c r="G280" s="431">
        <v>1</v>
      </c>
      <c r="H280" s="432" t="s">
        <v>2079</v>
      </c>
      <c r="I280" s="469">
        <v>1.2</v>
      </c>
      <c r="J280" s="462" t="s">
        <v>2080</v>
      </c>
      <c r="K280" s="456">
        <v>202</v>
      </c>
      <c r="L280" s="8"/>
    </row>
    <row r="281" spans="1:12" s="5" customFormat="1" ht="15" customHeight="1">
      <c r="A281" s="1011"/>
      <c r="B281" s="1005" t="s">
        <v>203</v>
      </c>
      <c r="C281" s="1005"/>
      <c r="D281" s="8"/>
      <c r="E281" s="748" t="s">
        <v>2384</v>
      </c>
      <c r="F281" s="431" t="s">
        <v>2462</v>
      </c>
      <c r="G281" s="431">
        <v>1.25</v>
      </c>
      <c r="H281" s="432" t="s">
        <v>2079</v>
      </c>
      <c r="I281" s="469">
        <v>1.5</v>
      </c>
      <c r="J281" s="462" t="s">
        <v>2080</v>
      </c>
      <c r="K281" s="456">
        <v>203</v>
      </c>
      <c r="L281" s="8"/>
    </row>
    <row r="282" spans="1:12" s="5" customFormat="1" ht="15" customHeight="1">
      <c r="A282" s="1011"/>
      <c r="B282" s="1005" t="s">
        <v>203</v>
      </c>
      <c r="C282" s="1005"/>
      <c r="D282" s="8"/>
      <c r="E282" s="748" t="s">
        <v>2384</v>
      </c>
      <c r="F282" s="431" t="s">
        <v>2463</v>
      </c>
      <c r="G282" s="431">
        <v>1.5</v>
      </c>
      <c r="H282" s="432" t="s">
        <v>2079</v>
      </c>
      <c r="I282" s="469">
        <v>1.7999999999999998</v>
      </c>
      <c r="J282" s="462" t="s">
        <v>2080</v>
      </c>
      <c r="K282" s="456">
        <v>204</v>
      </c>
      <c r="L282" s="8"/>
    </row>
    <row r="283" spans="1:12" s="5" customFormat="1" ht="15" customHeight="1">
      <c r="A283" s="1011"/>
      <c r="B283" s="1005" t="s">
        <v>203</v>
      </c>
      <c r="C283" s="1005"/>
      <c r="D283" s="8"/>
      <c r="E283" s="748" t="s">
        <v>2384</v>
      </c>
      <c r="F283" s="431" t="s">
        <v>2464</v>
      </c>
      <c r="G283" s="431">
        <v>1.7500000000000002</v>
      </c>
      <c r="H283" s="432" t="s">
        <v>2079</v>
      </c>
      <c r="I283" s="469">
        <v>2.1</v>
      </c>
      <c r="J283" s="462" t="s">
        <v>2080</v>
      </c>
      <c r="K283" s="456">
        <v>205</v>
      </c>
      <c r="L283" s="8"/>
    </row>
    <row r="284" spans="1:12" s="5" customFormat="1" ht="15" customHeight="1">
      <c r="A284" s="1011"/>
      <c r="B284" s="1005" t="s">
        <v>203</v>
      </c>
      <c r="C284" s="1005"/>
      <c r="D284" s="8"/>
      <c r="E284" s="748" t="s">
        <v>2384</v>
      </c>
      <c r="F284" s="431" t="s">
        <v>2465</v>
      </c>
      <c r="G284" s="431">
        <v>1.875</v>
      </c>
      <c r="H284" s="432" t="s">
        <v>2079</v>
      </c>
      <c r="I284" s="469">
        <v>2.25</v>
      </c>
      <c r="J284" s="462" t="s">
        <v>2080</v>
      </c>
      <c r="K284" s="456">
        <v>424</v>
      </c>
      <c r="L284" s="8"/>
    </row>
    <row r="285" spans="1:12" s="5" customFormat="1" ht="15" customHeight="1">
      <c r="A285" s="1011"/>
      <c r="B285" s="1005" t="s">
        <v>203</v>
      </c>
      <c r="C285" s="1005"/>
      <c r="D285" s="8"/>
      <c r="E285" s="748" t="s">
        <v>2384</v>
      </c>
      <c r="F285" s="431" t="s">
        <v>2466</v>
      </c>
      <c r="G285" s="431">
        <v>2</v>
      </c>
      <c r="H285" s="432" t="s">
        <v>2079</v>
      </c>
      <c r="I285" s="469">
        <v>2.4</v>
      </c>
      <c r="J285" s="462" t="s">
        <v>2080</v>
      </c>
      <c r="K285" s="456">
        <v>206</v>
      </c>
      <c r="L285" s="8"/>
    </row>
    <row r="286" spans="1:12" s="5" customFormat="1" ht="15" customHeight="1">
      <c r="A286" s="1011"/>
      <c r="B286" s="1005" t="s">
        <v>203</v>
      </c>
      <c r="C286" s="1005"/>
      <c r="D286" s="8"/>
      <c r="E286" s="748" t="s">
        <v>2384</v>
      </c>
      <c r="F286" s="431" t="s">
        <v>2467</v>
      </c>
      <c r="G286" s="431">
        <v>2.25</v>
      </c>
      <c r="H286" s="432" t="s">
        <v>2079</v>
      </c>
      <c r="I286" s="469">
        <v>2.7</v>
      </c>
      <c r="J286" s="462" t="s">
        <v>2080</v>
      </c>
      <c r="K286" s="456">
        <v>401</v>
      </c>
      <c r="L286" s="8"/>
    </row>
    <row r="287" spans="1:12" s="5" customFormat="1" ht="15" customHeight="1">
      <c r="A287" s="1011"/>
      <c r="B287" s="1005" t="s">
        <v>203</v>
      </c>
      <c r="C287" s="1005"/>
      <c r="D287" s="8"/>
      <c r="E287" s="748" t="s">
        <v>2384</v>
      </c>
      <c r="F287" s="431" t="s">
        <v>1562</v>
      </c>
      <c r="G287" s="431">
        <v>2.5</v>
      </c>
      <c r="H287" s="432" t="s">
        <v>2079</v>
      </c>
      <c r="I287" s="469">
        <v>3</v>
      </c>
      <c r="J287" s="462" t="s">
        <v>2080</v>
      </c>
      <c r="K287" s="456">
        <v>22</v>
      </c>
      <c r="L287" s="8"/>
    </row>
    <row r="288" spans="1:12" s="5" customFormat="1" ht="15" customHeight="1">
      <c r="A288" s="1011"/>
      <c r="B288" s="1005" t="s">
        <v>203</v>
      </c>
      <c r="C288" s="1005"/>
      <c r="D288" s="8"/>
      <c r="E288" s="748" t="s">
        <v>2384</v>
      </c>
      <c r="F288" s="431" t="s">
        <v>2468</v>
      </c>
      <c r="G288" s="431">
        <v>2.7500000000000004</v>
      </c>
      <c r="H288" s="432" t="s">
        <v>2079</v>
      </c>
      <c r="I288" s="469">
        <v>3.3000000000000003</v>
      </c>
      <c r="J288" s="462" t="s">
        <v>2080</v>
      </c>
      <c r="K288" s="456">
        <v>364</v>
      </c>
      <c r="L288" s="8"/>
    </row>
    <row r="289" spans="1:12" s="5" customFormat="1" ht="15" customHeight="1">
      <c r="A289" s="1014" t="s">
        <v>476</v>
      </c>
      <c r="B289" s="1006" t="s">
        <v>206</v>
      </c>
      <c r="C289" s="1006" t="s">
        <v>207</v>
      </c>
      <c r="D289" s="8"/>
      <c r="E289" s="749" t="s">
        <v>2385</v>
      </c>
      <c r="F289" s="428" t="s">
        <v>2502</v>
      </c>
      <c r="G289" s="428">
        <v>0</v>
      </c>
      <c r="H289" s="435" t="s">
        <v>1966</v>
      </c>
      <c r="I289" s="475">
        <v>0</v>
      </c>
      <c r="J289" s="466" t="s">
        <v>2080</v>
      </c>
      <c r="K289" s="457">
        <v>213</v>
      </c>
      <c r="L289" s="8"/>
    </row>
    <row r="290" spans="1:12" s="5" customFormat="1" ht="15" customHeight="1">
      <c r="A290" s="1014"/>
      <c r="B290" s="1006" t="s">
        <v>206</v>
      </c>
      <c r="C290" s="1006"/>
      <c r="D290" s="8"/>
      <c r="E290" s="749" t="s">
        <v>2385</v>
      </c>
      <c r="F290" s="428" t="s">
        <v>2503</v>
      </c>
      <c r="G290" s="428">
        <v>0.06</v>
      </c>
      <c r="H290" s="435" t="s">
        <v>1966</v>
      </c>
      <c r="I290" s="473">
        <v>2.4E-2</v>
      </c>
      <c r="J290" s="466" t="s">
        <v>2080</v>
      </c>
      <c r="K290" s="457">
        <v>467</v>
      </c>
      <c r="L290" s="8"/>
    </row>
    <row r="291" spans="1:12" s="5" customFormat="1" ht="15" customHeight="1">
      <c r="A291" s="1014"/>
      <c r="B291" s="1006" t="s">
        <v>206</v>
      </c>
      <c r="C291" s="1006"/>
      <c r="D291" s="8"/>
      <c r="E291" s="749" t="s">
        <v>2385</v>
      </c>
      <c r="F291" s="428" t="s">
        <v>2480</v>
      </c>
      <c r="G291" s="428">
        <v>0.15</v>
      </c>
      <c r="H291" s="435" t="s">
        <v>1966</v>
      </c>
      <c r="I291" s="472">
        <v>0.06</v>
      </c>
      <c r="J291" s="466" t="s">
        <v>2080</v>
      </c>
      <c r="K291" s="457">
        <v>380</v>
      </c>
      <c r="L291" s="8"/>
    </row>
    <row r="292" spans="1:12" s="5" customFormat="1" ht="15" customHeight="1">
      <c r="A292" s="1014"/>
      <c r="B292" s="1006" t="s">
        <v>206</v>
      </c>
      <c r="C292" s="1006"/>
      <c r="D292" s="8"/>
      <c r="E292" s="749" t="s">
        <v>2385</v>
      </c>
      <c r="F292" s="428" t="s">
        <v>2481</v>
      </c>
      <c r="G292" s="428">
        <v>0.2</v>
      </c>
      <c r="H292" s="435" t="s">
        <v>1966</v>
      </c>
      <c r="I292" s="472">
        <v>0.08</v>
      </c>
      <c r="J292" s="466" t="s">
        <v>2080</v>
      </c>
      <c r="K292" s="457">
        <v>214</v>
      </c>
      <c r="L292" s="8"/>
    </row>
    <row r="293" spans="1:12" s="5" customFormat="1" ht="15" customHeight="1">
      <c r="A293" s="1014"/>
      <c r="B293" s="1006" t="s">
        <v>206</v>
      </c>
      <c r="C293" s="1006"/>
      <c r="D293" s="8"/>
      <c r="E293" s="749" t="s">
        <v>2385</v>
      </c>
      <c r="F293" s="428" t="s">
        <v>2482</v>
      </c>
      <c r="G293" s="428">
        <v>0.25</v>
      </c>
      <c r="H293" s="435" t="s">
        <v>1966</v>
      </c>
      <c r="I293" s="472">
        <v>0.1</v>
      </c>
      <c r="J293" s="466" t="s">
        <v>2080</v>
      </c>
      <c r="K293" s="457">
        <v>323</v>
      </c>
      <c r="L293" s="8"/>
    </row>
    <row r="294" spans="1:12" s="5" customFormat="1" ht="15" customHeight="1">
      <c r="A294" s="1014"/>
      <c r="B294" s="1006" t="s">
        <v>206</v>
      </c>
      <c r="C294" s="1006"/>
      <c r="D294" s="8"/>
      <c r="E294" s="749" t="s">
        <v>2385</v>
      </c>
      <c r="F294" s="428" t="s">
        <v>2483</v>
      </c>
      <c r="G294" s="428">
        <v>0.35</v>
      </c>
      <c r="H294" s="435" t="s">
        <v>1966</v>
      </c>
      <c r="I294" s="472">
        <v>0.13999999999999999</v>
      </c>
      <c r="J294" s="466" t="s">
        <v>2080</v>
      </c>
      <c r="K294" s="457">
        <v>356</v>
      </c>
      <c r="L294" s="8"/>
    </row>
    <row r="295" spans="1:12" s="5" customFormat="1" ht="15" customHeight="1">
      <c r="A295" s="1014"/>
      <c r="B295" s="1006" t="s">
        <v>206</v>
      </c>
      <c r="C295" s="1006"/>
      <c r="D295" s="8"/>
      <c r="E295" s="749" t="s">
        <v>2385</v>
      </c>
      <c r="F295" s="428" t="s">
        <v>2484</v>
      </c>
      <c r="G295" s="428">
        <v>0.41700000000000004</v>
      </c>
      <c r="H295" s="435" t="s">
        <v>1966</v>
      </c>
      <c r="I295" s="476">
        <v>0.1668</v>
      </c>
      <c r="J295" s="466" t="s">
        <v>2080</v>
      </c>
      <c r="K295" s="457">
        <v>305</v>
      </c>
      <c r="L295" s="8"/>
    </row>
    <row r="296" spans="1:12" s="5" customFormat="1" ht="15" customHeight="1">
      <c r="A296" s="1014"/>
      <c r="B296" s="1006" t="s">
        <v>206</v>
      </c>
      <c r="C296" s="1006"/>
      <c r="D296" s="8"/>
      <c r="E296" s="749" t="s">
        <v>2385</v>
      </c>
      <c r="F296" s="428" t="s">
        <v>2485</v>
      </c>
      <c r="G296" s="428">
        <v>0.5</v>
      </c>
      <c r="H296" s="435" t="s">
        <v>1966</v>
      </c>
      <c r="I296" s="472">
        <v>0.2</v>
      </c>
      <c r="J296" s="466" t="s">
        <v>2080</v>
      </c>
      <c r="K296" s="457">
        <v>260</v>
      </c>
      <c r="L296" s="8"/>
    </row>
    <row r="297" spans="1:12" s="5" customFormat="1" ht="15" customHeight="1">
      <c r="A297" s="1014"/>
      <c r="B297" s="1006" t="s">
        <v>206</v>
      </c>
      <c r="C297" s="1006"/>
      <c r="D297" s="8"/>
      <c r="E297" s="749" t="s">
        <v>2385</v>
      </c>
      <c r="F297" s="428" t="s">
        <v>2504</v>
      </c>
      <c r="G297" s="428">
        <v>0.6</v>
      </c>
      <c r="H297" s="435" t="s">
        <v>1966</v>
      </c>
      <c r="I297" s="472">
        <v>0.24</v>
      </c>
      <c r="J297" s="466" t="s">
        <v>2080</v>
      </c>
      <c r="K297" s="457">
        <v>461</v>
      </c>
      <c r="L297" s="8"/>
    </row>
    <row r="298" spans="1:12" s="5" customFormat="1" ht="15" customHeight="1">
      <c r="A298" s="1014"/>
      <c r="B298" s="1006" t="s">
        <v>206</v>
      </c>
      <c r="C298" s="1006"/>
      <c r="D298" s="8"/>
      <c r="E298" s="749" t="s">
        <v>2385</v>
      </c>
      <c r="F298" s="428" t="s">
        <v>2486</v>
      </c>
      <c r="G298" s="428">
        <v>0.75</v>
      </c>
      <c r="H298" s="435" t="s">
        <v>1966</v>
      </c>
      <c r="I298" s="472">
        <v>0.3</v>
      </c>
      <c r="J298" s="466" t="s">
        <v>2080</v>
      </c>
      <c r="K298" s="457">
        <v>290</v>
      </c>
      <c r="L298" s="8"/>
    </row>
    <row r="299" spans="1:12" s="5" customFormat="1" ht="15" customHeight="1">
      <c r="A299" s="1014"/>
      <c r="B299" s="1006" t="s">
        <v>206</v>
      </c>
      <c r="C299" s="1006"/>
      <c r="D299" s="8"/>
      <c r="E299" s="749" t="s">
        <v>2385</v>
      </c>
      <c r="F299" s="428" t="s">
        <v>2487</v>
      </c>
      <c r="G299" s="428">
        <v>1</v>
      </c>
      <c r="H299" s="435" t="s">
        <v>1966</v>
      </c>
      <c r="I299" s="472">
        <v>0.4</v>
      </c>
      <c r="J299" s="466" t="s">
        <v>2080</v>
      </c>
      <c r="K299" s="457">
        <v>215</v>
      </c>
      <c r="L299" s="8"/>
    </row>
    <row r="300" spans="1:12" s="5" customFormat="1" ht="15" customHeight="1">
      <c r="A300" s="1014"/>
      <c r="B300" s="1006" t="s">
        <v>206</v>
      </c>
      <c r="C300" s="1006"/>
      <c r="D300" s="8"/>
      <c r="E300" s="749" t="s">
        <v>2385</v>
      </c>
      <c r="F300" s="428" t="s">
        <v>2488</v>
      </c>
      <c r="G300" s="428">
        <v>1.25</v>
      </c>
      <c r="H300" s="435" t="s">
        <v>1966</v>
      </c>
      <c r="I300" s="472">
        <v>0.5</v>
      </c>
      <c r="J300" s="466" t="s">
        <v>2080</v>
      </c>
      <c r="K300" s="457">
        <v>216</v>
      </c>
      <c r="L300" s="8"/>
    </row>
    <row r="301" spans="1:12" s="5" customFormat="1" ht="15" customHeight="1">
      <c r="A301" s="1014"/>
      <c r="B301" s="1006" t="s">
        <v>206</v>
      </c>
      <c r="C301" s="1006"/>
      <c r="D301" s="8"/>
      <c r="E301" s="749" t="s">
        <v>2385</v>
      </c>
      <c r="F301" s="428" t="s">
        <v>2489</v>
      </c>
      <c r="G301" s="428">
        <v>1.5</v>
      </c>
      <c r="H301" s="435" t="s">
        <v>1966</v>
      </c>
      <c r="I301" s="472">
        <v>0.6</v>
      </c>
      <c r="J301" s="466" t="s">
        <v>2080</v>
      </c>
      <c r="K301" s="457">
        <v>324</v>
      </c>
      <c r="L301" s="8"/>
    </row>
    <row r="302" spans="1:12" s="5" customFormat="1" ht="15" customHeight="1">
      <c r="A302" s="1014"/>
      <c r="B302" s="1006" t="s">
        <v>206</v>
      </c>
      <c r="C302" s="1006"/>
      <c r="D302" s="8"/>
      <c r="E302" s="749" t="s">
        <v>2385</v>
      </c>
      <c r="F302" s="428" t="s">
        <v>2490</v>
      </c>
      <c r="G302" s="428">
        <v>1.7499999999999998</v>
      </c>
      <c r="H302" s="435" t="s">
        <v>1966</v>
      </c>
      <c r="I302" s="472">
        <v>0.70000000000000007</v>
      </c>
      <c r="J302" s="466" t="s">
        <v>2080</v>
      </c>
      <c r="K302" s="457">
        <v>217</v>
      </c>
      <c r="L302" s="8"/>
    </row>
    <row r="303" spans="1:12" s="5" customFormat="1" ht="15" customHeight="1">
      <c r="A303" s="1014"/>
      <c r="B303" s="1006" t="s">
        <v>206</v>
      </c>
      <c r="C303" s="1006"/>
      <c r="D303" s="8"/>
      <c r="E303" s="749" t="s">
        <v>2385</v>
      </c>
      <c r="F303" s="428" t="s">
        <v>2492</v>
      </c>
      <c r="G303" s="428">
        <v>2</v>
      </c>
      <c r="H303" s="435" t="s">
        <v>1966</v>
      </c>
      <c r="I303" s="472">
        <v>0.8</v>
      </c>
      <c r="J303" s="466" t="s">
        <v>2080</v>
      </c>
      <c r="K303" s="457">
        <v>218</v>
      </c>
      <c r="L303" s="8"/>
    </row>
    <row r="304" spans="1:12" s="5" customFormat="1" ht="15" customHeight="1">
      <c r="A304" s="1014"/>
      <c r="B304" s="1006" t="s">
        <v>206</v>
      </c>
      <c r="C304" s="1006"/>
      <c r="D304" s="8"/>
      <c r="E304" s="749" t="s">
        <v>2385</v>
      </c>
      <c r="F304" s="428" t="s">
        <v>2493</v>
      </c>
      <c r="G304" s="428">
        <v>2.2499999999999996</v>
      </c>
      <c r="H304" s="435" t="s">
        <v>1966</v>
      </c>
      <c r="I304" s="472">
        <v>0.89999999999999991</v>
      </c>
      <c r="J304" s="466" t="s">
        <v>2080</v>
      </c>
      <c r="K304" s="457">
        <v>403</v>
      </c>
      <c r="L304" s="8"/>
    </row>
    <row r="305" spans="1:12" s="5" customFormat="1" ht="15" customHeight="1">
      <c r="A305" s="1014"/>
      <c r="B305" s="1006" t="s">
        <v>206</v>
      </c>
      <c r="C305" s="1006"/>
      <c r="D305" s="8"/>
      <c r="E305" s="749" t="s">
        <v>2385</v>
      </c>
      <c r="F305" s="428" t="s">
        <v>2494</v>
      </c>
      <c r="G305" s="428">
        <v>2.5</v>
      </c>
      <c r="H305" s="435" t="s">
        <v>1966</v>
      </c>
      <c r="I305" s="472">
        <v>1</v>
      </c>
      <c r="J305" s="466" t="s">
        <v>2080</v>
      </c>
      <c r="K305" s="457">
        <v>219</v>
      </c>
      <c r="L305" s="8"/>
    </row>
    <row r="306" spans="1:12" s="5" customFormat="1" ht="15" customHeight="1">
      <c r="A306" s="1014"/>
      <c r="B306" s="1006" t="s">
        <v>206</v>
      </c>
      <c r="C306" s="1006"/>
      <c r="D306" s="8"/>
      <c r="E306" s="749" t="s">
        <v>2385</v>
      </c>
      <c r="F306" s="428" t="s">
        <v>2495</v>
      </c>
      <c r="G306" s="428">
        <v>2.7499999999999996</v>
      </c>
      <c r="H306" s="435" t="s">
        <v>1966</v>
      </c>
      <c r="I306" s="472">
        <v>1.0999999999999999</v>
      </c>
      <c r="J306" s="466" t="s">
        <v>2080</v>
      </c>
      <c r="K306" s="457">
        <v>366</v>
      </c>
      <c r="L306" s="8"/>
    </row>
    <row r="307" spans="1:12" s="5" customFormat="1" ht="15" customHeight="1">
      <c r="A307" s="1014"/>
      <c r="B307" s="1006" t="s">
        <v>206</v>
      </c>
      <c r="C307" s="1006"/>
      <c r="D307" s="8"/>
      <c r="E307" s="749" t="s">
        <v>2385</v>
      </c>
      <c r="F307" s="428" t="s">
        <v>2496</v>
      </c>
      <c r="G307" s="428">
        <v>3</v>
      </c>
      <c r="H307" s="435" t="s">
        <v>1966</v>
      </c>
      <c r="I307" s="472">
        <v>1.2</v>
      </c>
      <c r="J307" s="466" t="s">
        <v>2080</v>
      </c>
      <c r="K307" s="457">
        <v>25</v>
      </c>
      <c r="L307" s="8"/>
    </row>
    <row r="308" spans="1:12" s="5" customFormat="1" ht="15" customHeight="1">
      <c r="A308" s="1010" t="s">
        <v>52</v>
      </c>
      <c r="B308" s="1005" t="s">
        <v>208</v>
      </c>
      <c r="C308" s="1005" t="s">
        <v>209</v>
      </c>
      <c r="D308" s="8"/>
      <c r="E308" s="748" t="s">
        <v>2386</v>
      </c>
      <c r="F308" s="431" t="s">
        <v>2439</v>
      </c>
      <c r="G308" s="431">
        <v>0</v>
      </c>
      <c r="H308" s="432" t="s">
        <v>1961</v>
      </c>
      <c r="I308" s="474">
        <v>0</v>
      </c>
      <c r="J308" s="462" t="s">
        <v>2078</v>
      </c>
      <c r="K308" s="456">
        <v>220</v>
      </c>
      <c r="L308" s="8"/>
    </row>
    <row r="309" spans="1:12" s="5" customFormat="1" ht="15" customHeight="1">
      <c r="A309" s="1011"/>
      <c r="B309" s="1005" t="s">
        <v>208</v>
      </c>
      <c r="C309" s="1005"/>
      <c r="D309" s="8"/>
      <c r="E309" s="748" t="s">
        <v>2386</v>
      </c>
      <c r="F309" s="431" t="s">
        <v>2474</v>
      </c>
      <c r="G309" s="431">
        <v>0.15</v>
      </c>
      <c r="H309" s="432" t="s">
        <v>1961</v>
      </c>
      <c r="I309" s="470">
        <v>1.4999999999999999E-2</v>
      </c>
      <c r="J309" s="462" t="s">
        <v>2078</v>
      </c>
      <c r="K309" s="456">
        <v>381</v>
      </c>
      <c r="L309" s="8"/>
    </row>
    <row r="310" spans="1:12" s="5" customFormat="1" ht="15" customHeight="1">
      <c r="A310" s="1011"/>
      <c r="B310" s="1005" t="s">
        <v>208</v>
      </c>
      <c r="C310" s="1005"/>
      <c r="D310" s="8"/>
      <c r="E310" s="748" t="s">
        <v>2386</v>
      </c>
      <c r="F310" s="431" t="s">
        <v>2440</v>
      </c>
      <c r="G310" s="431">
        <v>0.2</v>
      </c>
      <c r="H310" s="432" t="s">
        <v>1961</v>
      </c>
      <c r="I310" s="469">
        <v>0.02</v>
      </c>
      <c r="J310" s="462" t="s">
        <v>2078</v>
      </c>
      <c r="K310" s="456">
        <v>221</v>
      </c>
      <c r="L310" s="8"/>
    </row>
    <row r="311" spans="1:12" s="5" customFormat="1" ht="15" customHeight="1">
      <c r="A311" s="1011"/>
      <c r="B311" s="1005" t="s">
        <v>208</v>
      </c>
      <c r="C311" s="1005"/>
      <c r="D311" s="8"/>
      <c r="E311" s="748" t="s">
        <v>2386</v>
      </c>
      <c r="F311" s="431" t="s">
        <v>2448</v>
      </c>
      <c r="G311" s="431">
        <v>0.25</v>
      </c>
      <c r="H311" s="432" t="s">
        <v>1961</v>
      </c>
      <c r="I311" s="470">
        <v>2.5000000000000001E-2</v>
      </c>
      <c r="J311" s="462" t="s">
        <v>2078</v>
      </c>
      <c r="K311" s="456">
        <v>325</v>
      </c>
      <c r="L311" s="8"/>
    </row>
    <row r="312" spans="1:12" s="5" customFormat="1" ht="15" customHeight="1">
      <c r="A312" s="1011"/>
      <c r="B312" s="1005" t="s">
        <v>208</v>
      </c>
      <c r="C312" s="1005"/>
      <c r="D312" s="8"/>
      <c r="E312" s="748" t="s">
        <v>2386</v>
      </c>
      <c r="F312" s="431" t="s">
        <v>2505</v>
      </c>
      <c r="G312" s="431">
        <v>0.35</v>
      </c>
      <c r="H312" s="432" t="s">
        <v>1961</v>
      </c>
      <c r="I312" s="470">
        <v>3.4999999999999996E-2</v>
      </c>
      <c r="J312" s="462" t="s">
        <v>2078</v>
      </c>
      <c r="K312" s="456">
        <v>357</v>
      </c>
      <c r="L312" s="8"/>
    </row>
    <row r="313" spans="1:12" s="5" customFormat="1" ht="15" customHeight="1">
      <c r="A313" s="1011"/>
      <c r="B313" s="1005" t="s">
        <v>208</v>
      </c>
      <c r="C313" s="1005"/>
      <c r="D313" s="8"/>
      <c r="E313" s="748" t="s">
        <v>2386</v>
      </c>
      <c r="F313" s="431" t="s">
        <v>2475</v>
      </c>
      <c r="G313" s="431">
        <v>0.41699999999999998</v>
      </c>
      <c r="H313" s="432" t="s">
        <v>1961</v>
      </c>
      <c r="I313" s="471">
        <v>4.1700000000000001E-2</v>
      </c>
      <c r="J313" s="462" t="s">
        <v>2078</v>
      </c>
      <c r="K313" s="456">
        <v>306</v>
      </c>
      <c r="L313" s="8"/>
    </row>
    <row r="314" spans="1:12" s="5" customFormat="1" ht="15" customHeight="1">
      <c r="A314" s="1011"/>
      <c r="B314" s="1005" t="s">
        <v>208</v>
      </c>
      <c r="C314" s="1005"/>
      <c r="D314" s="8"/>
      <c r="E314" s="748" t="s">
        <v>2386</v>
      </c>
      <c r="F314" s="431" t="s">
        <v>2442</v>
      </c>
      <c r="G314" s="431">
        <v>0.5</v>
      </c>
      <c r="H314" s="432" t="s">
        <v>1961</v>
      </c>
      <c r="I314" s="469">
        <v>0.05</v>
      </c>
      <c r="J314" s="462" t="s">
        <v>2078</v>
      </c>
      <c r="K314" s="456">
        <v>261</v>
      </c>
      <c r="L314" s="8"/>
    </row>
    <row r="315" spans="1:12" s="5" customFormat="1" ht="15" customHeight="1">
      <c r="A315" s="1011"/>
      <c r="B315" s="1005" t="s">
        <v>208</v>
      </c>
      <c r="C315" s="1005"/>
      <c r="D315" s="8"/>
      <c r="E315" s="748" t="s">
        <v>2386</v>
      </c>
      <c r="F315" s="431" t="s">
        <v>2443</v>
      </c>
      <c r="G315" s="431">
        <v>0.75</v>
      </c>
      <c r="H315" s="432" t="s">
        <v>1961</v>
      </c>
      <c r="I315" s="470">
        <v>7.4999999999999997E-2</v>
      </c>
      <c r="J315" s="462" t="s">
        <v>2078</v>
      </c>
      <c r="K315" s="456">
        <v>291</v>
      </c>
      <c r="L315" s="8"/>
    </row>
    <row r="316" spans="1:12" s="5" customFormat="1" ht="15" customHeight="1">
      <c r="A316" s="1011"/>
      <c r="B316" s="1005" t="s">
        <v>208</v>
      </c>
      <c r="C316" s="1005"/>
      <c r="D316" s="8"/>
      <c r="E316" s="748" t="s">
        <v>2386</v>
      </c>
      <c r="F316" s="431" t="s">
        <v>2444</v>
      </c>
      <c r="G316" s="431">
        <v>1</v>
      </c>
      <c r="H316" s="432" t="s">
        <v>1961</v>
      </c>
      <c r="I316" s="469">
        <v>0.1</v>
      </c>
      <c r="J316" s="462" t="s">
        <v>2078</v>
      </c>
      <c r="K316" s="456">
        <v>222</v>
      </c>
      <c r="L316" s="8"/>
    </row>
    <row r="317" spans="1:12" s="5" customFormat="1" ht="15" customHeight="1">
      <c r="A317" s="1011"/>
      <c r="B317" s="1005" t="s">
        <v>208</v>
      </c>
      <c r="C317" s="1005"/>
      <c r="D317" s="8"/>
      <c r="E317" s="748" t="s">
        <v>2386</v>
      </c>
      <c r="F317" s="431" t="s">
        <v>2445</v>
      </c>
      <c r="G317" s="431">
        <v>1.25</v>
      </c>
      <c r="H317" s="432" t="s">
        <v>1961</v>
      </c>
      <c r="I317" s="470">
        <v>0.125</v>
      </c>
      <c r="J317" s="462" t="s">
        <v>2078</v>
      </c>
      <c r="K317" s="456">
        <v>223</v>
      </c>
      <c r="L317" s="8"/>
    </row>
    <row r="318" spans="1:12" s="5" customFormat="1" ht="15" customHeight="1">
      <c r="A318" s="1011"/>
      <c r="B318" s="1005" t="s">
        <v>208</v>
      </c>
      <c r="C318" s="1005"/>
      <c r="D318" s="8"/>
      <c r="E318" s="748" t="s">
        <v>2386</v>
      </c>
      <c r="F318" s="431" t="s">
        <v>2446</v>
      </c>
      <c r="G318" s="431">
        <v>1.5</v>
      </c>
      <c r="H318" s="432" t="s">
        <v>1961</v>
      </c>
      <c r="I318" s="469">
        <v>0.15</v>
      </c>
      <c r="J318" s="462" t="s">
        <v>2078</v>
      </c>
      <c r="K318" s="456">
        <v>224</v>
      </c>
      <c r="L318" s="8"/>
    </row>
    <row r="319" spans="1:12" s="5" customFormat="1" ht="15" customHeight="1">
      <c r="A319" s="1011"/>
      <c r="B319" s="1005" t="s">
        <v>208</v>
      </c>
      <c r="C319" s="1005"/>
      <c r="D319" s="8"/>
      <c r="E319" s="748" t="s">
        <v>2386</v>
      </c>
      <c r="F319" s="431" t="s">
        <v>2477</v>
      </c>
      <c r="G319" s="431">
        <v>1.75</v>
      </c>
      <c r="H319" s="432" t="s">
        <v>1961</v>
      </c>
      <c r="I319" s="470">
        <v>0.17500000000000002</v>
      </c>
      <c r="J319" s="462" t="s">
        <v>2078</v>
      </c>
      <c r="K319" s="456">
        <v>225</v>
      </c>
      <c r="L319" s="8"/>
    </row>
    <row r="320" spans="1:12" s="5" customFormat="1" ht="15" customHeight="1">
      <c r="A320" s="1011"/>
      <c r="B320" s="1005" t="s">
        <v>208</v>
      </c>
      <c r="C320" s="1005"/>
      <c r="D320" s="8"/>
      <c r="E320" s="748" t="s">
        <v>2386</v>
      </c>
      <c r="F320" s="431" t="s">
        <v>2478</v>
      </c>
      <c r="G320" s="431">
        <v>1.875</v>
      </c>
      <c r="H320" s="432" t="s">
        <v>1961</v>
      </c>
      <c r="I320" s="471">
        <v>0.1875</v>
      </c>
      <c r="J320" s="462" t="s">
        <v>2078</v>
      </c>
      <c r="K320" s="456">
        <v>425</v>
      </c>
      <c r="L320" s="8"/>
    </row>
    <row r="321" spans="1:12" s="5" customFormat="1" ht="15" customHeight="1">
      <c r="A321" s="1011"/>
      <c r="B321" s="1005" t="s">
        <v>208</v>
      </c>
      <c r="C321" s="1005"/>
      <c r="D321" s="8"/>
      <c r="E321" s="748" t="s">
        <v>2386</v>
      </c>
      <c r="F321" s="431" t="s">
        <v>1229</v>
      </c>
      <c r="G321" s="431">
        <v>2</v>
      </c>
      <c r="H321" s="432" t="s">
        <v>1961</v>
      </c>
      <c r="I321" s="469">
        <v>0.2</v>
      </c>
      <c r="J321" s="462" t="s">
        <v>2078</v>
      </c>
      <c r="K321" s="456">
        <v>23</v>
      </c>
      <c r="L321" s="8"/>
    </row>
    <row r="322" spans="1:12" s="5" customFormat="1" ht="15" customHeight="1">
      <c r="A322" s="1011"/>
      <c r="B322" s="1005" t="s">
        <v>208</v>
      </c>
      <c r="C322" s="1005"/>
      <c r="D322" s="8"/>
      <c r="E322" s="748" t="s">
        <v>2386</v>
      </c>
      <c r="F322" s="431" t="s">
        <v>1234</v>
      </c>
      <c r="G322" s="431">
        <v>2.5</v>
      </c>
      <c r="H322" s="432" t="s">
        <v>1961</v>
      </c>
      <c r="I322" s="469">
        <v>0.25</v>
      </c>
      <c r="J322" s="462" t="s">
        <v>2078</v>
      </c>
      <c r="K322" s="456">
        <v>226</v>
      </c>
      <c r="L322" s="8"/>
    </row>
    <row r="323" spans="1:12" s="5" customFormat="1" ht="15" customHeight="1">
      <c r="A323" s="1011"/>
      <c r="B323" s="1005" t="s">
        <v>208</v>
      </c>
      <c r="C323" s="1005"/>
      <c r="D323" s="8"/>
      <c r="E323" s="748" t="s">
        <v>2386</v>
      </c>
      <c r="F323" s="431" t="s">
        <v>2479</v>
      </c>
      <c r="G323" s="431">
        <v>2.75</v>
      </c>
      <c r="H323" s="432" t="s">
        <v>1961</v>
      </c>
      <c r="I323" s="470">
        <v>0.27499999999999997</v>
      </c>
      <c r="J323" s="462" t="s">
        <v>2078</v>
      </c>
      <c r="K323" s="456">
        <v>367</v>
      </c>
      <c r="L323" s="8"/>
    </row>
    <row r="324" spans="1:12" s="5" customFormat="1" ht="15" customHeight="1">
      <c r="A324" s="1014" t="s">
        <v>53</v>
      </c>
      <c r="B324" s="1006" t="s">
        <v>211</v>
      </c>
      <c r="C324" s="1006" t="s">
        <v>212</v>
      </c>
      <c r="D324" s="8"/>
      <c r="E324" s="749" t="s">
        <v>2387</v>
      </c>
      <c r="F324" s="428" t="s">
        <v>2439</v>
      </c>
      <c r="G324" s="428">
        <v>0</v>
      </c>
      <c r="H324" s="435" t="s">
        <v>1961</v>
      </c>
      <c r="I324" s="475">
        <v>0</v>
      </c>
      <c r="J324" s="461" t="s">
        <v>2078</v>
      </c>
      <c r="K324" s="457">
        <v>227</v>
      </c>
      <c r="L324" s="8"/>
    </row>
    <row r="325" spans="1:12" s="5" customFormat="1" ht="15" customHeight="1">
      <c r="A325" s="1015"/>
      <c r="B325" s="1006" t="s">
        <v>211</v>
      </c>
      <c r="C325" s="1006"/>
      <c r="D325" s="8"/>
      <c r="E325" s="749" t="s">
        <v>2387</v>
      </c>
      <c r="F325" s="428" t="s">
        <v>2449</v>
      </c>
      <c r="G325" s="428">
        <v>0.1</v>
      </c>
      <c r="H325" s="435" t="s">
        <v>1961</v>
      </c>
      <c r="I325" s="473">
        <v>0.01</v>
      </c>
      <c r="J325" s="461" t="s">
        <v>2078</v>
      </c>
      <c r="K325" s="457">
        <v>228</v>
      </c>
      <c r="L325" s="8"/>
    </row>
    <row r="326" spans="1:12" s="5" customFormat="1" ht="15" customHeight="1">
      <c r="A326" s="1015"/>
      <c r="B326" s="1006" t="s">
        <v>211</v>
      </c>
      <c r="C326" s="1006"/>
      <c r="D326" s="8"/>
      <c r="E326" s="749" t="s">
        <v>2387</v>
      </c>
      <c r="F326" s="428" t="s">
        <v>2474</v>
      </c>
      <c r="G326" s="428">
        <v>0.15</v>
      </c>
      <c r="H326" s="435" t="s">
        <v>1961</v>
      </c>
      <c r="I326" s="473">
        <v>1.4999999999999999E-2</v>
      </c>
      <c r="J326" s="461" t="s">
        <v>2078</v>
      </c>
      <c r="K326" s="457">
        <v>382</v>
      </c>
      <c r="L326" s="8"/>
    </row>
    <row r="327" spans="1:12" s="5" customFormat="1" ht="15" customHeight="1">
      <c r="A327" s="1015"/>
      <c r="B327" s="1006" t="s">
        <v>211</v>
      </c>
      <c r="C327" s="1006"/>
      <c r="D327" s="8"/>
      <c r="E327" s="749" t="s">
        <v>2387</v>
      </c>
      <c r="F327" s="428" t="s">
        <v>2440</v>
      </c>
      <c r="G327" s="428">
        <v>0.2</v>
      </c>
      <c r="H327" s="435" t="s">
        <v>1961</v>
      </c>
      <c r="I327" s="473">
        <v>0.02</v>
      </c>
      <c r="J327" s="461" t="s">
        <v>2078</v>
      </c>
      <c r="K327" s="457">
        <v>229</v>
      </c>
      <c r="L327" s="8"/>
    </row>
    <row r="328" spans="1:12" s="5" customFormat="1" ht="15" customHeight="1">
      <c r="A328" s="1015"/>
      <c r="B328" s="1006" t="s">
        <v>211</v>
      </c>
      <c r="C328" s="1006"/>
      <c r="D328" s="8"/>
      <c r="E328" s="749" t="s">
        <v>2387</v>
      </c>
      <c r="F328" s="428" t="s">
        <v>2448</v>
      </c>
      <c r="G328" s="428">
        <v>0.25</v>
      </c>
      <c r="H328" s="435" t="s">
        <v>1961</v>
      </c>
      <c r="I328" s="473">
        <v>2.5000000000000001E-2</v>
      </c>
      <c r="J328" s="461" t="s">
        <v>2078</v>
      </c>
      <c r="K328" s="457">
        <v>328</v>
      </c>
      <c r="L328" s="8"/>
    </row>
    <row r="329" spans="1:12" s="5" customFormat="1" ht="15" customHeight="1">
      <c r="A329" s="1015"/>
      <c r="B329" s="1006" t="s">
        <v>211</v>
      </c>
      <c r="C329" s="1006"/>
      <c r="D329" s="8"/>
      <c r="E329" s="749" t="s">
        <v>2387</v>
      </c>
      <c r="F329" s="428" t="s">
        <v>2475</v>
      </c>
      <c r="G329" s="428">
        <v>0.41699999999999998</v>
      </c>
      <c r="H329" s="435" t="s">
        <v>1961</v>
      </c>
      <c r="I329" s="476">
        <v>4.1700000000000001E-2</v>
      </c>
      <c r="J329" s="461" t="s">
        <v>2078</v>
      </c>
      <c r="K329" s="457">
        <v>307</v>
      </c>
      <c r="L329" s="8"/>
    </row>
    <row r="330" spans="1:12" s="5" customFormat="1" ht="15" customHeight="1">
      <c r="A330" s="1015"/>
      <c r="B330" s="1006" t="s">
        <v>211</v>
      </c>
      <c r="C330" s="1006"/>
      <c r="D330" s="8"/>
      <c r="E330" s="749" t="s">
        <v>2387</v>
      </c>
      <c r="F330" s="428" t="s">
        <v>2442</v>
      </c>
      <c r="G330" s="428">
        <v>0.5</v>
      </c>
      <c r="H330" s="435" t="s">
        <v>1961</v>
      </c>
      <c r="I330" s="473">
        <v>0.05</v>
      </c>
      <c r="J330" s="461" t="s">
        <v>2078</v>
      </c>
      <c r="K330" s="457">
        <v>262</v>
      </c>
      <c r="L330" s="8"/>
    </row>
    <row r="331" spans="1:12" s="5" customFormat="1" ht="15" customHeight="1">
      <c r="A331" s="1015"/>
      <c r="B331" s="1006" t="s">
        <v>211</v>
      </c>
      <c r="C331" s="1006"/>
      <c r="D331" s="8"/>
      <c r="E331" s="749" t="s">
        <v>2387</v>
      </c>
      <c r="F331" s="428" t="s">
        <v>2443</v>
      </c>
      <c r="G331" s="428">
        <v>0.75</v>
      </c>
      <c r="H331" s="435" t="s">
        <v>1961</v>
      </c>
      <c r="I331" s="473">
        <v>7.4999999999999997E-2</v>
      </c>
      <c r="J331" s="461" t="s">
        <v>2078</v>
      </c>
      <c r="K331" s="457">
        <v>292</v>
      </c>
      <c r="L331" s="8"/>
    </row>
    <row r="332" spans="1:12" s="5" customFormat="1" ht="15" customHeight="1">
      <c r="A332" s="1015"/>
      <c r="B332" s="1006" t="s">
        <v>211</v>
      </c>
      <c r="C332" s="1006"/>
      <c r="D332" s="8"/>
      <c r="E332" s="749" t="s">
        <v>2387</v>
      </c>
      <c r="F332" s="428" t="s">
        <v>2444</v>
      </c>
      <c r="G332" s="428">
        <v>1</v>
      </c>
      <c r="H332" s="435" t="s">
        <v>1961</v>
      </c>
      <c r="I332" s="473">
        <v>0.1</v>
      </c>
      <c r="J332" s="461" t="s">
        <v>2078</v>
      </c>
      <c r="K332" s="457">
        <v>230</v>
      </c>
      <c r="L332" s="8"/>
    </row>
    <row r="333" spans="1:12" s="5" customFormat="1" ht="15" customHeight="1">
      <c r="A333" s="1015"/>
      <c r="B333" s="1006" t="s">
        <v>211</v>
      </c>
      <c r="C333" s="1006"/>
      <c r="D333" s="8"/>
      <c r="E333" s="749" t="s">
        <v>2387</v>
      </c>
      <c r="F333" s="428" t="s">
        <v>2445</v>
      </c>
      <c r="G333" s="428">
        <v>1.25</v>
      </c>
      <c r="H333" s="435" t="s">
        <v>1961</v>
      </c>
      <c r="I333" s="473">
        <v>0.125</v>
      </c>
      <c r="J333" s="461" t="s">
        <v>2078</v>
      </c>
      <c r="K333" s="457">
        <v>231</v>
      </c>
      <c r="L333" s="8"/>
    </row>
    <row r="334" spans="1:12" s="5" customFormat="1" ht="15" customHeight="1">
      <c r="A334" s="1015"/>
      <c r="B334" s="1006" t="s">
        <v>211</v>
      </c>
      <c r="C334" s="1006"/>
      <c r="D334" s="8"/>
      <c r="E334" s="749" t="s">
        <v>2387</v>
      </c>
      <c r="F334" s="428" t="s">
        <v>2446</v>
      </c>
      <c r="G334" s="428">
        <v>1.5</v>
      </c>
      <c r="H334" s="435" t="s">
        <v>1961</v>
      </c>
      <c r="I334" s="473">
        <v>0.15</v>
      </c>
      <c r="J334" s="461" t="s">
        <v>2078</v>
      </c>
      <c r="K334" s="457">
        <v>362</v>
      </c>
      <c r="L334" s="8"/>
    </row>
    <row r="335" spans="1:12" s="5" customFormat="1" ht="15" customHeight="1">
      <c r="A335" s="1015"/>
      <c r="B335" s="1006" t="s">
        <v>211</v>
      </c>
      <c r="C335" s="1006"/>
      <c r="D335" s="8"/>
      <c r="E335" s="749" t="s">
        <v>2387</v>
      </c>
      <c r="F335" s="428" t="s">
        <v>2477</v>
      </c>
      <c r="G335" s="428">
        <v>1.75</v>
      </c>
      <c r="H335" s="435" t="s">
        <v>1961</v>
      </c>
      <c r="I335" s="473">
        <v>0.17500000000000002</v>
      </c>
      <c r="J335" s="461" t="s">
        <v>2078</v>
      </c>
      <c r="K335" s="457">
        <v>232</v>
      </c>
      <c r="L335" s="8"/>
    </row>
    <row r="336" spans="1:12" s="5" customFormat="1" ht="15" customHeight="1">
      <c r="A336" s="1015"/>
      <c r="B336" s="1006" t="s">
        <v>211</v>
      </c>
      <c r="C336" s="1006"/>
      <c r="D336" s="8"/>
      <c r="E336" s="749" t="s">
        <v>2387</v>
      </c>
      <c r="F336" s="428" t="s">
        <v>2478</v>
      </c>
      <c r="G336" s="428">
        <v>1.875</v>
      </c>
      <c r="H336" s="435" t="s">
        <v>1961</v>
      </c>
      <c r="I336" s="476">
        <v>0.1875</v>
      </c>
      <c r="J336" s="461" t="s">
        <v>2078</v>
      </c>
      <c r="K336" s="457">
        <v>426</v>
      </c>
      <c r="L336" s="8"/>
    </row>
    <row r="337" spans="1:12" s="5" customFormat="1" ht="15" customHeight="1">
      <c r="A337" s="1015"/>
      <c r="B337" s="1006" t="s">
        <v>211</v>
      </c>
      <c r="C337" s="1006"/>
      <c r="D337" s="8"/>
      <c r="E337" s="749" t="s">
        <v>2387</v>
      </c>
      <c r="F337" s="428" t="s">
        <v>1229</v>
      </c>
      <c r="G337" s="428">
        <v>2</v>
      </c>
      <c r="H337" s="435" t="s">
        <v>1961</v>
      </c>
      <c r="I337" s="473">
        <v>0.2</v>
      </c>
      <c r="J337" s="461" t="s">
        <v>2078</v>
      </c>
      <c r="K337" s="457">
        <v>233</v>
      </c>
      <c r="L337" s="8"/>
    </row>
    <row r="338" spans="1:12" s="5" customFormat="1" ht="15" customHeight="1">
      <c r="A338" s="1015"/>
      <c r="B338" s="1006" t="s">
        <v>211</v>
      </c>
      <c r="C338" s="1006"/>
      <c r="D338" s="8"/>
      <c r="E338" s="749" t="s">
        <v>2387</v>
      </c>
      <c r="F338" s="428" t="s">
        <v>2447</v>
      </c>
      <c r="G338" s="428">
        <v>2.25</v>
      </c>
      <c r="H338" s="435" t="s">
        <v>1961</v>
      </c>
      <c r="I338" s="473">
        <v>0.22499999999999998</v>
      </c>
      <c r="J338" s="461" t="s">
        <v>2078</v>
      </c>
      <c r="K338" s="457">
        <v>404</v>
      </c>
      <c r="L338" s="8"/>
    </row>
    <row r="339" spans="1:12" s="5" customFormat="1" ht="15" customHeight="1">
      <c r="A339" s="1015"/>
      <c r="B339" s="1006" t="s">
        <v>211</v>
      </c>
      <c r="C339" s="1006"/>
      <c r="D339" s="8"/>
      <c r="E339" s="749" t="s">
        <v>2387</v>
      </c>
      <c r="F339" s="428" t="s">
        <v>1234</v>
      </c>
      <c r="G339" s="428">
        <v>2.5</v>
      </c>
      <c r="H339" s="435" t="s">
        <v>1961</v>
      </c>
      <c r="I339" s="473">
        <v>0.25</v>
      </c>
      <c r="J339" s="461" t="s">
        <v>2078</v>
      </c>
      <c r="K339" s="457">
        <v>347</v>
      </c>
      <c r="L339" s="8"/>
    </row>
    <row r="340" spans="1:12" s="5" customFormat="1" ht="15" customHeight="1">
      <c r="A340" s="1015"/>
      <c r="B340" s="1006" t="s">
        <v>211</v>
      </c>
      <c r="C340" s="1006"/>
      <c r="D340" s="8"/>
      <c r="E340" s="749" t="s">
        <v>2387</v>
      </c>
      <c r="F340" s="428" t="s">
        <v>2479</v>
      </c>
      <c r="G340" s="428">
        <v>2.75</v>
      </c>
      <c r="H340" s="435" t="s">
        <v>1961</v>
      </c>
      <c r="I340" s="473">
        <v>0.27499999999999997</v>
      </c>
      <c r="J340" s="461" t="s">
        <v>2078</v>
      </c>
      <c r="K340" s="457">
        <v>348</v>
      </c>
      <c r="L340" s="8"/>
    </row>
    <row r="341" spans="1:12" s="5" customFormat="1" ht="15" customHeight="1">
      <c r="A341" s="1015"/>
      <c r="B341" s="1006" t="s">
        <v>211</v>
      </c>
      <c r="C341" s="1006"/>
      <c r="D341" s="8"/>
      <c r="E341" s="749" t="s">
        <v>2387</v>
      </c>
      <c r="F341" s="428" t="s">
        <v>1960</v>
      </c>
      <c r="G341" s="428">
        <v>3</v>
      </c>
      <c r="H341" s="435" t="s">
        <v>1961</v>
      </c>
      <c r="I341" s="473">
        <v>0.3</v>
      </c>
      <c r="J341" s="461" t="s">
        <v>2078</v>
      </c>
      <c r="K341" s="457">
        <v>234</v>
      </c>
      <c r="L341" s="8"/>
    </row>
    <row r="342" spans="1:12" s="5" customFormat="1" ht="15" customHeight="1">
      <c r="A342" s="1015"/>
      <c r="B342" s="1006" t="s">
        <v>211</v>
      </c>
      <c r="C342" s="1006"/>
      <c r="D342" s="8"/>
      <c r="E342" s="749" t="s">
        <v>2387</v>
      </c>
      <c r="F342" s="428" t="s">
        <v>2506</v>
      </c>
      <c r="G342" s="428">
        <v>3.25</v>
      </c>
      <c r="H342" s="435" t="s">
        <v>1961</v>
      </c>
      <c r="I342" s="473">
        <v>0.32500000000000001</v>
      </c>
      <c r="J342" s="461" t="s">
        <v>2078</v>
      </c>
      <c r="K342" s="457">
        <v>455</v>
      </c>
      <c r="L342" s="8"/>
    </row>
    <row r="343" spans="1:12" s="5" customFormat="1" ht="15" customHeight="1">
      <c r="A343" s="1015"/>
      <c r="B343" s="1006" t="s">
        <v>211</v>
      </c>
      <c r="C343" s="1006"/>
      <c r="D343" s="8"/>
      <c r="E343" s="749" t="s">
        <v>2387</v>
      </c>
      <c r="F343" s="428" t="s">
        <v>1816</v>
      </c>
      <c r="G343" s="428">
        <v>3.5</v>
      </c>
      <c r="H343" s="435" t="s">
        <v>1961</v>
      </c>
      <c r="I343" s="473">
        <v>0.35000000000000003</v>
      </c>
      <c r="J343" s="461" t="s">
        <v>2078</v>
      </c>
      <c r="K343" s="457">
        <v>30</v>
      </c>
      <c r="L343" s="8"/>
    </row>
    <row r="344" spans="1:12" s="5" customFormat="1" ht="15" customHeight="1">
      <c r="A344" s="1010" t="s">
        <v>54</v>
      </c>
      <c r="B344" s="1005" t="s">
        <v>227</v>
      </c>
      <c r="C344" s="1005" t="s">
        <v>228</v>
      </c>
      <c r="D344" s="8"/>
      <c r="E344" s="441" t="s">
        <v>2388</v>
      </c>
      <c r="F344" s="441">
        <v>0</v>
      </c>
      <c r="G344" s="441">
        <v>0</v>
      </c>
      <c r="H344" s="431" t="s">
        <v>1968</v>
      </c>
      <c r="I344" s="478">
        <v>0</v>
      </c>
      <c r="J344" s="464" t="s">
        <v>1968</v>
      </c>
      <c r="K344" s="456">
        <v>266</v>
      </c>
      <c r="L344" s="8"/>
    </row>
    <row r="345" spans="1:12" s="5" customFormat="1" ht="15" customHeight="1">
      <c r="A345" s="1011"/>
      <c r="B345" s="1005" t="s">
        <v>227</v>
      </c>
      <c r="C345" s="1005"/>
      <c r="D345" s="8"/>
      <c r="E345" s="441" t="s">
        <v>2388</v>
      </c>
      <c r="F345" s="441">
        <v>1</v>
      </c>
      <c r="G345" s="441">
        <v>1</v>
      </c>
      <c r="H345" s="431" t="s">
        <v>1968</v>
      </c>
      <c r="I345" s="478">
        <v>1</v>
      </c>
      <c r="J345" s="464" t="s">
        <v>1968</v>
      </c>
      <c r="K345" s="456">
        <v>360</v>
      </c>
      <c r="L345" s="8"/>
    </row>
    <row r="346" spans="1:12" s="5" customFormat="1" ht="15" customHeight="1">
      <c r="A346" s="1011"/>
      <c r="B346" s="1005" t="s">
        <v>227</v>
      </c>
      <c r="C346" s="1005"/>
      <c r="D346" s="8"/>
      <c r="E346" s="441" t="s">
        <v>2388</v>
      </c>
      <c r="F346" s="441">
        <v>5</v>
      </c>
      <c r="G346" s="441">
        <v>5</v>
      </c>
      <c r="H346" s="431" t="s">
        <v>1968</v>
      </c>
      <c r="I346" s="478">
        <v>5</v>
      </c>
      <c r="J346" s="464" t="s">
        <v>1968</v>
      </c>
      <c r="K346" s="456">
        <v>267</v>
      </c>
      <c r="L346" s="8"/>
    </row>
    <row r="347" spans="1:12" s="5" customFormat="1" ht="15" customHeight="1">
      <c r="A347" s="1011"/>
      <c r="B347" s="1005" t="s">
        <v>227</v>
      </c>
      <c r="C347" s="1005"/>
      <c r="D347" s="8"/>
      <c r="E347" s="441" t="s">
        <v>2388</v>
      </c>
      <c r="F347" s="441">
        <v>10</v>
      </c>
      <c r="G347" s="441">
        <v>10</v>
      </c>
      <c r="H347" s="431" t="s">
        <v>1968</v>
      </c>
      <c r="I347" s="478">
        <v>10</v>
      </c>
      <c r="J347" s="464" t="s">
        <v>1968</v>
      </c>
      <c r="K347" s="456">
        <v>268</v>
      </c>
      <c r="L347" s="8"/>
    </row>
    <row r="348" spans="1:12" s="5" customFormat="1" ht="15" customHeight="1">
      <c r="A348" s="1011"/>
      <c r="B348" s="1005" t="s">
        <v>227</v>
      </c>
      <c r="C348" s="1005"/>
      <c r="D348" s="8"/>
      <c r="E348" s="441" t="s">
        <v>2388</v>
      </c>
      <c r="F348" s="441">
        <v>15</v>
      </c>
      <c r="G348" s="441">
        <v>15</v>
      </c>
      <c r="H348" s="431" t="s">
        <v>1968</v>
      </c>
      <c r="I348" s="478">
        <v>15</v>
      </c>
      <c r="J348" s="464" t="s">
        <v>1968</v>
      </c>
      <c r="K348" s="456">
        <v>329</v>
      </c>
      <c r="L348" s="8"/>
    </row>
    <row r="349" spans="1:12" s="5" customFormat="1" ht="15" customHeight="1">
      <c r="A349" s="1011"/>
      <c r="B349" s="1005" t="s">
        <v>227</v>
      </c>
      <c r="C349" s="1005"/>
      <c r="D349" s="8"/>
      <c r="E349" s="441" t="s">
        <v>2388</v>
      </c>
      <c r="F349" s="441">
        <v>26.5</v>
      </c>
      <c r="G349" s="441">
        <v>26.5</v>
      </c>
      <c r="H349" s="431" t="s">
        <v>1968</v>
      </c>
      <c r="I349" s="478">
        <v>26.5</v>
      </c>
      <c r="J349" s="464" t="s">
        <v>1968</v>
      </c>
      <c r="K349" s="456">
        <v>471</v>
      </c>
      <c r="L349" s="8"/>
    </row>
    <row r="350" spans="1:12" s="5" customFormat="1" ht="15" customHeight="1">
      <c r="A350" s="1011"/>
      <c r="B350" s="1005" t="s">
        <v>227</v>
      </c>
      <c r="C350" s="1005"/>
      <c r="D350" s="8"/>
      <c r="E350" s="441" t="s">
        <v>2388</v>
      </c>
      <c r="F350" s="441">
        <v>20</v>
      </c>
      <c r="G350" s="441">
        <v>20</v>
      </c>
      <c r="H350" s="431" t="s">
        <v>1968</v>
      </c>
      <c r="I350" s="478">
        <v>20</v>
      </c>
      <c r="J350" s="464" t="s">
        <v>1968</v>
      </c>
      <c r="K350" s="456">
        <v>269</v>
      </c>
      <c r="L350" s="8"/>
    </row>
    <row r="351" spans="1:12" s="5" customFormat="1" ht="15" customHeight="1">
      <c r="A351" s="1011"/>
      <c r="B351" s="1005" t="s">
        <v>227</v>
      </c>
      <c r="C351" s="1005"/>
      <c r="D351" s="8"/>
      <c r="E351" s="441" t="s">
        <v>2388</v>
      </c>
      <c r="F351" s="441">
        <v>25</v>
      </c>
      <c r="G351" s="441">
        <v>25</v>
      </c>
      <c r="H351" s="431" t="s">
        <v>1968</v>
      </c>
      <c r="I351" s="478">
        <v>25</v>
      </c>
      <c r="J351" s="464" t="s">
        <v>1968</v>
      </c>
      <c r="K351" s="456">
        <v>270</v>
      </c>
      <c r="L351" s="8"/>
    </row>
    <row r="352" spans="1:12" s="5" customFormat="1" ht="15" customHeight="1">
      <c r="A352" s="1011"/>
      <c r="B352" s="1005" t="s">
        <v>227</v>
      </c>
      <c r="C352" s="1005"/>
      <c r="D352" s="8"/>
      <c r="E352" s="441" t="s">
        <v>2388</v>
      </c>
      <c r="F352" s="441">
        <v>30</v>
      </c>
      <c r="G352" s="441">
        <v>30</v>
      </c>
      <c r="H352" s="431" t="s">
        <v>1968</v>
      </c>
      <c r="I352" s="478">
        <v>30</v>
      </c>
      <c r="J352" s="464" t="s">
        <v>1968</v>
      </c>
      <c r="K352" s="456">
        <v>271</v>
      </c>
      <c r="L352" s="8"/>
    </row>
    <row r="353" spans="1:12" s="5" customFormat="1" ht="15" customHeight="1">
      <c r="A353" s="1011"/>
      <c r="B353" s="1005" t="s">
        <v>227</v>
      </c>
      <c r="C353" s="1005"/>
      <c r="D353" s="8"/>
      <c r="E353" s="441" t="s">
        <v>2388</v>
      </c>
      <c r="F353" s="441">
        <v>50</v>
      </c>
      <c r="G353" s="441">
        <v>50</v>
      </c>
      <c r="H353" s="431" t="s">
        <v>1968</v>
      </c>
      <c r="I353" s="478">
        <v>50</v>
      </c>
      <c r="J353" s="464" t="s">
        <v>1968</v>
      </c>
      <c r="K353" s="456">
        <v>431</v>
      </c>
      <c r="L353" s="8"/>
    </row>
    <row r="354" spans="1:12" s="5" customFormat="1" ht="15" customHeight="1">
      <c r="A354" s="1011"/>
      <c r="B354" s="1005" t="s">
        <v>227</v>
      </c>
      <c r="C354" s="1005"/>
      <c r="D354" s="8"/>
      <c r="E354" s="441" t="s">
        <v>2388</v>
      </c>
      <c r="F354" s="441">
        <v>53</v>
      </c>
      <c r="G354" s="441">
        <v>53</v>
      </c>
      <c r="H354" s="431" t="s">
        <v>1968</v>
      </c>
      <c r="I354" s="478">
        <v>53</v>
      </c>
      <c r="J354" s="464" t="s">
        <v>1968</v>
      </c>
      <c r="K354" s="456">
        <v>32</v>
      </c>
      <c r="L354" s="8"/>
    </row>
    <row r="355" spans="1:12" s="5" customFormat="1" ht="15" customHeight="1">
      <c r="A355" s="1014" t="s">
        <v>55</v>
      </c>
      <c r="B355" s="1006" t="s">
        <v>216</v>
      </c>
      <c r="C355" s="1006" t="s">
        <v>229</v>
      </c>
      <c r="D355" s="8"/>
      <c r="E355" s="429" t="s">
        <v>2389</v>
      </c>
      <c r="F355" s="429">
        <v>0</v>
      </c>
      <c r="G355" s="429">
        <v>0</v>
      </c>
      <c r="H355" s="428" t="s">
        <v>1968</v>
      </c>
      <c r="I355" s="477">
        <v>0</v>
      </c>
      <c r="J355" s="465" t="s">
        <v>1968</v>
      </c>
      <c r="K355" s="457">
        <v>272</v>
      </c>
      <c r="L355" s="8"/>
    </row>
    <row r="356" spans="1:12" s="5" customFormat="1" ht="15" customHeight="1">
      <c r="A356" s="1015"/>
      <c r="B356" s="1006" t="s">
        <v>216</v>
      </c>
      <c r="C356" s="1006"/>
      <c r="D356" s="8"/>
      <c r="E356" s="429" t="s">
        <v>2389</v>
      </c>
      <c r="F356" s="429">
        <v>5</v>
      </c>
      <c r="G356" s="429">
        <v>5</v>
      </c>
      <c r="H356" s="428" t="s">
        <v>1968</v>
      </c>
      <c r="I356" s="477">
        <v>5</v>
      </c>
      <c r="J356" s="465" t="s">
        <v>1968</v>
      </c>
      <c r="K356" s="457">
        <v>273</v>
      </c>
      <c r="L356" s="8"/>
    </row>
    <row r="357" spans="1:12" s="5" customFormat="1" ht="15" customHeight="1">
      <c r="A357" s="1015"/>
      <c r="B357" s="1006" t="s">
        <v>216</v>
      </c>
      <c r="C357" s="1006"/>
      <c r="D357" s="8"/>
      <c r="E357" s="429" t="s">
        <v>2389</v>
      </c>
      <c r="F357" s="429">
        <v>10</v>
      </c>
      <c r="G357" s="429">
        <v>10</v>
      </c>
      <c r="H357" s="428" t="s">
        <v>1968</v>
      </c>
      <c r="I357" s="477">
        <v>10</v>
      </c>
      <c r="J357" s="465" t="s">
        <v>1968</v>
      </c>
      <c r="K357" s="457">
        <v>274</v>
      </c>
      <c r="L357" s="8"/>
    </row>
    <row r="358" spans="1:12" s="5" customFormat="1" ht="15" customHeight="1">
      <c r="A358" s="1015"/>
      <c r="B358" s="1006" t="s">
        <v>216</v>
      </c>
      <c r="C358" s="1006"/>
      <c r="D358" s="8"/>
      <c r="E358" s="429" t="s">
        <v>2389</v>
      </c>
      <c r="F358" s="429">
        <v>15</v>
      </c>
      <c r="G358" s="429">
        <v>15</v>
      </c>
      <c r="H358" s="428" t="s">
        <v>1968</v>
      </c>
      <c r="I358" s="477">
        <v>15</v>
      </c>
      <c r="J358" s="465" t="s">
        <v>1968</v>
      </c>
      <c r="K358" s="457">
        <v>327</v>
      </c>
      <c r="L358" s="8"/>
    </row>
    <row r="359" spans="1:12" s="5" customFormat="1" ht="15" customHeight="1">
      <c r="A359" s="1015"/>
      <c r="B359" s="1006" t="s">
        <v>216</v>
      </c>
      <c r="C359" s="1006"/>
      <c r="D359" s="8"/>
      <c r="E359" s="429" t="s">
        <v>2389</v>
      </c>
      <c r="F359" s="429">
        <v>20</v>
      </c>
      <c r="G359" s="429">
        <v>20</v>
      </c>
      <c r="H359" s="428" t="s">
        <v>1968</v>
      </c>
      <c r="I359" s="477">
        <v>20</v>
      </c>
      <c r="J359" s="465" t="s">
        <v>1968</v>
      </c>
      <c r="K359" s="457">
        <v>275</v>
      </c>
      <c r="L359" s="8"/>
    </row>
    <row r="360" spans="1:12" s="5" customFormat="1" ht="15" customHeight="1">
      <c r="A360" s="1015"/>
      <c r="B360" s="1006" t="s">
        <v>216</v>
      </c>
      <c r="C360" s="1006"/>
      <c r="D360" s="8"/>
      <c r="E360" s="429" t="s">
        <v>2389</v>
      </c>
      <c r="F360" s="429">
        <v>25</v>
      </c>
      <c r="G360" s="429">
        <v>25</v>
      </c>
      <c r="H360" s="428" t="s">
        <v>1968</v>
      </c>
      <c r="I360" s="477">
        <v>25</v>
      </c>
      <c r="J360" s="465" t="s">
        <v>1968</v>
      </c>
      <c r="K360" s="457">
        <v>276</v>
      </c>
      <c r="L360" s="8"/>
    </row>
    <row r="361" spans="1:12" s="5" customFormat="1" ht="15" customHeight="1">
      <c r="A361" s="1015"/>
      <c r="B361" s="1006" t="s">
        <v>216</v>
      </c>
      <c r="C361" s="1006"/>
      <c r="D361" s="8"/>
      <c r="E361" s="429" t="s">
        <v>2389</v>
      </c>
      <c r="F361" s="429">
        <v>26.5</v>
      </c>
      <c r="G361" s="429">
        <v>26.5</v>
      </c>
      <c r="H361" s="428" t="s">
        <v>1968</v>
      </c>
      <c r="I361" s="477">
        <v>26.5</v>
      </c>
      <c r="J361" s="465" t="s">
        <v>1968</v>
      </c>
      <c r="K361" s="457">
        <v>469</v>
      </c>
      <c r="L361" s="8"/>
    </row>
    <row r="362" spans="1:12" s="5" customFormat="1" ht="15" customHeight="1">
      <c r="A362" s="1015"/>
      <c r="B362" s="1006" t="s">
        <v>216</v>
      </c>
      <c r="C362" s="1006"/>
      <c r="D362" s="8"/>
      <c r="E362" s="429" t="s">
        <v>2389</v>
      </c>
      <c r="F362" s="429">
        <v>30</v>
      </c>
      <c r="G362" s="429">
        <v>30</v>
      </c>
      <c r="H362" s="428" t="s">
        <v>1968</v>
      </c>
      <c r="I362" s="477">
        <v>30</v>
      </c>
      <c r="J362" s="465" t="s">
        <v>1968</v>
      </c>
      <c r="K362" s="457">
        <v>277</v>
      </c>
      <c r="L362" s="8"/>
    </row>
    <row r="363" spans="1:12" s="5" customFormat="1" ht="15" customHeight="1">
      <c r="A363" s="1015"/>
      <c r="B363" s="1006" t="s">
        <v>216</v>
      </c>
      <c r="C363" s="1006"/>
      <c r="D363" s="8"/>
      <c r="E363" s="429" t="s">
        <v>2389</v>
      </c>
      <c r="F363" s="429">
        <v>35</v>
      </c>
      <c r="G363" s="429">
        <v>35</v>
      </c>
      <c r="H363" s="428" t="s">
        <v>1968</v>
      </c>
      <c r="I363" s="477">
        <v>35</v>
      </c>
      <c r="J363" s="465" t="s">
        <v>1968</v>
      </c>
      <c r="K363" s="457">
        <v>278</v>
      </c>
      <c r="L363" s="8"/>
    </row>
    <row r="364" spans="1:12" s="5" customFormat="1" ht="15" customHeight="1">
      <c r="A364" s="1015"/>
      <c r="B364" s="1006" t="s">
        <v>216</v>
      </c>
      <c r="C364" s="1006"/>
      <c r="D364" s="8"/>
      <c r="E364" s="429" t="s">
        <v>2389</v>
      </c>
      <c r="F364" s="429">
        <v>50</v>
      </c>
      <c r="G364" s="429">
        <v>50</v>
      </c>
      <c r="H364" s="428" t="s">
        <v>1968</v>
      </c>
      <c r="I364" s="477">
        <v>50</v>
      </c>
      <c r="J364" s="465" t="s">
        <v>1968</v>
      </c>
      <c r="K364" s="457">
        <v>429</v>
      </c>
      <c r="L364" s="8"/>
    </row>
    <row r="365" spans="1:12" s="5" customFormat="1" ht="15" customHeight="1">
      <c r="A365" s="1015"/>
      <c r="B365" s="1006" t="s">
        <v>216</v>
      </c>
      <c r="C365" s="1006"/>
      <c r="D365" s="8"/>
      <c r="E365" s="429" t="s">
        <v>2389</v>
      </c>
      <c r="F365" s="429">
        <v>53</v>
      </c>
      <c r="G365" s="429">
        <v>53</v>
      </c>
      <c r="H365" s="428" t="s">
        <v>1968</v>
      </c>
      <c r="I365" s="477">
        <v>53</v>
      </c>
      <c r="J365" s="465" t="s">
        <v>1968</v>
      </c>
      <c r="K365" s="457">
        <v>34</v>
      </c>
      <c r="L365" s="8"/>
    </row>
    <row r="366" spans="1:12" s="5" customFormat="1" ht="15" customHeight="1">
      <c r="A366" s="1010" t="s">
        <v>477</v>
      </c>
      <c r="B366" s="1005" t="s">
        <v>216</v>
      </c>
      <c r="C366" s="1005" t="s">
        <v>217</v>
      </c>
      <c r="D366" s="8"/>
      <c r="E366" s="441" t="s">
        <v>2390</v>
      </c>
      <c r="F366" s="441">
        <v>0</v>
      </c>
      <c r="G366" s="441">
        <v>0</v>
      </c>
      <c r="H366" s="431" t="s">
        <v>1968</v>
      </c>
      <c r="I366" s="478">
        <v>0</v>
      </c>
      <c r="J366" s="464" t="s">
        <v>1968</v>
      </c>
      <c r="K366" s="456">
        <v>242</v>
      </c>
      <c r="L366" s="8"/>
    </row>
    <row r="367" spans="1:12" s="5" customFormat="1" ht="15" customHeight="1">
      <c r="A367" s="1011"/>
      <c r="B367" s="1005" t="s">
        <v>216</v>
      </c>
      <c r="C367" s="1005"/>
      <c r="D367" s="8"/>
      <c r="E367" s="441" t="s">
        <v>2390</v>
      </c>
      <c r="F367" s="441">
        <v>5</v>
      </c>
      <c r="G367" s="441">
        <v>5</v>
      </c>
      <c r="H367" s="431" t="s">
        <v>1968</v>
      </c>
      <c r="I367" s="478">
        <v>5</v>
      </c>
      <c r="J367" s="464" t="s">
        <v>1968</v>
      </c>
      <c r="K367" s="456">
        <v>251</v>
      </c>
      <c r="L367" s="8"/>
    </row>
    <row r="368" spans="1:12" s="5" customFormat="1" ht="15" customHeight="1">
      <c r="A368" s="1011"/>
      <c r="B368" s="1005" t="s">
        <v>216</v>
      </c>
      <c r="C368" s="1005"/>
      <c r="D368" s="8"/>
      <c r="E368" s="441" t="s">
        <v>2390</v>
      </c>
      <c r="F368" s="441">
        <v>10</v>
      </c>
      <c r="G368" s="441">
        <v>10</v>
      </c>
      <c r="H368" s="431" t="s">
        <v>1968</v>
      </c>
      <c r="I368" s="478">
        <v>10</v>
      </c>
      <c r="J368" s="464" t="s">
        <v>1968</v>
      </c>
      <c r="K368" s="456">
        <v>252</v>
      </c>
      <c r="L368" s="8"/>
    </row>
    <row r="369" spans="1:12" s="5" customFormat="1" ht="15" customHeight="1">
      <c r="A369" s="1011"/>
      <c r="B369" s="1005" t="s">
        <v>216</v>
      </c>
      <c r="C369" s="1005"/>
      <c r="D369" s="8"/>
      <c r="E369" s="441" t="s">
        <v>2390</v>
      </c>
      <c r="F369" s="441">
        <v>15</v>
      </c>
      <c r="G369" s="441">
        <v>15</v>
      </c>
      <c r="H369" s="431" t="s">
        <v>1968</v>
      </c>
      <c r="I369" s="478">
        <v>15</v>
      </c>
      <c r="J369" s="464" t="s">
        <v>1968</v>
      </c>
      <c r="K369" s="456">
        <v>326</v>
      </c>
      <c r="L369" s="8"/>
    </row>
    <row r="370" spans="1:12" s="5" customFormat="1" ht="15" customHeight="1">
      <c r="A370" s="1011"/>
      <c r="B370" s="1005" t="s">
        <v>216</v>
      </c>
      <c r="C370" s="1005"/>
      <c r="D370" s="8"/>
      <c r="E370" s="441" t="s">
        <v>2390</v>
      </c>
      <c r="F370" s="441">
        <v>26.5</v>
      </c>
      <c r="G370" s="441">
        <v>26.5</v>
      </c>
      <c r="H370" s="431" t="s">
        <v>1968</v>
      </c>
      <c r="I370" s="478">
        <v>26.5</v>
      </c>
      <c r="J370" s="464" t="s">
        <v>1968</v>
      </c>
      <c r="K370" s="456">
        <v>470</v>
      </c>
      <c r="L370" s="8"/>
    </row>
    <row r="371" spans="1:12" s="5" customFormat="1" ht="15" customHeight="1">
      <c r="A371" s="1011"/>
      <c r="B371" s="1005" t="s">
        <v>216</v>
      </c>
      <c r="C371" s="1005"/>
      <c r="D371" s="8"/>
      <c r="E371" s="441" t="s">
        <v>2390</v>
      </c>
      <c r="F371" s="441">
        <v>20</v>
      </c>
      <c r="G371" s="441">
        <v>20</v>
      </c>
      <c r="H371" s="431" t="s">
        <v>1968</v>
      </c>
      <c r="I371" s="478">
        <v>20</v>
      </c>
      <c r="J371" s="464" t="s">
        <v>1968</v>
      </c>
      <c r="K371" s="456">
        <v>243</v>
      </c>
      <c r="L371" s="8"/>
    </row>
    <row r="372" spans="1:12" s="5" customFormat="1" ht="15" customHeight="1">
      <c r="A372" s="1011"/>
      <c r="B372" s="1005" t="s">
        <v>216</v>
      </c>
      <c r="C372" s="1005"/>
      <c r="D372" s="8"/>
      <c r="E372" s="441" t="s">
        <v>2390</v>
      </c>
      <c r="F372" s="441">
        <v>25</v>
      </c>
      <c r="G372" s="441">
        <v>25</v>
      </c>
      <c r="H372" s="431" t="s">
        <v>1968</v>
      </c>
      <c r="I372" s="478">
        <v>25</v>
      </c>
      <c r="J372" s="464" t="s">
        <v>1968</v>
      </c>
      <c r="K372" s="456">
        <v>244</v>
      </c>
      <c r="L372" s="8"/>
    </row>
    <row r="373" spans="1:12" s="5" customFormat="1" ht="15" customHeight="1">
      <c r="A373" s="1011"/>
      <c r="B373" s="1005" t="s">
        <v>216</v>
      </c>
      <c r="C373" s="1005"/>
      <c r="D373" s="8"/>
      <c r="E373" s="441" t="s">
        <v>2390</v>
      </c>
      <c r="F373" s="441">
        <v>30</v>
      </c>
      <c r="G373" s="441">
        <v>30</v>
      </c>
      <c r="H373" s="431" t="s">
        <v>1968</v>
      </c>
      <c r="I373" s="478">
        <v>30</v>
      </c>
      <c r="J373" s="464" t="s">
        <v>1968</v>
      </c>
      <c r="K373" s="456">
        <v>264</v>
      </c>
      <c r="L373" s="8"/>
    </row>
    <row r="374" spans="1:12" s="5" customFormat="1" ht="15" customHeight="1">
      <c r="A374" s="1011"/>
      <c r="B374" s="1005" t="s">
        <v>216</v>
      </c>
      <c r="C374" s="1005"/>
      <c r="D374" s="8"/>
      <c r="E374" s="441" t="s">
        <v>2390</v>
      </c>
      <c r="F374" s="441">
        <v>35</v>
      </c>
      <c r="G374" s="441">
        <v>35</v>
      </c>
      <c r="H374" s="431" t="s">
        <v>1968</v>
      </c>
      <c r="I374" s="478">
        <v>35</v>
      </c>
      <c r="J374" s="464" t="s">
        <v>1968</v>
      </c>
      <c r="K374" s="456">
        <v>265</v>
      </c>
      <c r="L374" s="8"/>
    </row>
    <row r="375" spans="1:12" s="5" customFormat="1" ht="15" customHeight="1">
      <c r="A375" s="1011"/>
      <c r="B375" s="1005" t="s">
        <v>216</v>
      </c>
      <c r="C375" s="1005"/>
      <c r="D375" s="8"/>
      <c r="E375" s="441" t="s">
        <v>2390</v>
      </c>
      <c r="F375" s="441">
        <v>50</v>
      </c>
      <c r="G375" s="441">
        <v>50</v>
      </c>
      <c r="H375" s="431" t="s">
        <v>1968</v>
      </c>
      <c r="I375" s="478">
        <v>50</v>
      </c>
      <c r="J375" s="464" t="s">
        <v>1968</v>
      </c>
      <c r="K375" s="456">
        <v>430</v>
      </c>
      <c r="L375" s="8"/>
    </row>
    <row r="376" spans="1:12" s="5" customFormat="1" ht="15" customHeight="1">
      <c r="A376" s="1011"/>
      <c r="B376" s="1005" t="s">
        <v>216</v>
      </c>
      <c r="C376" s="1005"/>
      <c r="D376" s="8"/>
      <c r="E376" s="441" t="s">
        <v>2390</v>
      </c>
      <c r="F376" s="441">
        <v>53</v>
      </c>
      <c r="G376" s="441">
        <v>53</v>
      </c>
      <c r="H376" s="431" t="s">
        <v>1968</v>
      </c>
      <c r="I376" s="478">
        <v>53</v>
      </c>
      <c r="J376" s="464" t="s">
        <v>1968</v>
      </c>
      <c r="K376" s="456">
        <v>36</v>
      </c>
      <c r="L376" s="8"/>
    </row>
    <row r="377" spans="1:12" s="5" customFormat="1" ht="15" customHeight="1">
      <c r="A377" s="1014" t="s">
        <v>366</v>
      </c>
      <c r="B377" s="1006" t="s">
        <v>214</v>
      </c>
      <c r="C377" s="1006" t="s">
        <v>215</v>
      </c>
      <c r="D377" s="8"/>
      <c r="E377" s="749" t="s">
        <v>2391</v>
      </c>
      <c r="F377" s="428" t="s">
        <v>2439</v>
      </c>
      <c r="G377" s="428">
        <v>0</v>
      </c>
      <c r="H377" s="435" t="s">
        <v>1961</v>
      </c>
      <c r="I377" s="475">
        <v>0</v>
      </c>
      <c r="J377" s="461" t="s">
        <v>2078</v>
      </c>
      <c r="K377" s="457">
        <v>235</v>
      </c>
      <c r="L377" s="8"/>
    </row>
    <row r="378" spans="1:12" s="5" customFormat="1" ht="15" customHeight="1">
      <c r="A378" s="1015"/>
      <c r="B378" s="1006" t="s">
        <v>214</v>
      </c>
      <c r="C378" s="1006"/>
      <c r="D378" s="8"/>
      <c r="E378" s="749" t="s">
        <v>2391</v>
      </c>
      <c r="F378" s="428" t="s">
        <v>2474</v>
      </c>
      <c r="G378" s="428">
        <v>0.15</v>
      </c>
      <c r="H378" s="435" t="s">
        <v>1961</v>
      </c>
      <c r="I378" s="473">
        <v>1.4999999999999999E-2</v>
      </c>
      <c r="J378" s="461" t="s">
        <v>2078</v>
      </c>
      <c r="K378" s="457">
        <v>383</v>
      </c>
      <c r="L378" s="8"/>
    </row>
    <row r="379" spans="1:12" s="5" customFormat="1" ht="15" customHeight="1">
      <c r="A379" s="1015"/>
      <c r="B379" s="1006" t="s">
        <v>214</v>
      </c>
      <c r="C379" s="1006"/>
      <c r="D379" s="8"/>
      <c r="E379" s="749" t="s">
        <v>2391</v>
      </c>
      <c r="F379" s="428" t="s">
        <v>2440</v>
      </c>
      <c r="G379" s="428">
        <v>0.2</v>
      </c>
      <c r="H379" s="435" t="s">
        <v>1961</v>
      </c>
      <c r="I379" s="472">
        <v>0.02</v>
      </c>
      <c r="J379" s="461" t="s">
        <v>2078</v>
      </c>
      <c r="K379" s="457">
        <v>236</v>
      </c>
      <c r="L379" s="8"/>
    </row>
    <row r="380" spans="1:12" s="5" customFormat="1" ht="15" customHeight="1">
      <c r="A380" s="1015"/>
      <c r="B380" s="1006" t="s">
        <v>214</v>
      </c>
      <c r="C380" s="1006"/>
      <c r="D380" s="8"/>
      <c r="E380" s="749" t="s">
        <v>2391</v>
      </c>
      <c r="F380" s="428" t="s">
        <v>2448</v>
      </c>
      <c r="G380" s="428">
        <v>0.25</v>
      </c>
      <c r="H380" s="435" t="s">
        <v>1961</v>
      </c>
      <c r="I380" s="473">
        <v>2.5000000000000001E-2</v>
      </c>
      <c r="J380" s="461" t="s">
        <v>2078</v>
      </c>
      <c r="K380" s="457">
        <v>330</v>
      </c>
      <c r="L380" s="8"/>
    </row>
    <row r="381" spans="1:12" s="5" customFormat="1" ht="15" customHeight="1">
      <c r="A381" s="1015"/>
      <c r="B381" s="1006" t="s">
        <v>214</v>
      </c>
      <c r="C381" s="1006"/>
      <c r="D381" s="8"/>
      <c r="E381" s="749" t="s">
        <v>2391</v>
      </c>
      <c r="F381" s="428" t="s">
        <v>2505</v>
      </c>
      <c r="G381" s="428">
        <v>0.35</v>
      </c>
      <c r="H381" s="435" t="s">
        <v>1961</v>
      </c>
      <c r="I381" s="473">
        <v>3.4999999999999996E-2</v>
      </c>
      <c r="J381" s="461" t="s">
        <v>2078</v>
      </c>
      <c r="K381" s="457">
        <v>358</v>
      </c>
      <c r="L381" s="8"/>
    </row>
    <row r="382" spans="1:12" s="5" customFormat="1" ht="15" customHeight="1">
      <c r="A382" s="1015"/>
      <c r="B382" s="1006" t="s">
        <v>214</v>
      </c>
      <c r="C382" s="1006"/>
      <c r="D382" s="8"/>
      <c r="E382" s="749" t="s">
        <v>2391</v>
      </c>
      <c r="F382" s="428" t="s">
        <v>2475</v>
      </c>
      <c r="G382" s="428">
        <v>0.41699999999999998</v>
      </c>
      <c r="H382" s="435" t="s">
        <v>1961</v>
      </c>
      <c r="I382" s="476">
        <v>4.1700000000000001E-2</v>
      </c>
      <c r="J382" s="461" t="s">
        <v>2078</v>
      </c>
      <c r="K382" s="457">
        <v>308</v>
      </c>
      <c r="L382" s="8"/>
    </row>
    <row r="383" spans="1:12" s="5" customFormat="1" ht="15" customHeight="1">
      <c r="A383" s="1015"/>
      <c r="B383" s="1006" t="s">
        <v>214</v>
      </c>
      <c r="C383" s="1006"/>
      <c r="D383" s="8"/>
      <c r="E383" s="749" t="s">
        <v>2391</v>
      </c>
      <c r="F383" s="428" t="s">
        <v>2442</v>
      </c>
      <c r="G383" s="428">
        <v>0.5</v>
      </c>
      <c r="H383" s="435" t="s">
        <v>1961</v>
      </c>
      <c r="I383" s="472">
        <v>0.05</v>
      </c>
      <c r="J383" s="461" t="s">
        <v>2078</v>
      </c>
      <c r="K383" s="457">
        <v>263</v>
      </c>
      <c r="L383" s="8"/>
    </row>
    <row r="384" spans="1:12" s="5" customFormat="1" ht="15" customHeight="1">
      <c r="A384" s="1015"/>
      <c r="B384" s="1006" t="s">
        <v>214</v>
      </c>
      <c r="C384" s="1006"/>
      <c r="D384" s="8"/>
      <c r="E384" s="749" t="s">
        <v>2391</v>
      </c>
      <c r="F384" s="428" t="s">
        <v>2443</v>
      </c>
      <c r="G384" s="428">
        <v>0.75</v>
      </c>
      <c r="H384" s="435" t="s">
        <v>1961</v>
      </c>
      <c r="I384" s="473">
        <v>7.4999999999999997E-2</v>
      </c>
      <c r="J384" s="461" t="s">
        <v>2078</v>
      </c>
      <c r="K384" s="457">
        <v>293</v>
      </c>
      <c r="L384" s="8"/>
    </row>
    <row r="385" spans="1:12" s="5" customFormat="1" ht="15" customHeight="1">
      <c r="A385" s="1015"/>
      <c r="B385" s="1006" t="s">
        <v>214</v>
      </c>
      <c r="C385" s="1006"/>
      <c r="D385" s="8"/>
      <c r="E385" s="749" t="s">
        <v>2391</v>
      </c>
      <c r="F385" s="428" t="s">
        <v>2444</v>
      </c>
      <c r="G385" s="428">
        <v>1</v>
      </c>
      <c r="H385" s="435" t="s">
        <v>1961</v>
      </c>
      <c r="I385" s="472">
        <v>0.1</v>
      </c>
      <c r="J385" s="461" t="s">
        <v>2078</v>
      </c>
      <c r="K385" s="457">
        <v>237</v>
      </c>
      <c r="L385" s="8"/>
    </row>
    <row r="386" spans="1:12" s="5" customFormat="1" ht="15" customHeight="1">
      <c r="A386" s="1015"/>
      <c r="B386" s="1006" t="s">
        <v>214</v>
      </c>
      <c r="C386" s="1006"/>
      <c r="D386" s="8"/>
      <c r="E386" s="749" t="s">
        <v>2391</v>
      </c>
      <c r="F386" s="428" t="s">
        <v>2445</v>
      </c>
      <c r="G386" s="428">
        <v>1.25</v>
      </c>
      <c r="H386" s="435" t="s">
        <v>1961</v>
      </c>
      <c r="I386" s="473">
        <v>0.125</v>
      </c>
      <c r="J386" s="461" t="s">
        <v>2078</v>
      </c>
      <c r="K386" s="457">
        <v>238</v>
      </c>
      <c r="L386" s="8"/>
    </row>
    <row r="387" spans="1:12" s="5" customFormat="1" ht="15" customHeight="1">
      <c r="A387" s="1015"/>
      <c r="B387" s="1006" t="s">
        <v>214</v>
      </c>
      <c r="C387" s="1006"/>
      <c r="D387" s="8"/>
      <c r="E387" s="749" t="s">
        <v>2391</v>
      </c>
      <c r="F387" s="428" t="s">
        <v>2446</v>
      </c>
      <c r="G387" s="428">
        <v>1.5</v>
      </c>
      <c r="H387" s="435" t="s">
        <v>1961</v>
      </c>
      <c r="I387" s="472">
        <v>0.15</v>
      </c>
      <c r="J387" s="461" t="s">
        <v>2078</v>
      </c>
      <c r="K387" s="457">
        <v>239</v>
      </c>
      <c r="L387" s="8"/>
    </row>
    <row r="388" spans="1:12" s="5" customFormat="1" ht="15" customHeight="1">
      <c r="A388" s="1015"/>
      <c r="B388" s="1006" t="s">
        <v>214</v>
      </c>
      <c r="C388" s="1006"/>
      <c r="D388" s="8"/>
      <c r="E388" s="749" t="s">
        <v>2391</v>
      </c>
      <c r="F388" s="428" t="s">
        <v>2477</v>
      </c>
      <c r="G388" s="428">
        <v>1.75</v>
      </c>
      <c r="H388" s="435" t="s">
        <v>1961</v>
      </c>
      <c r="I388" s="473">
        <v>0.17500000000000002</v>
      </c>
      <c r="J388" s="461" t="s">
        <v>2078</v>
      </c>
      <c r="K388" s="457">
        <v>240</v>
      </c>
      <c r="L388" s="8"/>
    </row>
    <row r="389" spans="1:12" s="5" customFormat="1" ht="15" customHeight="1">
      <c r="A389" s="1015"/>
      <c r="B389" s="1006" t="s">
        <v>214</v>
      </c>
      <c r="C389" s="1006"/>
      <c r="D389" s="8"/>
      <c r="E389" s="749" t="s">
        <v>2391</v>
      </c>
      <c r="F389" s="428" t="s">
        <v>2478</v>
      </c>
      <c r="G389" s="428">
        <v>1.875</v>
      </c>
      <c r="H389" s="435" t="s">
        <v>1961</v>
      </c>
      <c r="I389" s="476">
        <v>0.1875</v>
      </c>
      <c r="J389" s="461" t="s">
        <v>2078</v>
      </c>
      <c r="K389" s="457">
        <v>427</v>
      </c>
      <c r="L389" s="8"/>
    </row>
    <row r="390" spans="1:12" s="5" customFormat="1" ht="15" customHeight="1">
      <c r="A390" s="1015"/>
      <c r="B390" s="1006" t="s">
        <v>214</v>
      </c>
      <c r="C390" s="1006"/>
      <c r="D390" s="8"/>
      <c r="E390" s="749" t="s">
        <v>2391</v>
      </c>
      <c r="F390" s="428" t="s">
        <v>1229</v>
      </c>
      <c r="G390" s="428">
        <v>2</v>
      </c>
      <c r="H390" s="435" t="s">
        <v>1961</v>
      </c>
      <c r="I390" s="472">
        <v>0.2</v>
      </c>
      <c r="J390" s="461" t="s">
        <v>2078</v>
      </c>
      <c r="K390" s="457">
        <v>241</v>
      </c>
      <c r="L390" s="8"/>
    </row>
    <row r="391" spans="1:12" s="5" customFormat="1" ht="15" customHeight="1">
      <c r="A391" s="1015"/>
      <c r="B391" s="1006" t="s">
        <v>214</v>
      </c>
      <c r="C391" s="1006"/>
      <c r="D391" s="8"/>
      <c r="E391" s="749" t="s">
        <v>2391</v>
      </c>
      <c r="F391" s="428" t="s">
        <v>2447</v>
      </c>
      <c r="G391" s="428">
        <v>2.25</v>
      </c>
      <c r="H391" s="435" t="s">
        <v>1961</v>
      </c>
      <c r="I391" s="473">
        <v>0.22499999999999998</v>
      </c>
      <c r="J391" s="461" t="s">
        <v>2078</v>
      </c>
      <c r="K391" s="457">
        <v>405</v>
      </c>
      <c r="L391" s="8"/>
    </row>
    <row r="392" spans="1:12" s="5" customFormat="1" ht="15" customHeight="1">
      <c r="A392" s="1015"/>
      <c r="B392" s="1006" t="s">
        <v>214</v>
      </c>
      <c r="C392" s="1006"/>
      <c r="D392" s="8"/>
      <c r="E392" s="749" t="s">
        <v>2391</v>
      </c>
      <c r="F392" s="428" t="s">
        <v>1234</v>
      </c>
      <c r="G392" s="428">
        <v>2.5</v>
      </c>
      <c r="H392" s="435" t="s">
        <v>1961</v>
      </c>
      <c r="I392" s="472">
        <v>0.25</v>
      </c>
      <c r="J392" s="461" t="s">
        <v>2078</v>
      </c>
      <c r="K392" s="457">
        <v>35</v>
      </c>
      <c r="L392" s="8"/>
    </row>
    <row r="393" spans="1:12" s="5" customFormat="1" ht="15" customHeight="1">
      <c r="A393" s="1015"/>
      <c r="B393" s="1006" t="s">
        <v>214</v>
      </c>
      <c r="C393" s="1006"/>
      <c r="D393" s="8"/>
      <c r="E393" s="749" t="s">
        <v>2391</v>
      </c>
      <c r="F393" s="428" t="s">
        <v>2479</v>
      </c>
      <c r="G393" s="428">
        <v>2.75</v>
      </c>
      <c r="H393" s="435" t="s">
        <v>1961</v>
      </c>
      <c r="I393" s="473">
        <v>0.27499999999999997</v>
      </c>
      <c r="J393" s="461" t="s">
        <v>2078</v>
      </c>
      <c r="K393" s="457">
        <v>368</v>
      </c>
      <c r="L393" s="8"/>
    </row>
    <row r="394" spans="1:12" ht="15" customHeight="1">
      <c r="A394" s="1010" t="s">
        <v>2108</v>
      </c>
      <c r="B394" s="1005" t="s">
        <v>205</v>
      </c>
      <c r="C394" s="1005" t="s">
        <v>2109</v>
      </c>
      <c r="E394" s="748" t="s">
        <v>2392</v>
      </c>
      <c r="F394" s="431" t="s">
        <v>2439</v>
      </c>
      <c r="G394" s="431">
        <v>0</v>
      </c>
      <c r="H394" s="432" t="s">
        <v>1961</v>
      </c>
      <c r="I394" s="474">
        <v>0</v>
      </c>
      <c r="J394" s="462" t="s">
        <v>2078</v>
      </c>
      <c r="K394" s="506">
        <v>207</v>
      </c>
    </row>
    <row r="395" spans="1:12" ht="15" customHeight="1">
      <c r="A395" s="1011"/>
      <c r="B395" s="1005" t="s">
        <v>205</v>
      </c>
      <c r="C395" s="1005"/>
      <c r="E395" s="748" t="s">
        <v>2392</v>
      </c>
      <c r="F395" s="431" t="s">
        <v>2474</v>
      </c>
      <c r="G395" s="431">
        <v>0.15</v>
      </c>
      <c r="H395" s="432" t="s">
        <v>1961</v>
      </c>
      <c r="I395" s="470">
        <v>1.4999999999999999E-2</v>
      </c>
      <c r="J395" s="462" t="s">
        <v>2078</v>
      </c>
      <c r="K395" s="506">
        <v>379</v>
      </c>
    </row>
    <row r="396" spans="1:12" ht="15" customHeight="1">
      <c r="A396" s="1011"/>
      <c r="B396" s="1005" t="s">
        <v>205</v>
      </c>
      <c r="C396" s="1005"/>
      <c r="E396" s="748" t="s">
        <v>2392</v>
      </c>
      <c r="F396" s="431" t="s">
        <v>2440</v>
      </c>
      <c r="G396" s="431">
        <v>0.19999999999999998</v>
      </c>
      <c r="H396" s="432" t="s">
        <v>1961</v>
      </c>
      <c r="I396" s="469">
        <v>0.02</v>
      </c>
      <c r="J396" s="462" t="s">
        <v>2078</v>
      </c>
      <c r="K396" s="506">
        <v>208</v>
      </c>
    </row>
    <row r="397" spans="1:12" ht="15" customHeight="1">
      <c r="A397" s="1011"/>
      <c r="B397" s="1005" t="s">
        <v>205</v>
      </c>
      <c r="C397" s="1005"/>
      <c r="E397" s="748" t="s">
        <v>2392</v>
      </c>
      <c r="F397" s="431" t="s">
        <v>2448</v>
      </c>
      <c r="G397" s="431">
        <v>0.25</v>
      </c>
      <c r="H397" s="432" t="s">
        <v>1961</v>
      </c>
      <c r="I397" s="470">
        <v>2.5000000000000001E-2</v>
      </c>
      <c r="J397" s="462" t="s">
        <v>2078</v>
      </c>
      <c r="K397" s="506">
        <v>321</v>
      </c>
    </row>
    <row r="398" spans="1:12" ht="15" customHeight="1">
      <c r="A398" s="1011"/>
      <c r="B398" s="1005" t="s">
        <v>205</v>
      </c>
      <c r="C398" s="1005"/>
      <c r="E398" s="748" t="s">
        <v>2392</v>
      </c>
      <c r="F398" s="431" t="s">
        <v>2505</v>
      </c>
      <c r="G398" s="431">
        <v>0.34999999999999992</v>
      </c>
      <c r="H398" s="432" t="s">
        <v>1961</v>
      </c>
      <c r="I398" s="470">
        <v>3.4999999999999996E-2</v>
      </c>
      <c r="J398" s="462" t="s">
        <v>2078</v>
      </c>
      <c r="K398" s="506">
        <v>355</v>
      </c>
    </row>
    <row r="399" spans="1:12" ht="15" customHeight="1">
      <c r="A399" s="1011"/>
      <c r="B399" s="1005" t="s">
        <v>205</v>
      </c>
      <c r="C399" s="1005"/>
      <c r="E399" s="748" t="s">
        <v>2392</v>
      </c>
      <c r="F399" s="431" t="s">
        <v>2475</v>
      </c>
      <c r="G399" s="431">
        <v>0.41699999999999998</v>
      </c>
      <c r="H399" s="432" t="s">
        <v>1961</v>
      </c>
      <c r="I399" s="471">
        <v>4.1700000000000001E-2</v>
      </c>
      <c r="J399" s="462" t="s">
        <v>2078</v>
      </c>
      <c r="K399" s="506">
        <v>304</v>
      </c>
    </row>
    <row r="400" spans="1:12" ht="15" customHeight="1">
      <c r="A400" s="1011"/>
      <c r="B400" s="1005" t="s">
        <v>205</v>
      </c>
      <c r="C400" s="1005"/>
      <c r="E400" s="748" t="s">
        <v>2392</v>
      </c>
      <c r="F400" s="431" t="s">
        <v>2442</v>
      </c>
      <c r="G400" s="431">
        <v>0.5</v>
      </c>
      <c r="H400" s="432" t="s">
        <v>1961</v>
      </c>
      <c r="I400" s="469">
        <v>0.05</v>
      </c>
      <c r="J400" s="462" t="s">
        <v>2078</v>
      </c>
      <c r="K400" s="506">
        <v>259</v>
      </c>
    </row>
    <row r="401" spans="1:11" ht="15" customHeight="1">
      <c r="A401" s="1011"/>
      <c r="B401" s="1005" t="s">
        <v>205</v>
      </c>
      <c r="C401" s="1005"/>
      <c r="E401" s="748" t="s">
        <v>2392</v>
      </c>
      <c r="F401" s="431" t="s">
        <v>2443</v>
      </c>
      <c r="G401" s="431">
        <v>0.74999999999999989</v>
      </c>
      <c r="H401" s="432" t="s">
        <v>1961</v>
      </c>
      <c r="I401" s="470">
        <v>7.4999999999999997E-2</v>
      </c>
      <c r="J401" s="462" t="s">
        <v>2078</v>
      </c>
      <c r="K401" s="506">
        <v>289</v>
      </c>
    </row>
    <row r="402" spans="1:11" ht="15" customHeight="1">
      <c r="A402" s="1011"/>
      <c r="B402" s="1005" t="s">
        <v>205</v>
      </c>
      <c r="C402" s="1005"/>
      <c r="E402" s="748" t="s">
        <v>2392</v>
      </c>
      <c r="F402" s="431" t="s">
        <v>2444</v>
      </c>
      <c r="G402" s="431">
        <v>1</v>
      </c>
      <c r="H402" s="432" t="s">
        <v>1961</v>
      </c>
      <c r="I402" s="469">
        <v>0.1</v>
      </c>
      <c r="J402" s="462" t="s">
        <v>2078</v>
      </c>
      <c r="K402" s="506">
        <v>209</v>
      </c>
    </row>
    <row r="403" spans="1:11" ht="15" customHeight="1">
      <c r="A403" s="1011"/>
      <c r="B403" s="1005" t="s">
        <v>205</v>
      </c>
      <c r="C403" s="1005"/>
      <c r="E403" s="748" t="s">
        <v>2392</v>
      </c>
      <c r="F403" s="431" t="s">
        <v>2445</v>
      </c>
      <c r="G403" s="431">
        <v>1.25</v>
      </c>
      <c r="H403" s="432" t="s">
        <v>1961</v>
      </c>
      <c r="I403" s="470">
        <v>0.125</v>
      </c>
      <c r="J403" s="462" t="s">
        <v>2078</v>
      </c>
      <c r="K403" s="506">
        <v>210</v>
      </c>
    </row>
    <row r="404" spans="1:11" ht="15" customHeight="1">
      <c r="A404" s="1011"/>
      <c r="B404" s="1005" t="s">
        <v>205</v>
      </c>
      <c r="C404" s="1005"/>
      <c r="E404" s="748" t="s">
        <v>2392</v>
      </c>
      <c r="F404" s="431" t="s">
        <v>2446</v>
      </c>
      <c r="G404" s="431">
        <v>1.4999999999999998</v>
      </c>
      <c r="H404" s="432" t="s">
        <v>1961</v>
      </c>
      <c r="I404" s="469">
        <v>0.15</v>
      </c>
      <c r="J404" s="462" t="s">
        <v>2078</v>
      </c>
      <c r="K404" s="506">
        <v>322</v>
      </c>
    </row>
    <row r="405" spans="1:11" ht="15" customHeight="1">
      <c r="A405" s="1011"/>
      <c r="B405" s="1005" t="s">
        <v>205</v>
      </c>
      <c r="C405" s="1005"/>
      <c r="E405" s="748" t="s">
        <v>2392</v>
      </c>
      <c r="F405" s="431" t="s">
        <v>2477</v>
      </c>
      <c r="G405" s="431">
        <v>1.75</v>
      </c>
      <c r="H405" s="432" t="s">
        <v>1961</v>
      </c>
      <c r="I405" s="470">
        <v>0.17500000000000002</v>
      </c>
      <c r="J405" s="462" t="s">
        <v>2078</v>
      </c>
      <c r="K405" s="506">
        <v>211</v>
      </c>
    </row>
    <row r="406" spans="1:11" ht="15" customHeight="1">
      <c r="A406" s="1011"/>
      <c r="B406" s="1005" t="s">
        <v>205</v>
      </c>
      <c r="C406" s="1005"/>
      <c r="E406" s="748" t="s">
        <v>2392</v>
      </c>
      <c r="F406" s="431" t="s">
        <v>1229</v>
      </c>
      <c r="G406" s="431">
        <v>2</v>
      </c>
      <c r="H406" s="432" t="s">
        <v>1961</v>
      </c>
      <c r="I406" s="469">
        <v>0.2</v>
      </c>
      <c r="J406" s="462" t="s">
        <v>2078</v>
      </c>
      <c r="K406" s="506">
        <v>212</v>
      </c>
    </row>
    <row r="407" spans="1:11" ht="15" customHeight="1">
      <c r="A407" s="1011"/>
      <c r="B407" s="1005" t="s">
        <v>205</v>
      </c>
      <c r="C407" s="1005"/>
      <c r="E407" s="748" t="s">
        <v>2392</v>
      </c>
      <c r="F407" s="431" t="s">
        <v>2447</v>
      </c>
      <c r="G407" s="431">
        <v>2.2499999999999996</v>
      </c>
      <c r="H407" s="432" t="s">
        <v>1961</v>
      </c>
      <c r="I407" s="470">
        <v>0.22499999999999998</v>
      </c>
      <c r="J407" s="462" t="s">
        <v>2078</v>
      </c>
      <c r="K407" s="506">
        <v>402</v>
      </c>
    </row>
    <row r="408" spans="1:11" ht="15" customHeight="1">
      <c r="A408" s="1011"/>
      <c r="B408" s="1005" t="s">
        <v>205</v>
      </c>
      <c r="C408" s="1005"/>
      <c r="E408" s="748" t="s">
        <v>2392</v>
      </c>
      <c r="F408" s="431" t="s">
        <v>1234</v>
      </c>
      <c r="G408" s="431">
        <v>2.5</v>
      </c>
      <c r="H408" s="432" t="s">
        <v>1961</v>
      </c>
      <c r="I408" s="469">
        <v>0.25</v>
      </c>
      <c r="J408" s="462" t="s">
        <v>2078</v>
      </c>
      <c r="K408" s="506">
        <v>24</v>
      </c>
    </row>
    <row r="409" spans="1:11" ht="15" customHeight="1">
      <c r="A409" s="1011"/>
      <c r="B409" s="1005" t="s">
        <v>205</v>
      </c>
      <c r="C409" s="1005"/>
      <c r="E409" s="748" t="s">
        <v>2392</v>
      </c>
      <c r="F409" s="431" t="s">
        <v>2479</v>
      </c>
      <c r="G409" s="431">
        <v>2.7499999999999996</v>
      </c>
      <c r="H409" s="432" t="s">
        <v>1961</v>
      </c>
      <c r="I409" s="470">
        <v>0.27499999999999997</v>
      </c>
      <c r="J409" s="462" t="s">
        <v>2078</v>
      </c>
      <c r="K409" s="506">
        <v>365</v>
      </c>
    </row>
    <row r="410" spans="1:11" ht="61.5" customHeight="1">
      <c r="A410" s="518" t="s">
        <v>2261</v>
      </c>
      <c r="B410" s="740" t="s">
        <v>355</v>
      </c>
      <c r="C410" s="523"/>
      <c r="E410" s="749" t="s">
        <v>2393</v>
      </c>
      <c r="F410" s="428" t="s">
        <v>2439</v>
      </c>
      <c r="G410" s="428">
        <v>0</v>
      </c>
      <c r="H410" s="435" t="s">
        <v>1961</v>
      </c>
      <c r="I410" s="475">
        <v>0</v>
      </c>
      <c r="J410" s="461" t="s">
        <v>2078</v>
      </c>
      <c r="K410" s="487">
        <v>387</v>
      </c>
    </row>
  </sheetData>
  <autoFilter ref="A1:K410">
    <filterColumn colId="1"/>
    <filterColumn colId="2"/>
    <filterColumn colId="3"/>
    <filterColumn colId="4"/>
    <filterColumn colId="5"/>
    <filterColumn colId="6"/>
    <filterColumn colId="7"/>
    <filterColumn colId="9"/>
  </autoFilter>
  <mergeCells count="72">
    <mergeCell ref="A289:A307"/>
    <mergeCell ref="C289:C307"/>
    <mergeCell ref="A377:A393"/>
    <mergeCell ref="C377:C393"/>
    <mergeCell ref="A366:A376"/>
    <mergeCell ref="C366:C376"/>
    <mergeCell ref="A344:A354"/>
    <mergeCell ref="C344:C354"/>
    <mergeCell ref="A355:A365"/>
    <mergeCell ref="C355:C365"/>
    <mergeCell ref="A308:A323"/>
    <mergeCell ref="C308:C323"/>
    <mergeCell ref="A324:A343"/>
    <mergeCell ref="C324:C343"/>
    <mergeCell ref="B289:B307"/>
    <mergeCell ref="B308:B323"/>
    <mergeCell ref="A270:A288"/>
    <mergeCell ref="C270:C288"/>
    <mergeCell ref="A164:A186"/>
    <mergeCell ref="C164:C186"/>
    <mergeCell ref="A187:A209"/>
    <mergeCell ref="C187:C209"/>
    <mergeCell ref="A210:A230"/>
    <mergeCell ref="C210:C230"/>
    <mergeCell ref="A231:A250"/>
    <mergeCell ref="C231:C250"/>
    <mergeCell ref="B251:B269"/>
    <mergeCell ref="B270:B288"/>
    <mergeCell ref="C2:C11"/>
    <mergeCell ref="A2:A11"/>
    <mergeCell ref="A56:A63"/>
    <mergeCell ref="C56:C63"/>
    <mergeCell ref="A46:A55"/>
    <mergeCell ref="C46:C55"/>
    <mergeCell ref="A12:A45"/>
    <mergeCell ref="C12:C45"/>
    <mergeCell ref="B2:B11"/>
    <mergeCell ref="B12:B45"/>
    <mergeCell ref="B46:B55"/>
    <mergeCell ref="B56:B63"/>
    <mergeCell ref="A394:A409"/>
    <mergeCell ref="C394:C409"/>
    <mergeCell ref="A64:A72"/>
    <mergeCell ref="C64:C72"/>
    <mergeCell ref="A140:A163"/>
    <mergeCell ref="C140:C163"/>
    <mergeCell ref="A97:A106"/>
    <mergeCell ref="C97:C106"/>
    <mergeCell ref="A107:A115"/>
    <mergeCell ref="C107:C115"/>
    <mergeCell ref="A73:A96"/>
    <mergeCell ref="C73:C96"/>
    <mergeCell ref="A116:A139"/>
    <mergeCell ref="C116:C139"/>
    <mergeCell ref="A251:A269"/>
    <mergeCell ref="C251:C269"/>
    <mergeCell ref="B64:B72"/>
    <mergeCell ref="B73:B96"/>
    <mergeCell ref="B97:B106"/>
    <mergeCell ref="B107:B115"/>
    <mergeCell ref="B116:B139"/>
    <mergeCell ref="B140:B163"/>
    <mergeCell ref="B164:B186"/>
    <mergeCell ref="B187:B209"/>
    <mergeCell ref="B210:B230"/>
    <mergeCell ref="B231:B250"/>
    <mergeCell ref="B394:B409"/>
    <mergeCell ref="B324:B343"/>
    <mergeCell ref="B344:B354"/>
    <mergeCell ref="B355:B365"/>
    <mergeCell ref="B366:B376"/>
    <mergeCell ref="B377:B393"/>
  </mergeCells>
  <phoneticPr fontId="3" type="noConversion"/>
  <pageMargins left="0.27559055118110237" right="0.23622047244094491" top="0.31496062992125984" bottom="0.35433070866141736" header="0.23622047244094491" footer="0.27559055118110237"/>
  <pageSetup paperSize="9" scale="56" orientation="portrait" r:id="rId1"/>
  <headerFooter alignWithMargins="0">
    <oddFooter>&amp;R&amp;P</oddFooter>
  </headerFooter>
  <rowBreaks count="2" manualBreakCount="2">
    <brk id="115" max="16383" man="1"/>
    <brk id="32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N37"/>
  <sheetViews>
    <sheetView zoomScaleNormal="100" workbookViewId="0">
      <pane ySplit="1" topLeftCell="A29" activePane="bottomLeft" state="frozen"/>
      <selection pane="bottomLeft" activeCell="A35" sqref="A35:XFD35"/>
    </sheetView>
  </sheetViews>
  <sheetFormatPr baseColWidth="10" defaultRowHeight="12"/>
  <cols>
    <col min="1" max="1" width="9.28515625" style="85" customWidth="1"/>
    <col min="2" max="2" width="11.140625" style="85" customWidth="1"/>
    <col min="3" max="3" width="7.7109375" style="86" customWidth="1"/>
    <col min="4" max="4" width="40.28515625" style="87" bestFit="1" customWidth="1"/>
    <col min="5" max="5" width="8.28515625" style="88" customWidth="1"/>
    <col min="6" max="6" width="7.85546875" style="88" customWidth="1"/>
    <col min="7" max="7" width="15" style="89" bestFit="1" customWidth="1"/>
    <col min="8" max="8" width="2.85546875" style="89" customWidth="1"/>
    <col min="9" max="9" width="11" style="89" customWidth="1"/>
    <col min="10" max="10" width="7.28515625" style="89" customWidth="1"/>
    <col min="11" max="12" width="5.5703125" style="89" customWidth="1"/>
    <col min="13" max="13" width="23.7109375" style="85" customWidth="1"/>
    <col min="14" max="14" width="40.42578125" style="190" customWidth="1"/>
    <col min="15" max="16384" width="11.42578125" style="85"/>
  </cols>
  <sheetData>
    <row r="1" spans="1:14" s="191" customFormat="1" ht="24.75" customHeight="1">
      <c r="A1" s="20" t="s">
        <v>2077</v>
      </c>
      <c r="B1" s="20" t="s">
        <v>733</v>
      </c>
      <c r="C1" s="20" t="s">
        <v>337</v>
      </c>
      <c r="D1" s="20" t="s">
        <v>138</v>
      </c>
      <c r="E1" s="20" t="s">
        <v>123</v>
      </c>
      <c r="F1" s="20" t="s">
        <v>130</v>
      </c>
      <c r="G1" s="20" t="s">
        <v>124</v>
      </c>
      <c r="H1" s="20" t="s">
        <v>485</v>
      </c>
      <c r="I1" s="20" t="s">
        <v>486</v>
      </c>
      <c r="J1" s="22" t="s">
        <v>131</v>
      </c>
      <c r="K1" s="22" t="s">
        <v>132</v>
      </c>
      <c r="L1" s="22" t="s">
        <v>133</v>
      </c>
      <c r="M1" s="20" t="s">
        <v>494</v>
      </c>
      <c r="N1" s="20" t="s">
        <v>1988</v>
      </c>
    </row>
    <row r="2" spans="1:14" ht="19.5" customHeight="1">
      <c r="A2" s="28" t="s">
        <v>878</v>
      </c>
      <c r="B2" s="98" t="s">
        <v>506</v>
      </c>
      <c r="C2" s="90" t="s">
        <v>505</v>
      </c>
      <c r="D2" s="123" t="s">
        <v>139</v>
      </c>
      <c r="E2" s="140">
        <v>221</v>
      </c>
      <c r="F2" s="140" t="s">
        <v>129</v>
      </c>
      <c r="G2" s="159" t="s">
        <v>125</v>
      </c>
      <c r="H2" s="83"/>
      <c r="I2" s="83" t="s">
        <v>129</v>
      </c>
      <c r="J2" s="83">
        <v>3</v>
      </c>
      <c r="K2" s="83">
        <v>0</v>
      </c>
      <c r="L2" s="83">
        <v>100</v>
      </c>
      <c r="M2" s="83" t="s">
        <v>136</v>
      </c>
      <c r="N2" s="314"/>
    </row>
    <row r="3" spans="1:14" ht="19.5" customHeight="1">
      <c r="A3" s="28" t="s">
        <v>879</v>
      </c>
      <c r="B3" s="98" t="s">
        <v>506</v>
      </c>
      <c r="C3" s="90" t="s">
        <v>505</v>
      </c>
      <c r="D3" s="123" t="s">
        <v>140</v>
      </c>
      <c r="E3" s="140">
        <v>226</v>
      </c>
      <c r="F3" s="140" t="s">
        <v>129</v>
      </c>
      <c r="G3" s="159" t="s">
        <v>125</v>
      </c>
      <c r="H3" s="83"/>
      <c r="I3" s="83" t="s">
        <v>129</v>
      </c>
      <c r="J3" s="83">
        <v>3</v>
      </c>
      <c r="K3" s="83">
        <v>0</v>
      </c>
      <c r="L3" s="83">
        <v>100</v>
      </c>
      <c r="M3" s="83" t="s">
        <v>136</v>
      </c>
      <c r="N3" s="314"/>
    </row>
    <row r="4" spans="1:14" ht="19.5" customHeight="1">
      <c r="A4" s="28" t="s">
        <v>880</v>
      </c>
      <c r="B4" s="98" t="s">
        <v>506</v>
      </c>
      <c r="C4" s="90" t="s">
        <v>505</v>
      </c>
      <c r="D4" s="123" t="s">
        <v>141</v>
      </c>
      <c r="E4" s="141">
        <v>227</v>
      </c>
      <c r="F4" s="140" t="s">
        <v>129</v>
      </c>
      <c r="G4" s="159" t="s">
        <v>125</v>
      </c>
      <c r="H4" s="83"/>
      <c r="I4" s="83" t="s">
        <v>129</v>
      </c>
      <c r="J4" s="83">
        <v>3</v>
      </c>
      <c r="K4" s="83">
        <v>0</v>
      </c>
      <c r="L4" s="83">
        <v>100</v>
      </c>
      <c r="M4" s="83" t="s">
        <v>136</v>
      </c>
      <c r="N4" s="314"/>
    </row>
    <row r="5" spans="1:14" ht="19.5" customHeight="1">
      <c r="A5" s="28" t="s">
        <v>881</v>
      </c>
      <c r="B5" s="98" t="s">
        <v>506</v>
      </c>
      <c r="C5" s="90" t="s">
        <v>505</v>
      </c>
      <c r="D5" s="123" t="s">
        <v>142</v>
      </c>
      <c r="E5" s="140">
        <v>230</v>
      </c>
      <c r="F5" s="140" t="s">
        <v>129</v>
      </c>
      <c r="G5" s="159" t="s">
        <v>125</v>
      </c>
      <c r="H5" s="83"/>
      <c r="I5" s="83" t="s">
        <v>129</v>
      </c>
      <c r="J5" s="83">
        <v>3</v>
      </c>
      <c r="K5" s="83">
        <v>0</v>
      </c>
      <c r="L5" s="83">
        <v>100</v>
      </c>
      <c r="M5" s="83" t="s">
        <v>136</v>
      </c>
      <c r="N5" s="314"/>
    </row>
    <row r="6" spans="1:14" ht="19.5" customHeight="1">
      <c r="A6" s="28" t="s">
        <v>882</v>
      </c>
      <c r="B6" s="98" t="s">
        <v>506</v>
      </c>
      <c r="C6" s="90" t="s">
        <v>505</v>
      </c>
      <c r="D6" s="123" t="s">
        <v>143</v>
      </c>
      <c r="E6" s="141">
        <v>243</v>
      </c>
      <c r="F6" s="140" t="s">
        <v>129</v>
      </c>
      <c r="G6" s="159" t="s">
        <v>125</v>
      </c>
      <c r="H6" s="83"/>
      <c r="I6" s="83" t="s">
        <v>129</v>
      </c>
      <c r="J6" s="83">
        <v>3</v>
      </c>
      <c r="K6" s="83">
        <v>0</v>
      </c>
      <c r="L6" s="83">
        <v>100</v>
      </c>
      <c r="M6" s="83" t="s">
        <v>136</v>
      </c>
      <c r="N6" s="314"/>
    </row>
    <row r="7" spans="1:14" ht="19.5" customHeight="1">
      <c r="A7" s="28" t="s">
        <v>883</v>
      </c>
      <c r="B7" s="98" t="s">
        <v>506</v>
      </c>
      <c r="C7" s="90" t="s">
        <v>505</v>
      </c>
      <c r="D7" s="123" t="s">
        <v>147</v>
      </c>
      <c r="E7" s="140">
        <v>244</v>
      </c>
      <c r="F7" s="140" t="s">
        <v>129</v>
      </c>
      <c r="G7" s="159" t="s">
        <v>125</v>
      </c>
      <c r="H7" s="83"/>
      <c r="I7" s="83" t="s">
        <v>129</v>
      </c>
      <c r="J7" s="83">
        <v>3</v>
      </c>
      <c r="K7" s="83">
        <v>0</v>
      </c>
      <c r="L7" s="83">
        <v>100</v>
      </c>
      <c r="M7" s="83" t="s">
        <v>136</v>
      </c>
      <c r="N7" s="314"/>
    </row>
    <row r="8" spans="1:14" ht="19.5" customHeight="1">
      <c r="A8" s="28" t="s">
        <v>884</v>
      </c>
      <c r="B8" s="98" t="s">
        <v>506</v>
      </c>
      <c r="C8" s="90" t="s">
        <v>505</v>
      </c>
      <c r="D8" s="123" t="s">
        <v>148</v>
      </c>
      <c r="E8" s="140">
        <v>245</v>
      </c>
      <c r="F8" s="140" t="s">
        <v>129</v>
      </c>
      <c r="G8" s="159" t="s">
        <v>125</v>
      </c>
      <c r="H8" s="83"/>
      <c r="I8" s="83" t="s">
        <v>129</v>
      </c>
      <c r="J8" s="83">
        <v>3</v>
      </c>
      <c r="K8" s="83">
        <v>0</v>
      </c>
      <c r="L8" s="83">
        <v>100</v>
      </c>
      <c r="M8" s="83" t="s">
        <v>136</v>
      </c>
      <c r="N8" s="314"/>
    </row>
    <row r="9" spans="1:14" ht="19.5" customHeight="1">
      <c r="A9" s="28" t="s">
        <v>885</v>
      </c>
      <c r="B9" s="98" t="s">
        <v>506</v>
      </c>
      <c r="C9" s="90" t="s">
        <v>505</v>
      </c>
      <c r="D9" s="123" t="s">
        <v>149</v>
      </c>
      <c r="E9" s="140">
        <v>246</v>
      </c>
      <c r="F9" s="140" t="s">
        <v>129</v>
      </c>
      <c r="G9" s="159" t="s">
        <v>125</v>
      </c>
      <c r="H9" s="83"/>
      <c r="I9" s="83" t="s">
        <v>129</v>
      </c>
      <c r="J9" s="83">
        <v>3</v>
      </c>
      <c r="K9" s="83">
        <v>0</v>
      </c>
      <c r="L9" s="83">
        <v>100</v>
      </c>
      <c r="M9" s="83" t="s">
        <v>136</v>
      </c>
      <c r="N9" s="314"/>
    </row>
    <row r="10" spans="1:14" ht="19.5" customHeight="1">
      <c r="A10" s="28" t="s">
        <v>886</v>
      </c>
      <c r="B10" s="98" t="s">
        <v>506</v>
      </c>
      <c r="C10" s="90" t="s">
        <v>505</v>
      </c>
      <c r="D10" s="123" t="s">
        <v>150</v>
      </c>
      <c r="E10" s="140">
        <v>247</v>
      </c>
      <c r="F10" s="140" t="s">
        <v>129</v>
      </c>
      <c r="G10" s="159" t="s">
        <v>125</v>
      </c>
      <c r="H10" s="83"/>
      <c r="I10" s="83" t="s">
        <v>129</v>
      </c>
      <c r="J10" s="83">
        <v>3</v>
      </c>
      <c r="K10" s="83">
        <v>0</v>
      </c>
      <c r="L10" s="83">
        <v>100</v>
      </c>
      <c r="M10" s="83" t="s">
        <v>136</v>
      </c>
      <c r="N10" s="314"/>
    </row>
    <row r="11" spans="1:14" ht="19.5" customHeight="1">
      <c r="A11" s="28" t="s">
        <v>887</v>
      </c>
      <c r="B11" s="98" t="s">
        <v>506</v>
      </c>
      <c r="C11" s="90" t="s">
        <v>505</v>
      </c>
      <c r="D11" s="123" t="s">
        <v>151</v>
      </c>
      <c r="E11" s="140">
        <v>248</v>
      </c>
      <c r="F11" s="140" t="s">
        <v>129</v>
      </c>
      <c r="G11" s="159" t="s">
        <v>125</v>
      </c>
      <c r="H11" s="83"/>
      <c r="I11" s="83" t="s">
        <v>129</v>
      </c>
      <c r="J11" s="83">
        <v>3</v>
      </c>
      <c r="K11" s="83">
        <v>0</v>
      </c>
      <c r="L11" s="83">
        <v>100</v>
      </c>
      <c r="M11" s="83" t="s">
        <v>136</v>
      </c>
      <c r="N11" s="314"/>
    </row>
    <row r="12" spans="1:14" ht="19.5" customHeight="1">
      <c r="A12" s="28" t="s">
        <v>888</v>
      </c>
      <c r="B12" s="98" t="s">
        <v>506</v>
      </c>
      <c r="C12" s="90" t="s">
        <v>505</v>
      </c>
      <c r="D12" s="313" t="s">
        <v>1906</v>
      </c>
      <c r="E12" s="142">
        <v>255</v>
      </c>
      <c r="F12" s="140" t="s">
        <v>129</v>
      </c>
      <c r="G12" s="159" t="s">
        <v>125</v>
      </c>
      <c r="H12" s="83"/>
      <c r="I12" s="83" t="s">
        <v>129</v>
      </c>
      <c r="J12" s="83">
        <v>3</v>
      </c>
      <c r="K12" s="83">
        <v>0</v>
      </c>
      <c r="L12" s="83">
        <v>100</v>
      </c>
      <c r="M12" s="83" t="s">
        <v>136</v>
      </c>
      <c r="N12" s="314"/>
    </row>
    <row r="13" spans="1:14" ht="19.5" customHeight="1">
      <c r="A13" s="28" t="s">
        <v>889</v>
      </c>
      <c r="B13" s="98" t="s">
        <v>506</v>
      </c>
      <c r="C13" s="90" t="s">
        <v>505</v>
      </c>
      <c r="D13" s="124" t="s">
        <v>67</v>
      </c>
      <c r="E13" s="142">
        <v>229</v>
      </c>
      <c r="F13" s="140" t="s">
        <v>129</v>
      </c>
      <c r="G13" s="159" t="s">
        <v>125</v>
      </c>
      <c r="H13" s="83"/>
      <c r="I13" s="83" t="s">
        <v>129</v>
      </c>
      <c r="J13" s="83">
        <v>3</v>
      </c>
      <c r="K13" s="83">
        <v>0</v>
      </c>
      <c r="L13" s="83">
        <v>100</v>
      </c>
      <c r="M13" s="83" t="s">
        <v>136</v>
      </c>
      <c r="N13" s="314"/>
    </row>
    <row r="14" spans="1:14" ht="19.5" customHeight="1">
      <c r="A14" s="115"/>
      <c r="B14" s="116"/>
      <c r="C14" s="116"/>
      <c r="D14" s="125"/>
      <c r="E14" s="143"/>
      <c r="F14" s="143"/>
      <c r="G14" s="160"/>
      <c r="H14" s="117"/>
      <c r="I14" s="126"/>
      <c r="J14" s="127"/>
      <c r="K14" s="127"/>
      <c r="L14" s="127"/>
      <c r="M14" s="128"/>
      <c r="N14" s="444"/>
    </row>
    <row r="15" spans="1:14" s="263" customFormat="1" ht="19.5" customHeight="1">
      <c r="A15" s="255" t="s">
        <v>890</v>
      </c>
      <c r="B15" s="256" t="s">
        <v>506</v>
      </c>
      <c r="C15" s="257" t="s">
        <v>505</v>
      </c>
      <c r="D15" s="259" t="s">
        <v>152</v>
      </c>
      <c r="E15" s="258">
        <v>232</v>
      </c>
      <c r="F15" s="260" t="s">
        <v>129</v>
      </c>
      <c r="G15" s="261" t="s">
        <v>128</v>
      </c>
      <c r="H15" s="262"/>
      <c r="I15" s="83" t="s">
        <v>129</v>
      </c>
      <c r="J15" s="262">
        <v>3</v>
      </c>
      <c r="K15" s="262">
        <v>0</v>
      </c>
      <c r="L15" s="262">
        <v>100</v>
      </c>
      <c r="M15" s="262" t="s">
        <v>136</v>
      </c>
      <c r="N15" s="314"/>
    </row>
    <row r="16" spans="1:14" s="263" customFormat="1" ht="19.5" customHeight="1">
      <c r="A16" s="255" t="s">
        <v>891</v>
      </c>
      <c r="B16" s="256" t="s">
        <v>506</v>
      </c>
      <c r="C16" s="257" t="s">
        <v>505</v>
      </c>
      <c r="D16" s="313" t="s">
        <v>1904</v>
      </c>
      <c r="E16" s="258">
        <v>234</v>
      </c>
      <c r="F16" s="260" t="s">
        <v>129</v>
      </c>
      <c r="G16" s="261" t="s">
        <v>128</v>
      </c>
      <c r="H16" s="262"/>
      <c r="I16" s="83" t="s">
        <v>129</v>
      </c>
      <c r="J16" s="262">
        <v>3</v>
      </c>
      <c r="K16" s="262">
        <v>0</v>
      </c>
      <c r="L16" s="262">
        <v>100</v>
      </c>
      <c r="M16" s="262" t="s">
        <v>136</v>
      </c>
      <c r="N16" s="314"/>
    </row>
    <row r="17" spans="1:14" ht="19.5" customHeight="1">
      <c r="A17" s="28" t="s">
        <v>892</v>
      </c>
      <c r="B17" s="98" t="s">
        <v>506</v>
      </c>
      <c r="C17" s="90" t="s">
        <v>505</v>
      </c>
      <c r="D17" s="313" t="s">
        <v>1905</v>
      </c>
      <c r="E17" s="133">
        <v>240</v>
      </c>
      <c r="F17" s="140" t="s">
        <v>129</v>
      </c>
      <c r="G17" s="159" t="s">
        <v>128</v>
      </c>
      <c r="H17" s="83"/>
      <c r="I17" s="83" t="s">
        <v>129</v>
      </c>
      <c r="J17" s="83">
        <v>3</v>
      </c>
      <c r="K17" s="83">
        <v>0</v>
      </c>
      <c r="L17" s="83">
        <v>100</v>
      </c>
      <c r="M17" s="83" t="s">
        <v>136</v>
      </c>
      <c r="N17" s="314"/>
    </row>
    <row r="18" spans="1:14" ht="19.5" customHeight="1">
      <c r="A18" s="115"/>
      <c r="B18" s="115"/>
      <c r="C18" s="116"/>
      <c r="D18" s="129"/>
      <c r="E18" s="144"/>
      <c r="F18" s="161"/>
      <c r="G18" s="144"/>
      <c r="H18" s="117"/>
      <c r="I18" s="130"/>
      <c r="J18" s="131"/>
      <c r="K18" s="131"/>
      <c r="L18" s="131"/>
      <c r="M18" s="132"/>
      <c r="N18" s="444"/>
    </row>
    <row r="19" spans="1:14" ht="19.5" customHeight="1">
      <c r="A19" s="28" t="s">
        <v>893</v>
      </c>
      <c r="B19" s="98" t="s">
        <v>506</v>
      </c>
      <c r="C19" s="90" t="s">
        <v>505</v>
      </c>
      <c r="D19" s="123" t="s">
        <v>139</v>
      </c>
      <c r="E19" s="140">
        <v>221</v>
      </c>
      <c r="F19" s="140" t="s">
        <v>129</v>
      </c>
      <c r="G19" s="133" t="s">
        <v>126</v>
      </c>
      <c r="H19" s="83"/>
      <c r="I19" s="83" t="s">
        <v>129</v>
      </c>
      <c r="J19" s="83">
        <v>3</v>
      </c>
      <c r="K19" s="83">
        <v>0</v>
      </c>
      <c r="L19" s="83">
        <v>100</v>
      </c>
      <c r="M19" s="83" t="s">
        <v>137</v>
      </c>
      <c r="N19" s="314" t="s">
        <v>1987</v>
      </c>
    </row>
    <row r="20" spans="1:14" ht="19.5" customHeight="1">
      <c r="A20" s="28" t="s">
        <v>894</v>
      </c>
      <c r="B20" s="98" t="s">
        <v>506</v>
      </c>
      <c r="C20" s="90" t="s">
        <v>505</v>
      </c>
      <c r="D20" s="123" t="s">
        <v>140</v>
      </c>
      <c r="E20" s="140">
        <v>226</v>
      </c>
      <c r="F20" s="140" t="s">
        <v>129</v>
      </c>
      <c r="G20" s="133" t="s">
        <v>126</v>
      </c>
      <c r="H20" s="83"/>
      <c r="I20" s="83" t="s">
        <v>129</v>
      </c>
      <c r="J20" s="83">
        <v>3</v>
      </c>
      <c r="K20" s="83">
        <v>0</v>
      </c>
      <c r="L20" s="83">
        <v>100</v>
      </c>
      <c r="M20" s="83" t="s">
        <v>137</v>
      </c>
      <c r="N20" s="314" t="s">
        <v>1987</v>
      </c>
    </row>
    <row r="21" spans="1:14" ht="19.5" customHeight="1">
      <c r="A21" s="28" t="s">
        <v>895</v>
      </c>
      <c r="B21" s="98" t="s">
        <v>506</v>
      </c>
      <c r="C21" s="90" t="s">
        <v>505</v>
      </c>
      <c r="D21" s="123" t="s">
        <v>141</v>
      </c>
      <c r="E21" s="141">
        <v>227</v>
      </c>
      <c r="F21" s="140" t="s">
        <v>129</v>
      </c>
      <c r="G21" s="133" t="s">
        <v>126</v>
      </c>
      <c r="H21" s="83"/>
      <c r="I21" s="83" t="s">
        <v>129</v>
      </c>
      <c r="J21" s="83">
        <v>3</v>
      </c>
      <c r="K21" s="83">
        <v>0</v>
      </c>
      <c r="L21" s="83">
        <v>100</v>
      </c>
      <c r="M21" s="83" t="s">
        <v>137</v>
      </c>
      <c r="N21" s="314" t="s">
        <v>1987</v>
      </c>
    </row>
    <row r="22" spans="1:14" ht="19.5" customHeight="1">
      <c r="A22" s="28" t="s">
        <v>896</v>
      </c>
      <c r="B22" s="98" t="s">
        <v>506</v>
      </c>
      <c r="C22" s="90" t="s">
        <v>505</v>
      </c>
      <c r="D22" s="123" t="s">
        <v>142</v>
      </c>
      <c r="E22" s="140">
        <v>230</v>
      </c>
      <c r="F22" s="140" t="s">
        <v>129</v>
      </c>
      <c r="G22" s="133" t="s">
        <v>126</v>
      </c>
      <c r="H22" s="83"/>
      <c r="I22" s="83" t="s">
        <v>129</v>
      </c>
      <c r="J22" s="83">
        <v>3</v>
      </c>
      <c r="K22" s="83">
        <v>0</v>
      </c>
      <c r="L22" s="83">
        <v>100</v>
      </c>
      <c r="M22" s="83" t="s">
        <v>137</v>
      </c>
      <c r="N22" s="314" t="s">
        <v>1987</v>
      </c>
    </row>
    <row r="23" spans="1:14" s="263" customFormat="1" ht="19.5" customHeight="1">
      <c r="A23" s="255" t="s">
        <v>897</v>
      </c>
      <c r="B23" s="256" t="s">
        <v>506</v>
      </c>
      <c r="C23" s="257" t="s">
        <v>505</v>
      </c>
      <c r="D23" s="259" t="s">
        <v>152</v>
      </c>
      <c r="E23" s="258">
        <v>232</v>
      </c>
      <c r="F23" s="260" t="s">
        <v>129</v>
      </c>
      <c r="G23" s="258" t="s">
        <v>126</v>
      </c>
      <c r="H23" s="262"/>
      <c r="I23" s="83" t="s">
        <v>129</v>
      </c>
      <c r="J23" s="262">
        <v>3</v>
      </c>
      <c r="K23" s="262">
        <v>0</v>
      </c>
      <c r="L23" s="262">
        <v>100</v>
      </c>
      <c r="M23" s="262" t="s">
        <v>137</v>
      </c>
      <c r="N23" s="314" t="s">
        <v>1987</v>
      </c>
    </row>
    <row r="24" spans="1:14" s="263" customFormat="1" ht="19.5" customHeight="1">
      <c r="A24" s="255" t="s">
        <v>898</v>
      </c>
      <c r="B24" s="256" t="s">
        <v>506</v>
      </c>
      <c r="C24" s="257" t="s">
        <v>505</v>
      </c>
      <c r="D24" s="313" t="s">
        <v>1904</v>
      </c>
      <c r="E24" s="260">
        <v>234</v>
      </c>
      <c r="F24" s="260" t="s">
        <v>129</v>
      </c>
      <c r="G24" s="258" t="s">
        <v>126</v>
      </c>
      <c r="H24" s="262"/>
      <c r="I24" s="83" t="s">
        <v>129</v>
      </c>
      <c r="J24" s="262">
        <v>3</v>
      </c>
      <c r="K24" s="262">
        <v>0</v>
      </c>
      <c r="L24" s="262">
        <v>100</v>
      </c>
      <c r="M24" s="262" t="s">
        <v>137</v>
      </c>
      <c r="N24" s="314" t="s">
        <v>1987</v>
      </c>
    </row>
    <row r="25" spans="1:14" ht="19.5" customHeight="1">
      <c r="A25" s="28" t="s">
        <v>899</v>
      </c>
      <c r="B25" s="98" t="s">
        <v>506</v>
      </c>
      <c r="C25" s="90" t="s">
        <v>505</v>
      </c>
      <c r="D25" s="313" t="s">
        <v>1905</v>
      </c>
      <c r="E25" s="142">
        <v>240</v>
      </c>
      <c r="F25" s="140" t="s">
        <v>129</v>
      </c>
      <c r="G25" s="133" t="s">
        <v>126</v>
      </c>
      <c r="H25" s="83"/>
      <c r="I25" s="83" t="s">
        <v>129</v>
      </c>
      <c r="J25" s="83">
        <v>3</v>
      </c>
      <c r="K25" s="83">
        <v>0</v>
      </c>
      <c r="L25" s="83">
        <v>100</v>
      </c>
      <c r="M25" s="83" t="s">
        <v>137</v>
      </c>
      <c r="N25" s="314" t="s">
        <v>1987</v>
      </c>
    </row>
    <row r="26" spans="1:14" ht="19.5" customHeight="1">
      <c r="A26" s="28" t="s">
        <v>900</v>
      </c>
      <c r="B26" s="98" t="s">
        <v>506</v>
      </c>
      <c r="C26" s="90" t="s">
        <v>505</v>
      </c>
      <c r="D26" s="123" t="s">
        <v>143</v>
      </c>
      <c r="E26" s="141">
        <v>243</v>
      </c>
      <c r="F26" s="140" t="s">
        <v>129</v>
      </c>
      <c r="G26" s="133" t="s">
        <v>126</v>
      </c>
      <c r="H26" s="83"/>
      <c r="I26" s="83" t="s">
        <v>129</v>
      </c>
      <c r="J26" s="83">
        <v>3</v>
      </c>
      <c r="K26" s="83">
        <v>0</v>
      </c>
      <c r="L26" s="83">
        <v>100</v>
      </c>
      <c r="M26" s="83" t="s">
        <v>137</v>
      </c>
      <c r="N26" s="314" t="s">
        <v>1987</v>
      </c>
    </row>
    <row r="27" spans="1:14" ht="19.5" customHeight="1">
      <c r="A27" s="28" t="s">
        <v>901</v>
      </c>
      <c r="B27" s="98" t="s">
        <v>506</v>
      </c>
      <c r="C27" s="90" t="s">
        <v>505</v>
      </c>
      <c r="D27" s="123" t="s">
        <v>147</v>
      </c>
      <c r="E27" s="140">
        <v>244</v>
      </c>
      <c r="F27" s="140" t="s">
        <v>129</v>
      </c>
      <c r="G27" s="133" t="s">
        <v>126</v>
      </c>
      <c r="H27" s="83"/>
      <c r="I27" s="83" t="s">
        <v>129</v>
      </c>
      <c r="J27" s="83">
        <v>3</v>
      </c>
      <c r="K27" s="83">
        <v>0</v>
      </c>
      <c r="L27" s="83">
        <v>100</v>
      </c>
      <c r="M27" s="83" t="s">
        <v>137</v>
      </c>
      <c r="N27" s="314" t="s">
        <v>1987</v>
      </c>
    </row>
    <row r="28" spans="1:14" ht="19.5" customHeight="1">
      <c r="A28" s="28" t="s">
        <v>902</v>
      </c>
      <c r="B28" s="98" t="s">
        <v>506</v>
      </c>
      <c r="C28" s="90" t="s">
        <v>505</v>
      </c>
      <c r="D28" s="123" t="s">
        <v>148</v>
      </c>
      <c r="E28" s="140">
        <v>245</v>
      </c>
      <c r="F28" s="140" t="s">
        <v>129</v>
      </c>
      <c r="G28" s="133" t="s">
        <v>126</v>
      </c>
      <c r="H28" s="83"/>
      <c r="I28" s="83" t="s">
        <v>129</v>
      </c>
      <c r="J28" s="83">
        <v>3</v>
      </c>
      <c r="K28" s="83">
        <v>0</v>
      </c>
      <c r="L28" s="83">
        <v>100</v>
      </c>
      <c r="M28" s="83" t="s">
        <v>137</v>
      </c>
      <c r="N28" s="314" t="s">
        <v>1987</v>
      </c>
    </row>
    <row r="29" spans="1:14" ht="19.5" customHeight="1">
      <c r="A29" s="28" t="s">
        <v>903</v>
      </c>
      <c r="B29" s="98" t="s">
        <v>506</v>
      </c>
      <c r="C29" s="90" t="s">
        <v>505</v>
      </c>
      <c r="D29" s="123" t="s">
        <v>149</v>
      </c>
      <c r="E29" s="140">
        <v>246</v>
      </c>
      <c r="F29" s="140" t="s">
        <v>129</v>
      </c>
      <c r="G29" s="133" t="s">
        <v>126</v>
      </c>
      <c r="H29" s="83"/>
      <c r="I29" s="83" t="s">
        <v>129</v>
      </c>
      <c r="J29" s="83">
        <v>3</v>
      </c>
      <c r="K29" s="83">
        <v>0</v>
      </c>
      <c r="L29" s="83">
        <v>100</v>
      </c>
      <c r="M29" s="83" t="s">
        <v>137</v>
      </c>
      <c r="N29" s="314" t="s">
        <v>1987</v>
      </c>
    </row>
    <row r="30" spans="1:14" ht="19.5" customHeight="1">
      <c r="A30" s="28" t="s">
        <v>904</v>
      </c>
      <c r="B30" s="98" t="s">
        <v>506</v>
      </c>
      <c r="C30" s="90" t="s">
        <v>505</v>
      </c>
      <c r="D30" s="123" t="s">
        <v>150</v>
      </c>
      <c r="E30" s="140">
        <v>247</v>
      </c>
      <c r="F30" s="140" t="s">
        <v>129</v>
      </c>
      <c r="G30" s="133" t="s">
        <v>126</v>
      </c>
      <c r="H30" s="83"/>
      <c r="I30" s="83" t="s">
        <v>129</v>
      </c>
      <c r="J30" s="83">
        <v>3</v>
      </c>
      <c r="K30" s="83">
        <v>0</v>
      </c>
      <c r="L30" s="83">
        <v>100</v>
      </c>
      <c r="M30" s="83" t="s">
        <v>137</v>
      </c>
      <c r="N30" s="314" t="s">
        <v>1987</v>
      </c>
    </row>
    <row r="31" spans="1:14" ht="19.5" customHeight="1">
      <c r="A31" s="28" t="s">
        <v>905</v>
      </c>
      <c r="B31" s="98" t="s">
        <v>506</v>
      </c>
      <c r="C31" s="90" t="s">
        <v>505</v>
      </c>
      <c r="D31" s="123" t="s">
        <v>151</v>
      </c>
      <c r="E31" s="140">
        <v>248</v>
      </c>
      <c r="F31" s="140" t="s">
        <v>129</v>
      </c>
      <c r="G31" s="133" t="s">
        <v>126</v>
      </c>
      <c r="H31" s="83"/>
      <c r="I31" s="83" t="s">
        <v>129</v>
      </c>
      <c r="J31" s="83">
        <v>3</v>
      </c>
      <c r="K31" s="83">
        <v>0</v>
      </c>
      <c r="L31" s="83">
        <v>100</v>
      </c>
      <c r="M31" s="83" t="s">
        <v>137</v>
      </c>
      <c r="N31" s="314" t="s">
        <v>1987</v>
      </c>
    </row>
    <row r="32" spans="1:14" ht="19.5" customHeight="1">
      <c r="A32" s="28" t="s">
        <v>906</v>
      </c>
      <c r="B32" s="98" t="s">
        <v>506</v>
      </c>
      <c r="C32" s="90" t="s">
        <v>505</v>
      </c>
      <c r="D32" s="313" t="s">
        <v>1906</v>
      </c>
      <c r="E32" s="142">
        <v>255</v>
      </c>
      <c r="F32" s="140" t="s">
        <v>129</v>
      </c>
      <c r="G32" s="133" t="s">
        <v>126</v>
      </c>
      <c r="H32" s="83"/>
      <c r="I32" s="83" t="s">
        <v>129</v>
      </c>
      <c r="J32" s="83">
        <v>3</v>
      </c>
      <c r="K32" s="83">
        <v>0</v>
      </c>
      <c r="L32" s="83">
        <v>100</v>
      </c>
      <c r="M32" s="83" t="s">
        <v>137</v>
      </c>
      <c r="N32" s="314" t="s">
        <v>1987</v>
      </c>
    </row>
    <row r="33" spans="1:14" ht="19.5" customHeight="1">
      <c r="A33" s="28" t="s">
        <v>907</v>
      </c>
      <c r="B33" s="98" t="s">
        <v>506</v>
      </c>
      <c r="C33" s="90" t="s">
        <v>505</v>
      </c>
      <c r="D33" s="124" t="s">
        <v>67</v>
      </c>
      <c r="E33" s="142">
        <v>229</v>
      </c>
      <c r="F33" s="140" t="s">
        <v>129</v>
      </c>
      <c r="G33" s="133" t="s">
        <v>126</v>
      </c>
      <c r="H33" s="83"/>
      <c r="I33" s="83" t="s">
        <v>129</v>
      </c>
      <c r="J33" s="83">
        <v>3</v>
      </c>
      <c r="K33" s="83">
        <v>0</v>
      </c>
      <c r="L33" s="83">
        <v>100</v>
      </c>
      <c r="M33" s="83" t="s">
        <v>137</v>
      </c>
      <c r="N33" s="314" t="s">
        <v>1987</v>
      </c>
    </row>
    <row r="34" spans="1:14" ht="19.5" customHeight="1">
      <c r="A34" s="115"/>
      <c r="B34" s="115"/>
      <c r="C34" s="116"/>
      <c r="D34" s="162"/>
      <c r="E34" s="145"/>
      <c r="F34" s="145"/>
      <c r="G34" s="163"/>
      <c r="H34" s="118"/>
      <c r="I34" s="118"/>
      <c r="J34" s="118"/>
      <c r="K34" s="118"/>
      <c r="L34" s="118"/>
      <c r="M34" s="118"/>
      <c r="N34" s="445"/>
    </row>
    <row r="35" spans="1:14" ht="19.5" customHeight="1">
      <c r="A35" s="33" t="s">
        <v>908</v>
      </c>
      <c r="B35" s="314" t="s">
        <v>506</v>
      </c>
      <c r="C35" s="396" t="s">
        <v>505</v>
      </c>
      <c r="D35" s="397" t="s">
        <v>141</v>
      </c>
      <c r="E35" s="398">
        <v>227</v>
      </c>
      <c r="F35" s="399" t="s">
        <v>129</v>
      </c>
      <c r="G35" s="398" t="s">
        <v>127</v>
      </c>
      <c r="H35" s="83"/>
      <c r="I35" s="83" t="s">
        <v>129</v>
      </c>
      <c r="J35" s="83"/>
      <c r="K35" s="83"/>
      <c r="L35" s="83"/>
      <c r="M35" s="83" t="s">
        <v>135</v>
      </c>
      <c r="N35" s="314" t="s">
        <v>1987</v>
      </c>
    </row>
    <row r="36" spans="1:14" ht="19.5" customHeight="1">
      <c r="A36" s="33" t="s">
        <v>909</v>
      </c>
      <c r="B36" s="314" t="s">
        <v>506</v>
      </c>
      <c r="C36" s="396" t="s">
        <v>505</v>
      </c>
      <c r="D36" s="397" t="s">
        <v>142</v>
      </c>
      <c r="E36" s="398">
        <v>230</v>
      </c>
      <c r="F36" s="399" t="s">
        <v>129</v>
      </c>
      <c r="G36" s="398" t="s">
        <v>127</v>
      </c>
      <c r="H36" s="83"/>
      <c r="I36" s="83" t="s">
        <v>129</v>
      </c>
      <c r="J36" s="83"/>
      <c r="K36" s="83"/>
      <c r="L36" s="83"/>
      <c r="M36" s="83" t="s">
        <v>135</v>
      </c>
      <c r="N36" s="314" t="s">
        <v>1987</v>
      </c>
    </row>
    <row r="37" spans="1:14" s="263" customFormat="1" ht="19.5" customHeight="1">
      <c r="A37" s="262" t="s">
        <v>910</v>
      </c>
      <c r="B37" s="262" t="s">
        <v>506</v>
      </c>
      <c r="C37" s="400" t="s">
        <v>505</v>
      </c>
      <c r="D37" s="401" t="s">
        <v>152</v>
      </c>
      <c r="E37" s="402">
        <v>232</v>
      </c>
      <c r="F37" s="403" t="s">
        <v>129</v>
      </c>
      <c r="G37" s="402" t="s">
        <v>127</v>
      </c>
      <c r="H37" s="262"/>
      <c r="I37" s="83" t="s">
        <v>129</v>
      </c>
      <c r="J37" s="262"/>
      <c r="K37" s="262"/>
      <c r="L37" s="262"/>
      <c r="M37" s="262" t="s">
        <v>135</v>
      </c>
      <c r="N37" s="314" t="s">
        <v>1987</v>
      </c>
    </row>
  </sheetData>
  <autoFilter ref="A1:N13">
    <filterColumn colId="13"/>
  </autoFilter>
  <pageMargins left="0.2" right="0.25" top="0.25" bottom="0.28999999999999998" header="0.25" footer="0.24"/>
  <pageSetup paperSize="9" orientation="landscape" horizontalDpi="4294967293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70"/>
  <sheetViews>
    <sheetView zoomScaleNormal="100" workbookViewId="0">
      <pane ySplit="1" topLeftCell="A41" activePane="bottomLeft" state="frozen"/>
      <selection pane="bottomLeft" activeCell="U46" sqref="U46"/>
    </sheetView>
  </sheetViews>
  <sheetFormatPr baseColWidth="10" defaultRowHeight="11.25"/>
  <cols>
    <col min="1" max="1" width="8.140625" style="17" customWidth="1"/>
    <col min="2" max="2" width="10.140625" style="17" customWidth="1"/>
    <col min="3" max="3" width="11.5703125" style="14" customWidth="1"/>
    <col min="4" max="4" width="9.42578125" style="18" customWidth="1"/>
    <col min="5" max="5" width="10.42578125" style="14" customWidth="1"/>
    <col min="6" max="6" width="13" style="307" customWidth="1"/>
    <col min="7" max="8" width="11.28515625" style="14" customWidth="1"/>
    <col min="9" max="9" width="9" style="18" customWidth="1"/>
    <col min="10" max="11" width="7.85546875" style="18" customWidth="1"/>
    <col min="12" max="12" width="15.42578125" style="18" customWidth="1"/>
    <col min="13" max="14" width="5.42578125" style="18" customWidth="1"/>
    <col min="15" max="15" width="7.140625" style="18" customWidth="1"/>
    <col min="16" max="17" width="5.42578125" style="18" customWidth="1"/>
    <col min="18" max="18" width="2.85546875" style="14" customWidth="1"/>
    <col min="19" max="16384" width="11.42578125" style="14"/>
  </cols>
  <sheetData>
    <row r="1" spans="1:17" ht="34.5" customHeight="1">
      <c r="A1" s="168" t="s">
        <v>2077</v>
      </c>
      <c r="B1" s="266" t="s">
        <v>1675</v>
      </c>
      <c r="C1" s="266" t="s">
        <v>130</v>
      </c>
      <c r="D1" s="168" t="s">
        <v>1716</v>
      </c>
      <c r="E1" s="168" t="s">
        <v>2278</v>
      </c>
      <c r="F1" s="306" t="s">
        <v>2279</v>
      </c>
      <c r="G1" s="168" t="s">
        <v>2277</v>
      </c>
      <c r="H1" s="168" t="s">
        <v>2302</v>
      </c>
      <c r="I1" s="168" t="s">
        <v>478</v>
      </c>
      <c r="J1" s="168" t="s">
        <v>1777</v>
      </c>
      <c r="K1" s="578" t="s">
        <v>2303</v>
      </c>
      <c r="L1" s="578" t="s">
        <v>494</v>
      </c>
      <c r="M1" s="578" t="s">
        <v>485</v>
      </c>
      <c r="N1" s="578" t="s">
        <v>486</v>
      </c>
      <c r="O1" s="578" t="s">
        <v>131</v>
      </c>
      <c r="P1" s="578" t="s">
        <v>132</v>
      </c>
      <c r="Q1" s="578" t="s">
        <v>133</v>
      </c>
    </row>
    <row r="2" spans="1:17" ht="13.5" customHeight="1">
      <c r="A2" s="15" t="s">
        <v>2000</v>
      </c>
      <c r="B2" s="15" t="s">
        <v>1673</v>
      </c>
      <c r="C2" s="267" t="s">
        <v>157</v>
      </c>
      <c r="D2" s="267" t="s">
        <v>1771</v>
      </c>
      <c r="E2" s="302">
        <v>1000</v>
      </c>
      <c r="F2" s="302">
        <v>9999</v>
      </c>
      <c r="G2" s="267" t="s">
        <v>479</v>
      </c>
      <c r="H2" s="267" t="s">
        <v>480</v>
      </c>
      <c r="I2" s="267">
        <v>100</v>
      </c>
      <c r="J2" s="267" t="s">
        <v>1778</v>
      </c>
      <c r="K2" s="267"/>
      <c r="L2" s="267" t="s">
        <v>1781</v>
      </c>
      <c r="M2" s="267"/>
      <c r="N2" s="267" t="s">
        <v>129</v>
      </c>
      <c r="O2" s="267"/>
      <c r="P2" s="267"/>
      <c r="Q2" s="267"/>
    </row>
    <row r="3" spans="1:17" ht="13.5" customHeight="1">
      <c r="A3" s="15" t="s">
        <v>2001</v>
      </c>
      <c r="B3" s="15" t="s">
        <v>1673</v>
      </c>
      <c r="C3" s="267" t="s">
        <v>157</v>
      </c>
      <c r="D3" s="267" t="s">
        <v>1772</v>
      </c>
      <c r="E3" s="302">
        <v>10000</v>
      </c>
      <c r="F3" s="302">
        <v>99999</v>
      </c>
      <c r="G3" s="267" t="s">
        <v>479</v>
      </c>
      <c r="H3" s="267" t="s">
        <v>480</v>
      </c>
      <c r="I3" s="267">
        <v>101</v>
      </c>
      <c r="J3" s="267" t="s">
        <v>1778</v>
      </c>
      <c r="K3" s="267"/>
      <c r="L3" s="267" t="s">
        <v>1781</v>
      </c>
      <c r="M3" s="267"/>
      <c r="N3" s="267" t="s">
        <v>129</v>
      </c>
      <c r="O3" s="267"/>
      <c r="P3" s="267"/>
      <c r="Q3" s="267"/>
    </row>
    <row r="4" spans="1:17" ht="13.5" customHeight="1">
      <c r="A4" s="15" t="s">
        <v>2002</v>
      </c>
      <c r="B4" s="15" t="s">
        <v>1673</v>
      </c>
      <c r="C4" s="267" t="s">
        <v>157</v>
      </c>
      <c r="D4" s="267" t="s">
        <v>1773</v>
      </c>
      <c r="E4" s="302">
        <v>100000</v>
      </c>
      <c r="F4" s="302">
        <v>999999999</v>
      </c>
      <c r="G4" s="267" t="s">
        <v>479</v>
      </c>
      <c r="H4" s="267" t="s">
        <v>480</v>
      </c>
      <c r="I4" s="267">
        <v>102</v>
      </c>
      <c r="J4" s="267" t="s">
        <v>1778</v>
      </c>
      <c r="K4" s="267"/>
      <c r="L4" s="267" t="s">
        <v>1781</v>
      </c>
      <c r="M4" s="267"/>
      <c r="N4" s="267" t="s">
        <v>129</v>
      </c>
      <c r="O4" s="267"/>
      <c r="P4" s="267"/>
      <c r="Q4" s="267"/>
    </row>
    <row r="5" spans="1:17" ht="13.5" customHeight="1">
      <c r="A5" s="249" t="s">
        <v>2003</v>
      </c>
      <c r="B5" s="249" t="s">
        <v>1673</v>
      </c>
      <c r="C5" s="269" t="s">
        <v>157</v>
      </c>
      <c r="D5" s="269" t="s">
        <v>1772</v>
      </c>
      <c r="E5" s="303">
        <v>1000</v>
      </c>
      <c r="F5" s="303">
        <v>9999</v>
      </c>
      <c r="G5" s="269" t="s">
        <v>1788</v>
      </c>
      <c r="H5" s="269" t="s">
        <v>481</v>
      </c>
      <c r="I5" s="269">
        <v>103</v>
      </c>
      <c r="J5" s="269" t="s">
        <v>1778</v>
      </c>
      <c r="K5" s="269"/>
      <c r="L5" s="269" t="s">
        <v>1781</v>
      </c>
      <c r="M5" s="269"/>
      <c r="N5" s="269" t="s">
        <v>129</v>
      </c>
      <c r="O5" s="269"/>
      <c r="P5" s="269"/>
      <c r="Q5" s="269"/>
    </row>
    <row r="6" spans="1:17" ht="13.5" customHeight="1">
      <c r="A6" s="249" t="s">
        <v>2004</v>
      </c>
      <c r="B6" s="249" t="s">
        <v>1673</v>
      </c>
      <c r="C6" s="269" t="s">
        <v>157</v>
      </c>
      <c r="D6" s="269" t="s">
        <v>1773</v>
      </c>
      <c r="E6" s="303">
        <v>10000</v>
      </c>
      <c r="F6" s="303">
        <v>99999</v>
      </c>
      <c r="G6" s="269" t="s">
        <v>1788</v>
      </c>
      <c r="H6" s="269" t="s">
        <v>481</v>
      </c>
      <c r="I6" s="269">
        <v>104</v>
      </c>
      <c r="J6" s="269" t="s">
        <v>1778</v>
      </c>
      <c r="K6" s="269"/>
      <c r="L6" s="269" t="s">
        <v>1781</v>
      </c>
      <c r="M6" s="269"/>
      <c r="N6" s="269" t="s">
        <v>129</v>
      </c>
      <c r="O6" s="269"/>
      <c r="P6" s="269"/>
      <c r="Q6" s="269"/>
    </row>
    <row r="7" spans="1:17" ht="13.5" customHeight="1">
      <c r="A7" s="249" t="s">
        <v>2005</v>
      </c>
      <c r="B7" s="249" t="s">
        <v>1673</v>
      </c>
      <c r="C7" s="269" t="s">
        <v>157</v>
      </c>
      <c r="D7" s="269" t="s">
        <v>1774</v>
      </c>
      <c r="E7" s="303">
        <v>100000</v>
      </c>
      <c r="F7" s="303">
        <v>999999999</v>
      </c>
      <c r="G7" s="269" t="s">
        <v>1788</v>
      </c>
      <c r="H7" s="269" t="s">
        <v>481</v>
      </c>
      <c r="I7" s="269">
        <v>105</v>
      </c>
      <c r="J7" s="269" t="s">
        <v>1778</v>
      </c>
      <c r="K7" s="269"/>
      <c r="L7" s="269" t="s">
        <v>1781</v>
      </c>
      <c r="M7" s="269"/>
      <c r="N7" s="269" t="s">
        <v>129</v>
      </c>
      <c r="O7" s="269"/>
      <c r="P7" s="269"/>
      <c r="Q7" s="269"/>
    </row>
    <row r="8" spans="1:17" ht="13.5" customHeight="1">
      <c r="A8" s="16" t="s">
        <v>2006</v>
      </c>
      <c r="B8" s="16" t="s">
        <v>1673</v>
      </c>
      <c r="C8" s="268" t="s">
        <v>157</v>
      </c>
      <c r="D8" s="268" t="s">
        <v>1773</v>
      </c>
      <c r="E8" s="304">
        <v>1000</v>
      </c>
      <c r="F8" s="304">
        <v>9999</v>
      </c>
      <c r="G8" s="268" t="s">
        <v>1789</v>
      </c>
      <c r="H8" s="268" t="s">
        <v>482</v>
      </c>
      <c r="I8" s="268">
        <v>106</v>
      </c>
      <c r="J8" s="268" t="s">
        <v>1778</v>
      </c>
      <c r="K8" s="268"/>
      <c r="L8" s="268" t="s">
        <v>1781</v>
      </c>
      <c r="M8" s="268"/>
      <c r="N8" s="268" t="s">
        <v>129</v>
      </c>
      <c r="O8" s="268"/>
      <c r="P8" s="268"/>
      <c r="Q8" s="268"/>
    </row>
    <row r="9" spans="1:17" ht="13.5" customHeight="1">
      <c r="A9" s="16" t="s">
        <v>2007</v>
      </c>
      <c r="B9" s="16" t="s">
        <v>1673</v>
      </c>
      <c r="C9" s="268" t="s">
        <v>157</v>
      </c>
      <c r="D9" s="268" t="s">
        <v>1774</v>
      </c>
      <c r="E9" s="304">
        <v>10000</v>
      </c>
      <c r="F9" s="304">
        <v>99999</v>
      </c>
      <c r="G9" s="268" t="s">
        <v>1789</v>
      </c>
      <c r="H9" s="268" t="s">
        <v>482</v>
      </c>
      <c r="I9" s="268">
        <v>107</v>
      </c>
      <c r="J9" s="268" t="s">
        <v>1778</v>
      </c>
      <c r="K9" s="268"/>
      <c r="L9" s="268" t="s">
        <v>1781</v>
      </c>
      <c r="M9" s="268"/>
      <c r="N9" s="268" t="s">
        <v>129</v>
      </c>
      <c r="O9" s="268"/>
      <c r="P9" s="268"/>
      <c r="Q9" s="268"/>
    </row>
    <row r="10" spans="1:17" ht="13.5" customHeight="1">
      <c r="A10" s="16" t="s">
        <v>2008</v>
      </c>
      <c r="B10" s="16" t="s">
        <v>1673</v>
      </c>
      <c r="C10" s="268" t="s">
        <v>157</v>
      </c>
      <c r="D10" s="268" t="s">
        <v>1775</v>
      </c>
      <c r="E10" s="304">
        <v>100000</v>
      </c>
      <c r="F10" s="304">
        <v>999999999</v>
      </c>
      <c r="G10" s="268" t="s">
        <v>1789</v>
      </c>
      <c r="H10" s="268" t="s">
        <v>482</v>
      </c>
      <c r="I10" s="268">
        <v>108</v>
      </c>
      <c r="J10" s="268" t="s">
        <v>1778</v>
      </c>
      <c r="K10" s="268"/>
      <c r="L10" s="268" t="s">
        <v>1781</v>
      </c>
      <c r="M10" s="268"/>
      <c r="N10" s="268" t="s">
        <v>129</v>
      </c>
      <c r="O10" s="268"/>
      <c r="P10" s="268"/>
      <c r="Q10" s="268"/>
    </row>
    <row r="11" spans="1:17" ht="11.25" customHeight="1">
      <c r="C11" s="19"/>
      <c r="D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ht="11.25" customHeight="1">
      <c r="A12" s="301"/>
      <c r="B12" s="301"/>
      <c r="C12" s="301"/>
      <c r="D12" s="300"/>
      <c r="E12" s="300"/>
      <c r="F12" s="308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</row>
    <row r="13" spans="1:17" ht="11.25" customHeight="1">
      <c r="C13" s="19"/>
      <c r="D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>
      <c r="A14" s="15" t="s">
        <v>2009</v>
      </c>
      <c r="B14" s="15" t="s">
        <v>1673</v>
      </c>
      <c r="C14" s="267" t="s">
        <v>1674</v>
      </c>
      <c r="D14" s="267" t="s">
        <v>1771</v>
      </c>
      <c r="E14" s="302">
        <v>1000</v>
      </c>
      <c r="F14" s="302">
        <v>9999</v>
      </c>
      <c r="G14" s="267" t="s">
        <v>479</v>
      </c>
      <c r="H14" s="267" t="s">
        <v>480</v>
      </c>
      <c r="I14" s="267">
        <v>109</v>
      </c>
      <c r="J14" s="267" t="s">
        <v>1778</v>
      </c>
      <c r="K14" s="267"/>
      <c r="L14" s="267" t="s">
        <v>1781</v>
      </c>
      <c r="M14" s="267"/>
      <c r="N14" s="267" t="s">
        <v>129</v>
      </c>
      <c r="O14" s="267"/>
      <c r="P14" s="267"/>
      <c r="Q14" s="267"/>
    </row>
    <row r="15" spans="1:17" ht="11.25" customHeight="1">
      <c r="A15" s="15" t="s">
        <v>2010</v>
      </c>
      <c r="B15" s="15" t="s">
        <v>1673</v>
      </c>
      <c r="C15" s="267" t="s">
        <v>1674</v>
      </c>
      <c r="D15" s="267" t="s">
        <v>1772</v>
      </c>
      <c r="E15" s="302">
        <v>10000</v>
      </c>
      <c r="F15" s="302">
        <v>99999</v>
      </c>
      <c r="G15" s="267" t="s">
        <v>479</v>
      </c>
      <c r="H15" s="267" t="s">
        <v>480</v>
      </c>
      <c r="I15" s="267">
        <v>109</v>
      </c>
      <c r="J15" s="267" t="s">
        <v>1778</v>
      </c>
      <c r="K15" s="267"/>
      <c r="L15" s="267" t="s">
        <v>1781</v>
      </c>
      <c r="M15" s="267"/>
      <c r="N15" s="267" t="s">
        <v>129</v>
      </c>
      <c r="O15" s="267"/>
      <c r="P15" s="267"/>
      <c r="Q15" s="267"/>
    </row>
    <row r="16" spans="1:17" ht="11.25" customHeight="1">
      <c r="A16" s="15" t="s">
        <v>2011</v>
      </c>
      <c r="B16" s="15" t="s">
        <v>1673</v>
      </c>
      <c r="C16" s="267" t="s">
        <v>1674</v>
      </c>
      <c r="D16" s="267" t="s">
        <v>1773</v>
      </c>
      <c r="E16" s="302">
        <v>100000</v>
      </c>
      <c r="F16" s="302">
        <v>999999999</v>
      </c>
      <c r="G16" s="267" t="s">
        <v>479</v>
      </c>
      <c r="H16" s="267" t="s">
        <v>480</v>
      </c>
      <c r="I16" s="267">
        <v>109</v>
      </c>
      <c r="J16" s="267" t="s">
        <v>1778</v>
      </c>
      <c r="K16" s="267"/>
      <c r="L16" s="267" t="s">
        <v>1781</v>
      </c>
      <c r="M16" s="267"/>
      <c r="N16" s="267" t="s">
        <v>129</v>
      </c>
      <c r="O16" s="267"/>
      <c r="P16" s="267"/>
      <c r="Q16" s="267"/>
    </row>
    <row r="17" spans="1:17" ht="11.25" customHeight="1">
      <c r="A17" s="249" t="s">
        <v>2012</v>
      </c>
      <c r="B17" s="249" t="s">
        <v>1673</v>
      </c>
      <c r="C17" s="269" t="s">
        <v>1674</v>
      </c>
      <c r="D17" s="269" t="s">
        <v>1772</v>
      </c>
      <c r="E17" s="303">
        <v>1000</v>
      </c>
      <c r="F17" s="303">
        <v>9999</v>
      </c>
      <c r="G17" s="269" t="s">
        <v>1788</v>
      </c>
      <c r="H17" s="269" t="s">
        <v>481</v>
      </c>
      <c r="I17" s="269">
        <v>110</v>
      </c>
      <c r="J17" s="269" t="s">
        <v>1778</v>
      </c>
      <c r="K17" s="269"/>
      <c r="L17" s="269" t="s">
        <v>1781</v>
      </c>
      <c r="M17" s="269"/>
      <c r="N17" s="269" t="s">
        <v>129</v>
      </c>
      <c r="O17" s="269"/>
      <c r="P17" s="269"/>
      <c r="Q17" s="269"/>
    </row>
    <row r="18" spans="1:17" ht="11.25" customHeight="1">
      <c r="A18" s="249" t="s">
        <v>2013</v>
      </c>
      <c r="B18" s="249" t="s">
        <v>1673</v>
      </c>
      <c r="C18" s="269" t="s">
        <v>1674</v>
      </c>
      <c r="D18" s="269" t="s">
        <v>1773</v>
      </c>
      <c r="E18" s="303">
        <v>10000</v>
      </c>
      <c r="F18" s="303">
        <v>99999</v>
      </c>
      <c r="G18" s="269" t="s">
        <v>1788</v>
      </c>
      <c r="H18" s="269" t="s">
        <v>481</v>
      </c>
      <c r="I18" s="269">
        <v>110</v>
      </c>
      <c r="J18" s="269" t="s">
        <v>1778</v>
      </c>
      <c r="K18" s="269"/>
      <c r="L18" s="269" t="s">
        <v>1781</v>
      </c>
      <c r="M18" s="269"/>
      <c r="N18" s="269" t="s">
        <v>129</v>
      </c>
      <c r="O18" s="269"/>
      <c r="P18" s="269"/>
      <c r="Q18" s="269"/>
    </row>
    <row r="19" spans="1:17">
      <c r="A19" s="249" t="s">
        <v>1998</v>
      </c>
      <c r="B19" s="249" t="s">
        <v>1673</v>
      </c>
      <c r="C19" s="269" t="s">
        <v>1674</v>
      </c>
      <c r="D19" s="269" t="s">
        <v>1774</v>
      </c>
      <c r="E19" s="303">
        <v>100000</v>
      </c>
      <c r="F19" s="303">
        <v>999999999</v>
      </c>
      <c r="G19" s="269" t="s">
        <v>1788</v>
      </c>
      <c r="H19" s="269" t="s">
        <v>481</v>
      </c>
      <c r="I19" s="269">
        <v>110</v>
      </c>
      <c r="J19" s="269" t="s">
        <v>1778</v>
      </c>
      <c r="K19" s="269"/>
      <c r="L19" s="269" t="s">
        <v>1781</v>
      </c>
      <c r="M19" s="269"/>
      <c r="N19" s="269" t="s">
        <v>129</v>
      </c>
      <c r="O19" s="269"/>
      <c r="P19" s="269"/>
      <c r="Q19" s="269"/>
    </row>
    <row r="20" spans="1:17">
      <c r="A20" s="16" t="s">
        <v>1999</v>
      </c>
      <c r="B20" s="16" t="s">
        <v>1673</v>
      </c>
      <c r="C20" s="268" t="s">
        <v>1674</v>
      </c>
      <c r="D20" s="268" t="s">
        <v>1773</v>
      </c>
      <c r="E20" s="304">
        <v>1000</v>
      </c>
      <c r="F20" s="304">
        <v>9999</v>
      </c>
      <c r="G20" s="268" t="s">
        <v>1789</v>
      </c>
      <c r="H20" s="268" t="s">
        <v>482</v>
      </c>
      <c r="I20" s="268">
        <v>111</v>
      </c>
      <c r="J20" s="268" t="s">
        <v>1778</v>
      </c>
      <c r="K20" s="268"/>
      <c r="L20" s="268" t="s">
        <v>1781</v>
      </c>
      <c r="M20" s="268"/>
      <c r="N20" s="268" t="s">
        <v>129</v>
      </c>
      <c r="O20" s="268"/>
      <c r="P20" s="268"/>
      <c r="Q20" s="268"/>
    </row>
    <row r="21" spans="1:17">
      <c r="A21" s="16" t="s">
        <v>2014</v>
      </c>
      <c r="B21" s="16" t="s">
        <v>1673</v>
      </c>
      <c r="C21" s="268" t="s">
        <v>1674</v>
      </c>
      <c r="D21" s="268" t="s">
        <v>1774</v>
      </c>
      <c r="E21" s="304">
        <v>10000</v>
      </c>
      <c r="F21" s="304">
        <v>99999</v>
      </c>
      <c r="G21" s="268" t="s">
        <v>1789</v>
      </c>
      <c r="H21" s="268" t="s">
        <v>482</v>
      </c>
      <c r="I21" s="268">
        <v>111</v>
      </c>
      <c r="J21" s="268" t="s">
        <v>1778</v>
      </c>
      <c r="K21" s="268"/>
      <c r="L21" s="268" t="s">
        <v>1781</v>
      </c>
      <c r="M21" s="268"/>
      <c r="N21" s="268" t="s">
        <v>129</v>
      </c>
      <c r="O21" s="268"/>
      <c r="P21" s="268"/>
      <c r="Q21" s="268"/>
    </row>
    <row r="22" spans="1:17">
      <c r="A22" s="16" t="s">
        <v>2015</v>
      </c>
      <c r="B22" s="16" t="s">
        <v>1673</v>
      </c>
      <c r="C22" s="268" t="s">
        <v>1674</v>
      </c>
      <c r="D22" s="268" t="s">
        <v>1775</v>
      </c>
      <c r="E22" s="304">
        <v>100000</v>
      </c>
      <c r="F22" s="304">
        <v>999999999</v>
      </c>
      <c r="G22" s="268" t="s">
        <v>1789</v>
      </c>
      <c r="H22" s="268" t="s">
        <v>482</v>
      </c>
      <c r="I22" s="268">
        <v>111</v>
      </c>
      <c r="J22" s="268" t="s">
        <v>1778</v>
      </c>
      <c r="K22" s="268"/>
      <c r="L22" s="268" t="s">
        <v>1781</v>
      </c>
      <c r="M22" s="268"/>
      <c r="N22" s="268" t="s">
        <v>129</v>
      </c>
      <c r="O22" s="268"/>
      <c r="P22" s="268"/>
      <c r="Q22" s="268"/>
    </row>
    <row r="23" spans="1:17">
      <c r="C23" s="19"/>
      <c r="D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301"/>
      <c r="B24" s="301"/>
      <c r="C24" s="300"/>
      <c r="D24" s="300"/>
      <c r="E24" s="300"/>
      <c r="F24" s="308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0"/>
    </row>
    <row r="25" spans="1:17">
      <c r="C25" s="18"/>
    </row>
    <row r="26" spans="1:17" ht="13.5" customHeight="1">
      <c r="A26" s="15" t="s">
        <v>2016</v>
      </c>
      <c r="B26" s="15" t="s">
        <v>1676</v>
      </c>
      <c r="C26" s="267" t="s">
        <v>157</v>
      </c>
      <c r="D26" s="267" t="s">
        <v>1771</v>
      </c>
      <c r="E26" s="302">
        <v>1000</v>
      </c>
      <c r="F26" s="302">
        <v>9999</v>
      </c>
      <c r="G26" s="267" t="s">
        <v>479</v>
      </c>
      <c r="H26" s="267" t="s">
        <v>480</v>
      </c>
      <c r="I26" s="267">
        <v>121</v>
      </c>
      <c r="J26" s="267" t="s">
        <v>1779</v>
      </c>
      <c r="K26" s="267"/>
      <c r="L26" s="267" t="s">
        <v>1781</v>
      </c>
      <c r="M26" s="267"/>
      <c r="N26" s="267" t="s">
        <v>129</v>
      </c>
      <c r="O26" s="267"/>
      <c r="P26" s="267"/>
      <c r="Q26" s="267"/>
    </row>
    <row r="27" spans="1:17" ht="13.5" customHeight="1">
      <c r="A27" s="15" t="s">
        <v>2017</v>
      </c>
      <c r="B27" s="15" t="s">
        <v>1676</v>
      </c>
      <c r="C27" s="267" t="s">
        <v>157</v>
      </c>
      <c r="D27" s="267" t="s">
        <v>1772</v>
      </c>
      <c r="E27" s="302">
        <v>10000</v>
      </c>
      <c r="F27" s="302">
        <v>99999</v>
      </c>
      <c r="G27" s="267" t="s">
        <v>479</v>
      </c>
      <c r="H27" s="267" t="s">
        <v>480</v>
      </c>
      <c r="I27" s="267">
        <v>122</v>
      </c>
      <c r="J27" s="267" t="s">
        <v>1779</v>
      </c>
      <c r="K27" s="267"/>
      <c r="L27" s="267" t="s">
        <v>1781</v>
      </c>
      <c r="M27" s="267"/>
      <c r="N27" s="267" t="s">
        <v>129</v>
      </c>
      <c r="O27" s="267"/>
      <c r="P27" s="267"/>
      <c r="Q27" s="267"/>
    </row>
    <row r="28" spans="1:17" ht="13.5" customHeight="1">
      <c r="A28" s="15" t="s">
        <v>2018</v>
      </c>
      <c r="B28" s="15" t="s">
        <v>1676</v>
      </c>
      <c r="C28" s="267" t="s">
        <v>157</v>
      </c>
      <c r="D28" s="267" t="s">
        <v>1773</v>
      </c>
      <c r="E28" s="302">
        <v>100000</v>
      </c>
      <c r="F28" s="302">
        <v>999999999</v>
      </c>
      <c r="G28" s="267" t="s">
        <v>479</v>
      </c>
      <c r="H28" s="267" t="s">
        <v>480</v>
      </c>
      <c r="I28" s="267">
        <v>123</v>
      </c>
      <c r="J28" s="267" t="s">
        <v>1779</v>
      </c>
      <c r="K28" s="267"/>
      <c r="L28" s="267" t="s">
        <v>1781</v>
      </c>
      <c r="M28" s="267"/>
      <c r="N28" s="267" t="s">
        <v>129</v>
      </c>
      <c r="O28" s="267"/>
      <c r="P28" s="267"/>
      <c r="Q28" s="267"/>
    </row>
    <row r="29" spans="1:17" ht="13.5" customHeight="1">
      <c r="A29" s="249" t="s">
        <v>2019</v>
      </c>
      <c r="B29" s="249" t="s">
        <v>1676</v>
      </c>
      <c r="C29" s="269" t="s">
        <v>157</v>
      </c>
      <c r="D29" s="269" t="s">
        <v>1772</v>
      </c>
      <c r="E29" s="303">
        <v>1000</v>
      </c>
      <c r="F29" s="303">
        <v>9999</v>
      </c>
      <c r="G29" s="269" t="s">
        <v>1788</v>
      </c>
      <c r="H29" s="269" t="s">
        <v>481</v>
      </c>
      <c r="I29" s="269">
        <v>124</v>
      </c>
      <c r="J29" s="269" t="s">
        <v>1779</v>
      </c>
      <c r="K29" s="269"/>
      <c r="L29" s="269" t="s">
        <v>1781</v>
      </c>
      <c r="M29" s="269"/>
      <c r="N29" s="269" t="s">
        <v>129</v>
      </c>
      <c r="O29" s="269"/>
      <c r="P29" s="269"/>
      <c r="Q29" s="269"/>
    </row>
    <row r="30" spans="1:17" ht="13.5" customHeight="1">
      <c r="A30" s="249" t="s">
        <v>2020</v>
      </c>
      <c r="B30" s="249" t="s">
        <v>1676</v>
      </c>
      <c r="C30" s="269" t="s">
        <v>157</v>
      </c>
      <c r="D30" s="269" t="s">
        <v>1773</v>
      </c>
      <c r="E30" s="303">
        <v>10000</v>
      </c>
      <c r="F30" s="303">
        <v>99999</v>
      </c>
      <c r="G30" s="269" t="s">
        <v>1788</v>
      </c>
      <c r="H30" s="269" t="s">
        <v>481</v>
      </c>
      <c r="I30" s="269">
        <v>125</v>
      </c>
      <c r="J30" s="269" t="s">
        <v>1779</v>
      </c>
      <c r="K30" s="269"/>
      <c r="L30" s="269" t="s">
        <v>1781</v>
      </c>
      <c r="M30" s="269"/>
      <c r="N30" s="269" t="s">
        <v>129</v>
      </c>
      <c r="O30" s="269"/>
      <c r="P30" s="269"/>
      <c r="Q30" s="269"/>
    </row>
    <row r="31" spans="1:17" ht="13.5" customHeight="1">
      <c r="A31" s="249" t="s">
        <v>2021</v>
      </c>
      <c r="B31" s="249" t="s">
        <v>1676</v>
      </c>
      <c r="C31" s="269" t="s">
        <v>157</v>
      </c>
      <c r="D31" s="269" t="s">
        <v>1774</v>
      </c>
      <c r="E31" s="303">
        <v>100000</v>
      </c>
      <c r="F31" s="303">
        <v>999999999</v>
      </c>
      <c r="G31" s="269" t="s">
        <v>1788</v>
      </c>
      <c r="H31" s="269" t="s">
        <v>481</v>
      </c>
      <c r="I31" s="269">
        <v>126</v>
      </c>
      <c r="J31" s="269" t="s">
        <v>1779</v>
      </c>
      <c r="K31" s="269"/>
      <c r="L31" s="269" t="s">
        <v>1781</v>
      </c>
      <c r="M31" s="269"/>
      <c r="N31" s="269" t="s">
        <v>129</v>
      </c>
      <c r="O31" s="269"/>
      <c r="P31" s="269"/>
      <c r="Q31" s="269"/>
    </row>
    <row r="32" spans="1:17" ht="13.5" customHeight="1">
      <c r="A32" s="16" t="s">
        <v>2022</v>
      </c>
      <c r="B32" s="16" t="s">
        <v>1676</v>
      </c>
      <c r="C32" s="268" t="s">
        <v>157</v>
      </c>
      <c r="D32" s="268" t="s">
        <v>1773</v>
      </c>
      <c r="E32" s="304">
        <v>1000</v>
      </c>
      <c r="F32" s="304">
        <v>9999</v>
      </c>
      <c r="G32" s="268" t="s">
        <v>1789</v>
      </c>
      <c r="H32" s="268" t="s">
        <v>483</v>
      </c>
      <c r="I32" s="268">
        <v>127</v>
      </c>
      <c r="J32" s="268" t="s">
        <v>1779</v>
      </c>
      <c r="K32" s="268"/>
      <c r="L32" s="268" t="s">
        <v>1781</v>
      </c>
      <c r="M32" s="268"/>
      <c r="N32" s="268" t="s">
        <v>129</v>
      </c>
      <c r="O32" s="268"/>
      <c r="P32" s="268"/>
      <c r="Q32" s="268"/>
    </row>
    <row r="33" spans="1:17" ht="13.5" customHeight="1">
      <c r="A33" s="16" t="s">
        <v>2023</v>
      </c>
      <c r="B33" s="16" t="s">
        <v>1676</v>
      </c>
      <c r="C33" s="268" t="s">
        <v>157</v>
      </c>
      <c r="D33" s="268" t="s">
        <v>1774</v>
      </c>
      <c r="E33" s="304">
        <v>10000</v>
      </c>
      <c r="F33" s="304">
        <v>99999</v>
      </c>
      <c r="G33" s="268" t="s">
        <v>1789</v>
      </c>
      <c r="H33" s="268" t="s">
        <v>483</v>
      </c>
      <c r="I33" s="268">
        <v>128</v>
      </c>
      <c r="J33" s="268" t="s">
        <v>1779</v>
      </c>
      <c r="K33" s="268"/>
      <c r="L33" s="268" t="s">
        <v>1781</v>
      </c>
      <c r="M33" s="268"/>
      <c r="N33" s="268" t="s">
        <v>129</v>
      </c>
      <c r="O33" s="268"/>
      <c r="P33" s="268"/>
      <c r="Q33" s="268"/>
    </row>
    <row r="34" spans="1:17" ht="13.5" customHeight="1">
      <c r="A34" s="16" t="s">
        <v>2024</v>
      </c>
      <c r="B34" s="16" t="s">
        <v>1676</v>
      </c>
      <c r="C34" s="268" t="s">
        <v>157</v>
      </c>
      <c r="D34" s="268" t="s">
        <v>1775</v>
      </c>
      <c r="E34" s="304">
        <v>100000</v>
      </c>
      <c r="F34" s="304">
        <v>999999999</v>
      </c>
      <c r="G34" s="268" t="s">
        <v>1789</v>
      </c>
      <c r="H34" s="268" t="s">
        <v>483</v>
      </c>
      <c r="I34" s="268">
        <v>129</v>
      </c>
      <c r="J34" s="268" t="s">
        <v>1779</v>
      </c>
      <c r="K34" s="268"/>
      <c r="L34" s="268" t="s">
        <v>1781</v>
      </c>
      <c r="M34" s="268"/>
      <c r="N34" s="268" t="s">
        <v>129</v>
      </c>
      <c r="O34" s="268"/>
      <c r="P34" s="268"/>
      <c r="Q34" s="268"/>
    </row>
    <row r="35" spans="1:17">
      <c r="C35" s="19"/>
      <c r="D35" s="14"/>
      <c r="I35" s="14"/>
      <c r="J35" s="14"/>
      <c r="K35" s="14"/>
      <c r="L35" s="14"/>
      <c r="M35" s="14"/>
      <c r="N35" s="14"/>
      <c r="O35" s="14"/>
      <c r="P35" s="14"/>
      <c r="Q35" s="14"/>
    </row>
    <row r="36" spans="1:17">
      <c r="A36" s="301"/>
      <c r="B36" s="301"/>
      <c r="C36" s="300"/>
      <c r="D36" s="300"/>
      <c r="E36" s="300"/>
      <c r="F36" s="308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0"/>
    </row>
    <row r="37" spans="1:17">
      <c r="C37" s="18"/>
    </row>
    <row r="38" spans="1:17" s="18" customFormat="1" ht="13.5" customHeight="1">
      <c r="A38" s="15" t="s">
        <v>2025</v>
      </c>
      <c r="B38" s="15" t="s">
        <v>1676</v>
      </c>
      <c r="C38" s="267" t="s">
        <v>1674</v>
      </c>
      <c r="D38" s="267" t="s">
        <v>1771</v>
      </c>
      <c r="E38" s="302">
        <v>1000</v>
      </c>
      <c r="F38" s="302">
        <v>9999</v>
      </c>
      <c r="G38" s="267" t="s">
        <v>479</v>
      </c>
      <c r="H38" s="267" t="s">
        <v>480</v>
      </c>
      <c r="I38" s="267">
        <v>130</v>
      </c>
      <c r="J38" s="267" t="s">
        <v>1779</v>
      </c>
      <c r="K38" s="267"/>
      <c r="L38" s="267" t="s">
        <v>1781</v>
      </c>
      <c r="M38" s="267"/>
      <c r="N38" s="267" t="s">
        <v>129</v>
      </c>
      <c r="O38" s="267"/>
      <c r="P38" s="267"/>
      <c r="Q38" s="267"/>
    </row>
    <row r="39" spans="1:17" s="18" customFormat="1" ht="13.5" customHeight="1">
      <c r="A39" s="15" t="s">
        <v>2026</v>
      </c>
      <c r="B39" s="15" t="s">
        <v>1676</v>
      </c>
      <c r="C39" s="267" t="s">
        <v>1674</v>
      </c>
      <c r="D39" s="267" t="s">
        <v>1772</v>
      </c>
      <c r="E39" s="302">
        <v>10000</v>
      </c>
      <c r="F39" s="302">
        <v>99999</v>
      </c>
      <c r="G39" s="267" t="s">
        <v>479</v>
      </c>
      <c r="H39" s="267" t="s">
        <v>480</v>
      </c>
      <c r="I39" s="267">
        <v>130</v>
      </c>
      <c r="J39" s="267" t="s">
        <v>1779</v>
      </c>
      <c r="K39" s="267"/>
      <c r="L39" s="267" t="s">
        <v>1781</v>
      </c>
      <c r="M39" s="267"/>
      <c r="N39" s="267" t="s">
        <v>129</v>
      </c>
      <c r="O39" s="267"/>
      <c r="P39" s="267"/>
      <c r="Q39" s="267"/>
    </row>
    <row r="40" spans="1:17" s="18" customFormat="1" ht="13.5" customHeight="1">
      <c r="A40" s="15" t="s">
        <v>2027</v>
      </c>
      <c r="B40" s="15" t="s">
        <v>1676</v>
      </c>
      <c r="C40" s="267" t="s">
        <v>1674</v>
      </c>
      <c r="D40" s="267" t="s">
        <v>1773</v>
      </c>
      <c r="E40" s="302">
        <v>100000</v>
      </c>
      <c r="F40" s="302">
        <v>999999999</v>
      </c>
      <c r="G40" s="267" t="s">
        <v>479</v>
      </c>
      <c r="H40" s="267" t="s">
        <v>480</v>
      </c>
      <c r="I40" s="267">
        <v>130</v>
      </c>
      <c r="J40" s="267" t="s">
        <v>1779</v>
      </c>
      <c r="K40" s="267"/>
      <c r="L40" s="267" t="s">
        <v>1781</v>
      </c>
      <c r="M40" s="267"/>
      <c r="N40" s="267" t="s">
        <v>129</v>
      </c>
      <c r="O40" s="267"/>
      <c r="P40" s="267"/>
      <c r="Q40" s="267"/>
    </row>
    <row r="41" spans="1:17" s="18" customFormat="1" ht="13.5" customHeight="1">
      <c r="A41" s="249" t="s">
        <v>2028</v>
      </c>
      <c r="B41" s="249" t="s">
        <v>1676</v>
      </c>
      <c r="C41" s="269" t="s">
        <v>1674</v>
      </c>
      <c r="D41" s="269" t="s">
        <v>1772</v>
      </c>
      <c r="E41" s="303">
        <v>1000</v>
      </c>
      <c r="F41" s="303">
        <v>9999</v>
      </c>
      <c r="G41" s="269" t="s">
        <v>1788</v>
      </c>
      <c r="H41" s="269" t="s">
        <v>481</v>
      </c>
      <c r="I41" s="269">
        <v>131</v>
      </c>
      <c r="J41" s="269" t="s">
        <v>1779</v>
      </c>
      <c r="K41" s="269"/>
      <c r="L41" s="269" t="s">
        <v>1781</v>
      </c>
      <c r="M41" s="269"/>
      <c r="N41" s="269" t="s">
        <v>129</v>
      </c>
      <c r="O41" s="269"/>
      <c r="P41" s="269"/>
      <c r="Q41" s="269"/>
    </row>
    <row r="42" spans="1:17" s="18" customFormat="1" ht="13.5" customHeight="1">
      <c r="A42" s="249" t="s">
        <v>2029</v>
      </c>
      <c r="B42" s="249" t="s">
        <v>1676</v>
      </c>
      <c r="C42" s="269" t="s">
        <v>1674</v>
      </c>
      <c r="D42" s="269" t="s">
        <v>1773</v>
      </c>
      <c r="E42" s="303">
        <v>10000</v>
      </c>
      <c r="F42" s="303">
        <v>99999</v>
      </c>
      <c r="G42" s="269" t="s">
        <v>1788</v>
      </c>
      <c r="H42" s="269" t="s">
        <v>481</v>
      </c>
      <c r="I42" s="269">
        <v>131</v>
      </c>
      <c r="J42" s="269" t="s">
        <v>1779</v>
      </c>
      <c r="K42" s="269"/>
      <c r="L42" s="269" t="s">
        <v>1781</v>
      </c>
      <c r="M42" s="269"/>
      <c r="N42" s="269" t="s">
        <v>129</v>
      </c>
      <c r="O42" s="269"/>
      <c r="P42" s="269"/>
      <c r="Q42" s="269"/>
    </row>
    <row r="43" spans="1:17" s="18" customFormat="1" ht="13.5" customHeight="1">
      <c r="A43" s="249" t="s">
        <v>2030</v>
      </c>
      <c r="B43" s="249" t="s">
        <v>1676</v>
      </c>
      <c r="C43" s="269" t="s">
        <v>1674</v>
      </c>
      <c r="D43" s="269" t="s">
        <v>1774</v>
      </c>
      <c r="E43" s="303">
        <v>100000</v>
      </c>
      <c r="F43" s="303">
        <v>999999999</v>
      </c>
      <c r="G43" s="269" t="s">
        <v>1788</v>
      </c>
      <c r="H43" s="269" t="s">
        <v>481</v>
      </c>
      <c r="I43" s="269">
        <v>131</v>
      </c>
      <c r="J43" s="269" t="s">
        <v>1779</v>
      </c>
      <c r="K43" s="269"/>
      <c r="L43" s="269" t="s">
        <v>1781</v>
      </c>
      <c r="M43" s="269"/>
      <c r="N43" s="269" t="s">
        <v>129</v>
      </c>
      <c r="O43" s="269"/>
      <c r="P43" s="269"/>
      <c r="Q43" s="269"/>
    </row>
    <row r="44" spans="1:17" s="18" customFormat="1" ht="13.5" customHeight="1">
      <c r="A44" s="16" t="s">
        <v>2031</v>
      </c>
      <c r="B44" s="16" t="s">
        <v>1676</v>
      </c>
      <c r="C44" s="268" t="s">
        <v>1674</v>
      </c>
      <c r="D44" s="268" t="s">
        <v>1773</v>
      </c>
      <c r="E44" s="304">
        <v>1000</v>
      </c>
      <c r="F44" s="304">
        <v>9999</v>
      </c>
      <c r="G44" s="268" t="s">
        <v>1789</v>
      </c>
      <c r="H44" s="268" t="s">
        <v>483</v>
      </c>
      <c r="I44" s="268">
        <v>132</v>
      </c>
      <c r="J44" s="268" t="s">
        <v>1779</v>
      </c>
      <c r="K44" s="268"/>
      <c r="L44" s="268" t="s">
        <v>1781</v>
      </c>
      <c r="M44" s="268"/>
      <c r="N44" s="268" t="s">
        <v>129</v>
      </c>
      <c r="O44" s="268"/>
      <c r="P44" s="268"/>
      <c r="Q44" s="268"/>
    </row>
    <row r="45" spans="1:17" s="18" customFormat="1" ht="13.5" customHeight="1">
      <c r="A45" s="16" t="s">
        <v>2032</v>
      </c>
      <c r="B45" s="16" t="s">
        <v>1676</v>
      </c>
      <c r="C45" s="268" t="s">
        <v>1674</v>
      </c>
      <c r="D45" s="268" t="s">
        <v>1774</v>
      </c>
      <c r="E45" s="304">
        <v>10000</v>
      </c>
      <c r="F45" s="304">
        <v>99999</v>
      </c>
      <c r="G45" s="268" t="s">
        <v>1789</v>
      </c>
      <c r="H45" s="268" t="s">
        <v>483</v>
      </c>
      <c r="I45" s="268">
        <v>132</v>
      </c>
      <c r="J45" s="268" t="s">
        <v>1779</v>
      </c>
      <c r="K45" s="268"/>
      <c r="L45" s="268" t="s">
        <v>1781</v>
      </c>
      <c r="M45" s="268"/>
      <c r="N45" s="268" t="s">
        <v>129</v>
      </c>
      <c r="O45" s="268"/>
      <c r="P45" s="268"/>
      <c r="Q45" s="268"/>
    </row>
    <row r="46" spans="1:17" s="18" customFormat="1" ht="13.5" customHeight="1">
      <c r="A46" s="16" t="s">
        <v>2033</v>
      </c>
      <c r="B46" s="16" t="s">
        <v>1676</v>
      </c>
      <c r="C46" s="268" t="s">
        <v>1674</v>
      </c>
      <c r="D46" s="268" t="s">
        <v>1775</v>
      </c>
      <c r="E46" s="304">
        <v>100000</v>
      </c>
      <c r="F46" s="304">
        <v>999999999</v>
      </c>
      <c r="G46" s="268" t="s">
        <v>1789</v>
      </c>
      <c r="H46" s="268" t="s">
        <v>483</v>
      </c>
      <c r="I46" s="268">
        <v>132</v>
      </c>
      <c r="J46" s="268" t="s">
        <v>1779</v>
      </c>
      <c r="K46" s="268"/>
      <c r="L46" s="268" t="s">
        <v>1781</v>
      </c>
      <c r="M46" s="268"/>
      <c r="N46" s="268" t="s">
        <v>129</v>
      </c>
      <c r="O46" s="268"/>
      <c r="P46" s="268"/>
      <c r="Q46" s="268"/>
    </row>
    <row r="48" spans="1:17">
      <c r="A48" s="301"/>
      <c r="B48" s="301"/>
      <c r="C48" s="300"/>
      <c r="D48" s="300"/>
      <c r="E48" s="300"/>
      <c r="F48" s="308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</row>
    <row r="50" spans="1:19" s="18" customFormat="1" ht="16.5" customHeight="1">
      <c r="A50" s="15" t="s">
        <v>2034</v>
      </c>
      <c r="B50" s="15" t="s">
        <v>484</v>
      </c>
      <c r="C50" s="267" t="s">
        <v>157</v>
      </c>
      <c r="D50" s="267" t="s">
        <v>1056</v>
      </c>
      <c r="E50" s="302">
        <v>1000</v>
      </c>
      <c r="F50" s="302">
        <v>9999</v>
      </c>
      <c r="G50" s="267" t="s">
        <v>479</v>
      </c>
      <c r="H50" s="267" t="s">
        <v>480</v>
      </c>
      <c r="I50" s="267">
        <v>112</v>
      </c>
      <c r="J50" s="267" t="s">
        <v>1778</v>
      </c>
      <c r="K50" s="267"/>
      <c r="L50" s="267" t="s">
        <v>1781</v>
      </c>
      <c r="M50" s="267"/>
      <c r="N50" s="267" t="s">
        <v>129</v>
      </c>
      <c r="O50" s="267"/>
      <c r="P50" s="267"/>
      <c r="Q50" s="267"/>
      <c r="S50" s="1018" t="s">
        <v>1783</v>
      </c>
    </row>
    <row r="51" spans="1:19" ht="15.75" customHeight="1">
      <c r="A51" s="721" t="s">
        <v>2035</v>
      </c>
      <c r="B51" s="15" t="s">
        <v>484</v>
      </c>
      <c r="C51" s="267" t="s">
        <v>157</v>
      </c>
      <c r="D51" s="267" t="s">
        <v>1056</v>
      </c>
      <c r="E51" s="302">
        <v>1000</v>
      </c>
      <c r="F51" s="302">
        <v>9999</v>
      </c>
      <c r="G51" s="267" t="s">
        <v>479</v>
      </c>
      <c r="H51" s="267" t="s">
        <v>480</v>
      </c>
      <c r="I51" s="267">
        <v>112</v>
      </c>
      <c r="J51" s="305" t="s">
        <v>1780</v>
      </c>
      <c r="K51" s="305"/>
      <c r="L51" s="305" t="s">
        <v>1782</v>
      </c>
      <c r="M51" s="305"/>
      <c r="N51" s="305" t="s">
        <v>129</v>
      </c>
      <c r="O51" s="305"/>
      <c r="P51" s="305"/>
      <c r="Q51" s="305"/>
      <c r="S51" s="1018"/>
    </row>
    <row r="52" spans="1:19" ht="5.25" customHeight="1">
      <c r="S52" s="1018"/>
    </row>
    <row r="53" spans="1:19" s="18" customFormat="1" ht="16.5" customHeight="1">
      <c r="A53" s="15" t="s">
        <v>2036</v>
      </c>
      <c r="B53" s="15" t="s">
        <v>484</v>
      </c>
      <c r="C53" s="267" t="s">
        <v>157</v>
      </c>
      <c r="D53" s="267" t="s">
        <v>1046</v>
      </c>
      <c r="E53" s="302">
        <v>10000</v>
      </c>
      <c r="F53" s="302">
        <v>99999</v>
      </c>
      <c r="G53" s="267" t="s">
        <v>479</v>
      </c>
      <c r="H53" s="267" t="s">
        <v>480</v>
      </c>
      <c r="I53" s="267">
        <v>113</v>
      </c>
      <c r="J53" s="267" t="s">
        <v>1778</v>
      </c>
      <c r="K53" s="267"/>
      <c r="L53" s="267" t="s">
        <v>1781</v>
      </c>
      <c r="M53" s="267"/>
      <c r="N53" s="267" t="s">
        <v>129</v>
      </c>
      <c r="O53" s="267"/>
      <c r="P53" s="267"/>
      <c r="Q53" s="267"/>
      <c r="S53" s="1018"/>
    </row>
    <row r="54" spans="1:19" s="18" customFormat="1" ht="16.5" customHeight="1">
      <c r="A54" s="721" t="s">
        <v>2037</v>
      </c>
      <c r="B54" s="15" t="s">
        <v>484</v>
      </c>
      <c r="C54" s="267" t="s">
        <v>157</v>
      </c>
      <c r="D54" s="267" t="s">
        <v>1046</v>
      </c>
      <c r="E54" s="302">
        <v>10000</v>
      </c>
      <c r="F54" s="302">
        <v>99999</v>
      </c>
      <c r="G54" s="267" t="s">
        <v>479</v>
      </c>
      <c r="H54" s="267" t="s">
        <v>480</v>
      </c>
      <c r="I54" s="267">
        <v>113</v>
      </c>
      <c r="J54" s="305" t="s">
        <v>1780</v>
      </c>
      <c r="K54" s="305"/>
      <c r="L54" s="305" t="s">
        <v>1782</v>
      </c>
      <c r="M54" s="305"/>
      <c r="N54" s="305" t="s">
        <v>129</v>
      </c>
      <c r="O54" s="305"/>
      <c r="P54" s="305"/>
      <c r="Q54" s="305"/>
      <c r="S54" s="1018"/>
    </row>
    <row r="55" spans="1:19" ht="5.25" customHeight="1">
      <c r="S55" s="1018"/>
    </row>
    <row r="56" spans="1:19" s="18" customFormat="1" ht="16.5" customHeight="1">
      <c r="A56" s="15" t="s">
        <v>2038</v>
      </c>
      <c r="B56" s="15" t="s">
        <v>484</v>
      </c>
      <c r="C56" s="267" t="s">
        <v>157</v>
      </c>
      <c r="D56" s="267" t="s">
        <v>1048</v>
      </c>
      <c r="E56" s="302">
        <v>100000</v>
      </c>
      <c r="F56" s="302">
        <v>999999999</v>
      </c>
      <c r="G56" s="267" t="s">
        <v>479</v>
      </c>
      <c r="H56" s="267" t="s">
        <v>480</v>
      </c>
      <c r="I56" s="267">
        <v>114</v>
      </c>
      <c r="J56" s="267" t="s">
        <v>1778</v>
      </c>
      <c r="K56" s="267"/>
      <c r="L56" s="267" t="s">
        <v>1781</v>
      </c>
      <c r="M56" s="267"/>
      <c r="N56" s="267" t="s">
        <v>129</v>
      </c>
      <c r="O56" s="267"/>
      <c r="P56" s="267"/>
      <c r="Q56" s="267"/>
      <c r="S56" s="1018"/>
    </row>
    <row r="57" spans="1:19" s="18" customFormat="1" ht="16.5" customHeight="1">
      <c r="A57" s="721" t="s">
        <v>2039</v>
      </c>
      <c r="B57" s="15" t="s">
        <v>484</v>
      </c>
      <c r="C57" s="267" t="s">
        <v>157</v>
      </c>
      <c r="D57" s="267" t="s">
        <v>1048</v>
      </c>
      <c r="E57" s="302">
        <v>100000</v>
      </c>
      <c r="F57" s="302">
        <v>999999999</v>
      </c>
      <c r="G57" s="267" t="s">
        <v>479</v>
      </c>
      <c r="H57" s="267" t="s">
        <v>480</v>
      </c>
      <c r="I57" s="267">
        <v>114</v>
      </c>
      <c r="J57" s="305" t="s">
        <v>1780</v>
      </c>
      <c r="K57" s="305"/>
      <c r="L57" s="305" t="s">
        <v>1782</v>
      </c>
      <c r="M57" s="305"/>
      <c r="N57" s="305" t="s">
        <v>129</v>
      </c>
      <c r="O57" s="305"/>
      <c r="P57" s="305"/>
      <c r="Q57" s="305"/>
      <c r="S57" s="1018"/>
    </row>
    <row r="58" spans="1:19" ht="16.5" customHeight="1">
      <c r="S58" s="1018"/>
    </row>
    <row r="59" spans="1:19" s="18" customFormat="1" ht="16.5" customHeight="1">
      <c r="A59" s="15" t="s">
        <v>2040</v>
      </c>
      <c r="B59" s="15" t="s">
        <v>484</v>
      </c>
      <c r="C59" s="267" t="s">
        <v>157</v>
      </c>
      <c r="D59" s="267" t="s">
        <v>1046</v>
      </c>
      <c r="E59" s="302">
        <v>1000</v>
      </c>
      <c r="F59" s="302">
        <v>9999</v>
      </c>
      <c r="G59" s="267" t="s">
        <v>1788</v>
      </c>
      <c r="H59" s="267" t="s">
        <v>481</v>
      </c>
      <c r="I59" s="267">
        <v>112</v>
      </c>
      <c r="J59" s="267" t="s">
        <v>1778</v>
      </c>
      <c r="K59" s="267"/>
      <c r="L59" s="267" t="s">
        <v>1781</v>
      </c>
      <c r="M59" s="267"/>
      <c r="N59" s="267" t="s">
        <v>129</v>
      </c>
      <c r="O59" s="267"/>
      <c r="P59" s="267"/>
      <c r="Q59" s="267"/>
      <c r="S59" s="1018"/>
    </row>
    <row r="60" spans="1:19" ht="15.75" customHeight="1">
      <c r="A60" s="721" t="s">
        <v>2041</v>
      </c>
      <c r="B60" s="15" t="s">
        <v>484</v>
      </c>
      <c r="C60" s="267" t="s">
        <v>157</v>
      </c>
      <c r="D60" s="267" t="s">
        <v>1046</v>
      </c>
      <c r="E60" s="302">
        <v>1000</v>
      </c>
      <c r="F60" s="302">
        <v>9999</v>
      </c>
      <c r="G60" s="267" t="s">
        <v>1788</v>
      </c>
      <c r="H60" s="267" t="s">
        <v>481</v>
      </c>
      <c r="I60" s="267">
        <v>112</v>
      </c>
      <c r="J60" s="305" t="s">
        <v>1780</v>
      </c>
      <c r="K60" s="305"/>
      <c r="L60" s="305" t="s">
        <v>1782</v>
      </c>
      <c r="M60" s="305"/>
      <c r="N60" s="305" t="s">
        <v>129</v>
      </c>
      <c r="O60" s="305"/>
      <c r="P60" s="305"/>
      <c r="Q60" s="305"/>
      <c r="S60" s="1018"/>
    </row>
    <row r="61" spans="1:19" ht="5.25" customHeight="1">
      <c r="S61" s="1018"/>
    </row>
    <row r="62" spans="1:19" s="18" customFormat="1" ht="16.5" customHeight="1">
      <c r="A62" s="15" t="s">
        <v>2042</v>
      </c>
      <c r="B62" s="15" t="s">
        <v>484</v>
      </c>
      <c r="C62" s="267" t="s">
        <v>157</v>
      </c>
      <c r="D62" s="267" t="s">
        <v>1048</v>
      </c>
      <c r="E62" s="302">
        <v>10000</v>
      </c>
      <c r="F62" s="302">
        <v>99999</v>
      </c>
      <c r="G62" s="267" t="s">
        <v>1788</v>
      </c>
      <c r="H62" s="267" t="s">
        <v>481</v>
      </c>
      <c r="I62" s="267">
        <v>113</v>
      </c>
      <c r="J62" s="267" t="s">
        <v>1778</v>
      </c>
      <c r="K62" s="267"/>
      <c r="L62" s="267" t="s">
        <v>1781</v>
      </c>
      <c r="M62" s="267"/>
      <c r="N62" s="267" t="s">
        <v>129</v>
      </c>
      <c r="O62" s="267"/>
      <c r="P62" s="267"/>
      <c r="Q62" s="267"/>
      <c r="S62" s="1018"/>
    </row>
    <row r="63" spans="1:19" s="18" customFormat="1" ht="16.5" customHeight="1">
      <c r="A63" s="721" t="s">
        <v>2043</v>
      </c>
      <c r="B63" s="15" t="s">
        <v>484</v>
      </c>
      <c r="C63" s="267" t="s">
        <v>157</v>
      </c>
      <c r="D63" s="267" t="s">
        <v>1048</v>
      </c>
      <c r="E63" s="302">
        <v>10000</v>
      </c>
      <c r="F63" s="302">
        <v>99999</v>
      </c>
      <c r="G63" s="267" t="s">
        <v>1788</v>
      </c>
      <c r="H63" s="267" t="s">
        <v>481</v>
      </c>
      <c r="I63" s="267">
        <v>113</v>
      </c>
      <c r="J63" s="305" t="s">
        <v>1780</v>
      </c>
      <c r="K63" s="305"/>
      <c r="L63" s="305" t="s">
        <v>1782</v>
      </c>
      <c r="M63" s="305"/>
      <c r="N63" s="305" t="s">
        <v>129</v>
      </c>
      <c r="O63" s="305"/>
      <c r="P63" s="305"/>
      <c r="Q63" s="305"/>
      <c r="S63" s="1018"/>
    </row>
    <row r="64" spans="1:19" ht="5.25" customHeight="1">
      <c r="S64" s="1018"/>
    </row>
    <row r="65" spans="1:19" s="18" customFormat="1" ht="16.5" customHeight="1">
      <c r="A65" s="15" t="s">
        <v>2044</v>
      </c>
      <c r="B65" s="15" t="s">
        <v>484</v>
      </c>
      <c r="C65" s="267" t="s">
        <v>157</v>
      </c>
      <c r="D65" s="267" t="s">
        <v>1050</v>
      </c>
      <c r="E65" s="302">
        <v>100000</v>
      </c>
      <c r="F65" s="302">
        <v>999999999</v>
      </c>
      <c r="G65" s="267" t="s">
        <v>1788</v>
      </c>
      <c r="H65" s="267" t="s">
        <v>481</v>
      </c>
      <c r="I65" s="267">
        <v>114</v>
      </c>
      <c r="J65" s="267" t="s">
        <v>1778</v>
      </c>
      <c r="K65" s="267"/>
      <c r="L65" s="267" t="s">
        <v>1781</v>
      </c>
      <c r="M65" s="267"/>
      <c r="N65" s="267" t="s">
        <v>129</v>
      </c>
      <c r="O65" s="267"/>
      <c r="P65" s="267"/>
      <c r="Q65" s="267"/>
      <c r="S65" s="1018"/>
    </row>
    <row r="66" spans="1:19" s="18" customFormat="1" ht="16.5" customHeight="1">
      <c r="A66" s="721" t="s">
        <v>2045</v>
      </c>
      <c r="B66" s="15" t="s">
        <v>484</v>
      </c>
      <c r="C66" s="267" t="s">
        <v>157</v>
      </c>
      <c r="D66" s="267" t="s">
        <v>1050</v>
      </c>
      <c r="E66" s="302">
        <v>100000</v>
      </c>
      <c r="F66" s="302">
        <v>999999999</v>
      </c>
      <c r="G66" s="267" t="s">
        <v>1788</v>
      </c>
      <c r="H66" s="267" t="s">
        <v>481</v>
      </c>
      <c r="I66" s="267">
        <v>114</v>
      </c>
      <c r="J66" s="305" t="s">
        <v>1780</v>
      </c>
      <c r="K66" s="305"/>
      <c r="L66" s="305" t="s">
        <v>1782</v>
      </c>
      <c r="M66" s="305"/>
      <c r="N66" s="305" t="s">
        <v>129</v>
      </c>
      <c r="O66" s="305"/>
      <c r="P66" s="305"/>
      <c r="Q66" s="305"/>
      <c r="S66" s="1018"/>
    </row>
    <row r="67" spans="1:19" ht="16.5" customHeight="1"/>
    <row r="68" spans="1:19" s="18" customFormat="1" ht="16.5" customHeight="1">
      <c r="A68" s="15" t="s">
        <v>2046</v>
      </c>
      <c r="B68" s="15" t="s">
        <v>484</v>
      </c>
      <c r="C68" s="267" t="s">
        <v>157</v>
      </c>
      <c r="D68" s="267" t="s">
        <v>1772</v>
      </c>
      <c r="E68" s="302">
        <v>1000</v>
      </c>
      <c r="F68" s="302">
        <v>9999</v>
      </c>
      <c r="G68" s="267" t="s">
        <v>1789</v>
      </c>
      <c r="H68" s="267" t="s">
        <v>482</v>
      </c>
      <c r="I68" s="267">
        <v>112</v>
      </c>
      <c r="J68" s="267" t="s">
        <v>1778</v>
      </c>
      <c r="K68" s="267"/>
      <c r="L68" s="267" t="s">
        <v>1781</v>
      </c>
      <c r="M68" s="267"/>
      <c r="N68" s="267" t="s">
        <v>129</v>
      </c>
      <c r="O68" s="267"/>
      <c r="P68" s="267"/>
      <c r="Q68" s="267"/>
    </row>
    <row r="69" spans="1:19" s="18" customFormat="1" ht="16.5" customHeight="1">
      <c r="A69" s="15" t="s">
        <v>2047</v>
      </c>
      <c r="B69" s="15" t="s">
        <v>484</v>
      </c>
      <c r="C69" s="267" t="s">
        <v>157</v>
      </c>
      <c r="D69" s="267" t="s">
        <v>1773</v>
      </c>
      <c r="E69" s="302">
        <v>10000</v>
      </c>
      <c r="F69" s="302">
        <v>99999</v>
      </c>
      <c r="G69" s="267" t="s">
        <v>1789</v>
      </c>
      <c r="H69" s="267" t="s">
        <v>482</v>
      </c>
      <c r="I69" s="267">
        <v>113</v>
      </c>
      <c r="J69" s="267" t="s">
        <v>1778</v>
      </c>
      <c r="K69" s="267"/>
      <c r="L69" s="267" t="s">
        <v>1781</v>
      </c>
      <c r="M69" s="267"/>
      <c r="N69" s="267" t="s">
        <v>129</v>
      </c>
      <c r="O69" s="267"/>
      <c r="P69" s="267"/>
      <c r="Q69" s="267"/>
    </row>
    <row r="70" spans="1:19" s="18" customFormat="1" ht="16.5" customHeight="1">
      <c r="A70" s="15" t="s">
        <v>2048</v>
      </c>
      <c r="B70" s="15" t="s">
        <v>484</v>
      </c>
      <c r="C70" s="267" t="s">
        <v>157</v>
      </c>
      <c r="D70" s="267" t="s">
        <v>1776</v>
      </c>
      <c r="E70" s="302">
        <v>100000</v>
      </c>
      <c r="F70" s="302">
        <v>999999999</v>
      </c>
      <c r="G70" s="267" t="s">
        <v>1789</v>
      </c>
      <c r="H70" s="267" t="s">
        <v>482</v>
      </c>
      <c r="I70" s="267">
        <v>114</v>
      </c>
      <c r="J70" s="267" t="s">
        <v>1778</v>
      </c>
      <c r="K70" s="267"/>
      <c r="L70" s="267" t="s">
        <v>1781</v>
      </c>
      <c r="M70" s="267"/>
      <c r="N70" s="267" t="s">
        <v>129</v>
      </c>
      <c r="O70" s="267"/>
      <c r="P70" s="267"/>
      <c r="Q70" s="267"/>
    </row>
  </sheetData>
  <mergeCells count="1">
    <mergeCell ref="S50:S6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57" orientation="landscape" horizontalDpi="300" verticalDpi="300" r:id="rId1"/>
  <headerFooter alignWithMargins="0">
    <oddHeader>&amp;LProjet Alyssa&amp;C&amp;"Arial,Gras"&amp;12Types de CAT à gérer dans Delta&amp;R&amp;D</oddHead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21"/>
  <sheetViews>
    <sheetView zoomScale="85" zoomScaleNormal="85" workbookViewId="0">
      <selection activeCell="A3" sqref="A3"/>
    </sheetView>
  </sheetViews>
  <sheetFormatPr baseColWidth="10" defaultRowHeight="12.75"/>
  <cols>
    <col min="1" max="1" width="9.28515625" style="275" customWidth="1"/>
    <col min="2" max="2" width="31.85546875" style="645" customWidth="1"/>
    <col min="3" max="3" width="30" style="603" customWidth="1"/>
    <col min="4" max="4" width="9.140625" style="165" customWidth="1"/>
    <col min="5" max="5" width="11.85546875" style="165" customWidth="1"/>
    <col min="6" max="6" width="25.85546875" style="165" customWidth="1"/>
    <col min="7" max="7" width="10.42578125" style="1" customWidth="1"/>
    <col min="8" max="9" width="7.7109375" style="1" customWidth="1"/>
    <col min="10" max="10" width="7.5703125" style="1" customWidth="1"/>
    <col min="11" max="11" width="11.140625" style="1" customWidth="1"/>
    <col min="12" max="12" width="10.85546875" style="734" customWidth="1"/>
    <col min="13" max="15" width="7.85546875" style="734" customWidth="1"/>
    <col min="16" max="16" width="11.7109375" style="272" customWidth="1"/>
    <col min="17" max="17" width="13.140625" style="270" customWidth="1"/>
    <col min="18" max="18" width="13.140625" style="271" customWidth="1"/>
    <col min="19" max="16384" width="11.42578125" style="271"/>
  </cols>
  <sheetData>
    <row r="1" spans="1:19" ht="22.5" customHeight="1">
      <c r="A1" s="285"/>
      <c r="F1" s="165" t="s">
        <v>2364</v>
      </c>
      <c r="L1" s="725"/>
      <c r="M1" s="726"/>
      <c r="N1" s="726"/>
      <c r="O1" s="726"/>
      <c r="P1" s="1"/>
      <c r="Q1" s="274"/>
    </row>
    <row r="2" spans="1:19" ht="41.25" customHeight="1">
      <c r="A2" s="650" t="s">
        <v>2077</v>
      </c>
      <c r="B2" s="650" t="s">
        <v>337</v>
      </c>
      <c r="C2" s="650" t="s">
        <v>2065</v>
      </c>
      <c r="D2" s="651" t="s">
        <v>517</v>
      </c>
      <c r="E2" s="642" t="s">
        <v>2345</v>
      </c>
      <c r="F2" s="642" t="s">
        <v>2363</v>
      </c>
      <c r="G2" s="651" t="s">
        <v>123</v>
      </c>
      <c r="H2" s="651" t="s">
        <v>486</v>
      </c>
      <c r="I2" s="651" t="s">
        <v>72</v>
      </c>
      <c r="J2" s="651" t="s">
        <v>130</v>
      </c>
      <c r="K2" s="652" t="s">
        <v>124</v>
      </c>
      <c r="L2" s="727" t="s">
        <v>1677</v>
      </c>
      <c r="M2" s="728">
        <v>0.25</v>
      </c>
      <c r="N2" s="728">
        <v>0.5</v>
      </c>
      <c r="O2" s="728">
        <v>0.75</v>
      </c>
      <c r="P2" s="653" t="s">
        <v>2303</v>
      </c>
      <c r="Q2" s="652" t="s">
        <v>134</v>
      </c>
    </row>
    <row r="3" spans="1:19" s="265" customFormat="1" ht="24.95" customHeight="1">
      <c r="A3" s="643" t="s">
        <v>1678</v>
      </c>
      <c r="B3" s="3" t="s">
        <v>162</v>
      </c>
      <c r="C3" s="286" t="s">
        <v>162</v>
      </c>
      <c r="D3" s="273">
        <v>8.9</v>
      </c>
      <c r="E3" s="264">
        <v>0.78700000000000003</v>
      </c>
      <c r="F3" s="264"/>
      <c r="G3" s="3" t="s">
        <v>163</v>
      </c>
      <c r="H3" s="3" t="s">
        <v>129</v>
      </c>
      <c r="I3" s="3" t="s">
        <v>129</v>
      </c>
      <c r="J3" s="3" t="s">
        <v>157</v>
      </c>
      <c r="K3" s="4" t="s">
        <v>351</v>
      </c>
      <c r="L3" s="729">
        <f>(D3-E3)/1.18</f>
        <v>6.8754237288135593</v>
      </c>
      <c r="M3" s="730">
        <f>((D3-E3)/1.18)*(1-$M$2)</f>
        <v>5.1565677966101697</v>
      </c>
      <c r="N3" s="730">
        <f>((D3-E3)/1.18)*(1-$N$2)</f>
        <v>3.4377118644067797</v>
      </c>
      <c r="O3" s="730">
        <f>((D3-E3)/1.18)*(1-$O$2)</f>
        <v>1.7188559322033898</v>
      </c>
      <c r="P3" s="649"/>
      <c r="Q3" s="2"/>
      <c r="S3" s="722"/>
    </row>
    <row r="4" spans="1:19" ht="22.5" customHeight="1">
      <c r="A4" s="644" t="s">
        <v>1679</v>
      </c>
      <c r="B4" s="3" t="s">
        <v>162</v>
      </c>
      <c r="C4" s="286" t="s">
        <v>418</v>
      </c>
      <c r="D4" s="273">
        <v>9.4</v>
      </c>
      <c r="E4" s="264">
        <v>0.78700000000000003</v>
      </c>
      <c r="F4" s="264"/>
      <c r="G4" s="3" t="s">
        <v>419</v>
      </c>
      <c r="H4" s="3" t="s">
        <v>129</v>
      </c>
      <c r="I4" s="3" t="s">
        <v>129</v>
      </c>
      <c r="J4" s="3" t="s">
        <v>157</v>
      </c>
      <c r="K4" s="4" t="s">
        <v>351</v>
      </c>
      <c r="L4" s="731">
        <f>(D4-E4)/1.18</f>
        <v>7.2991525423728811</v>
      </c>
      <c r="M4" s="730">
        <f t="shared" ref="M4:M5" si="0">((D4-E4)/1.18)*(1-$M$2)</f>
        <v>5.4743644067796611</v>
      </c>
      <c r="N4" s="730">
        <f t="shared" ref="N4:N5" si="1">((D4-E4)/1.18)*(1-$N$2)</f>
        <v>3.6495762711864406</v>
      </c>
      <c r="O4" s="730">
        <f t="shared" ref="O4:O5" si="2">((D4-E4)/1.18)*(1-$O$2)</f>
        <v>1.8247881355932203</v>
      </c>
      <c r="P4" s="649"/>
      <c r="Q4" s="2"/>
    </row>
    <row r="5" spans="1:19" ht="24.75" customHeight="1">
      <c r="A5" s="644" t="s">
        <v>1680</v>
      </c>
      <c r="B5" s="3" t="s">
        <v>162</v>
      </c>
      <c r="C5" s="286" t="s">
        <v>424</v>
      </c>
      <c r="D5" s="273">
        <v>12.2</v>
      </c>
      <c r="E5" s="264">
        <v>0.78700000000000003</v>
      </c>
      <c r="F5" s="264"/>
      <c r="G5" s="3" t="s">
        <v>425</v>
      </c>
      <c r="H5" s="3" t="s">
        <v>129</v>
      </c>
      <c r="I5" s="3" t="s">
        <v>129</v>
      </c>
      <c r="J5" s="3" t="s">
        <v>157</v>
      </c>
      <c r="K5" s="4" t="s">
        <v>351</v>
      </c>
      <c r="L5" s="729">
        <f>(D5-E5)/1.18</f>
        <v>9.6720338983050844</v>
      </c>
      <c r="M5" s="730">
        <f t="shared" si="0"/>
        <v>7.2540254237288133</v>
      </c>
      <c r="N5" s="730">
        <f t="shared" si="1"/>
        <v>4.8360169491525422</v>
      </c>
      <c r="O5" s="730">
        <f t="shared" si="2"/>
        <v>2.4180084745762711</v>
      </c>
      <c r="P5" s="649"/>
      <c r="Q5" s="2"/>
    </row>
    <row r="6" spans="1:19" ht="18.75" customHeight="1">
      <c r="A6" s="276"/>
      <c r="B6" s="282"/>
      <c r="C6" s="647"/>
      <c r="D6" s="278"/>
      <c r="E6" s="278"/>
      <c r="F6" s="278"/>
      <c r="G6" s="277"/>
      <c r="H6" s="277"/>
      <c r="I6" s="277"/>
      <c r="J6" s="277"/>
      <c r="K6" s="277"/>
      <c r="L6" s="732"/>
      <c r="M6" s="733"/>
      <c r="N6" s="733"/>
      <c r="O6" s="733"/>
      <c r="P6" s="280"/>
      <c r="Q6" s="282"/>
    </row>
    <row r="7" spans="1:19" s="265" customFormat="1" ht="24.95" customHeight="1">
      <c r="A7" s="643" t="s">
        <v>1681</v>
      </c>
      <c r="B7" s="3" t="s">
        <v>164</v>
      </c>
      <c r="C7" s="286" t="s">
        <v>164</v>
      </c>
      <c r="D7" s="273">
        <v>11.8</v>
      </c>
      <c r="E7" s="264">
        <v>0.78700000000000003</v>
      </c>
      <c r="F7" s="264"/>
      <c r="G7" s="3" t="s">
        <v>165</v>
      </c>
      <c r="H7" s="3" t="s">
        <v>129</v>
      </c>
      <c r="I7" s="3" t="s">
        <v>129</v>
      </c>
      <c r="J7" s="3" t="s">
        <v>157</v>
      </c>
      <c r="K7" s="4" t="s">
        <v>351</v>
      </c>
      <c r="L7" s="729">
        <f>(D7-E7)/1.18</f>
        <v>9.3330508474576277</v>
      </c>
      <c r="M7" s="730">
        <f t="shared" ref="M7:M21" si="3">((D7-E7)/1.18)*(1-$M$2)</f>
        <v>6.9997881355932208</v>
      </c>
      <c r="N7" s="730">
        <f t="shared" ref="N7:N21" si="4">((D7-E7)/1.18)*(1-$N$2)</f>
        <v>4.6665254237288138</v>
      </c>
      <c r="O7" s="730">
        <f t="shared" ref="O7:O21" si="5">((D7-E7)/1.18)*(1-$O$2)</f>
        <v>2.3332627118644069</v>
      </c>
      <c r="P7" s="649"/>
      <c r="Q7" s="2"/>
    </row>
    <row r="8" spans="1:19" s="265" customFormat="1" ht="24.95" customHeight="1">
      <c r="A8" s="643" t="s">
        <v>1682</v>
      </c>
      <c r="B8" s="3" t="s">
        <v>164</v>
      </c>
      <c r="C8" s="286" t="s">
        <v>1696</v>
      </c>
      <c r="D8" s="273">
        <v>12.2</v>
      </c>
      <c r="E8" s="264">
        <v>0.78700000000000003</v>
      </c>
      <c r="F8" s="264"/>
      <c r="G8" s="286" t="s">
        <v>427</v>
      </c>
      <c r="H8" s="3" t="s">
        <v>129</v>
      </c>
      <c r="I8" s="3" t="s">
        <v>129</v>
      </c>
      <c r="J8" s="3" t="s">
        <v>157</v>
      </c>
      <c r="K8" s="4" t="s">
        <v>351</v>
      </c>
      <c r="L8" s="729">
        <f>(D8-E8)/1.18</f>
        <v>9.6720338983050844</v>
      </c>
      <c r="M8" s="730">
        <f t="shared" si="3"/>
        <v>7.2540254237288133</v>
      </c>
      <c r="N8" s="730">
        <f t="shared" si="4"/>
        <v>4.8360169491525422</v>
      </c>
      <c r="O8" s="730">
        <f t="shared" si="5"/>
        <v>2.4180084745762711</v>
      </c>
      <c r="P8" s="649"/>
      <c r="Q8" s="2"/>
    </row>
    <row r="9" spans="1:19" ht="20.25" customHeight="1">
      <c r="A9" s="644" t="s">
        <v>1683</v>
      </c>
      <c r="B9" s="3" t="s">
        <v>164</v>
      </c>
      <c r="C9" s="648" t="s">
        <v>1695</v>
      </c>
      <c r="D9" s="273">
        <v>15</v>
      </c>
      <c r="E9" s="264">
        <v>0.78700000000000003</v>
      </c>
      <c r="F9" s="264"/>
      <c r="G9" s="286" t="s">
        <v>426</v>
      </c>
      <c r="H9" s="3" t="s">
        <v>129</v>
      </c>
      <c r="I9" s="3" t="s">
        <v>129</v>
      </c>
      <c r="J9" s="3" t="s">
        <v>157</v>
      </c>
      <c r="K9" s="4" t="s">
        <v>351</v>
      </c>
      <c r="L9" s="729">
        <f>(D9-E9)/1.18</f>
        <v>12.044915254237289</v>
      </c>
      <c r="M9" s="730">
        <f t="shared" si="3"/>
        <v>9.0336864406779664</v>
      </c>
      <c r="N9" s="730">
        <f t="shared" si="4"/>
        <v>6.0224576271186443</v>
      </c>
      <c r="O9" s="730">
        <f t="shared" si="5"/>
        <v>3.0112288135593221</v>
      </c>
      <c r="P9" s="649"/>
      <c r="Q9" s="2"/>
    </row>
    <row r="10" spans="1:19" ht="18" customHeight="1">
      <c r="A10" s="276"/>
      <c r="B10" s="282"/>
      <c r="C10" s="647"/>
      <c r="D10" s="278"/>
      <c r="E10" s="278"/>
      <c r="F10" s="278"/>
      <c r="G10" s="277"/>
      <c r="H10" s="277"/>
      <c r="I10" s="277"/>
      <c r="J10" s="277"/>
      <c r="K10" s="277"/>
      <c r="M10" s="733"/>
      <c r="N10" s="733"/>
      <c r="O10" s="733"/>
      <c r="P10" s="280"/>
      <c r="Q10" s="282"/>
    </row>
    <row r="11" spans="1:19" s="265" customFormat="1" ht="24.95" customHeight="1">
      <c r="A11" s="643" t="s">
        <v>1684</v>
      </c>
      <c r="B11" s="3" t="s">
        <v>86</v>
      </c>
      <c r="C11" s="286" t="s">
        <v>86</v>
      </c>
      <c r="D11" s="273">
        <v>11.1</v>
      </c>
      <c r="E11" s="264">
        <v>0.78700000000000003</v>
      </c>
      <c r="F11" s="264"/>
      <c r="G11" s="286" t="s">
        <v>87</v>
      </c>
      <c r="H11" s="3" t="s">
        <v>129</v>
      </c>
      <c r="I11" s="3" t="s">
        <v>129</v>
      </c>
      <c r="J11" s="3" t="s">
        <v>157</v>
      </c>
      <c r="K11" s="4" t="s">
        <v>351</v>
      </c>
      <c r="L11" s="729">
        <f>(D11-E11)/1.18</f>
        <v>8.7398305084745758</v>
      </c>
      <c r="M11" s="730">
        <f t="shared" si="3"/>
        <v>6.5548728813559318</v>
      </c>
      <c r="N11" s="730">
        <f t="shared" si="4"/>
        <v>4.3699152542372879</v>
      </c>
      <c r="O11" s="730">
        <f t="shared" si="5"/>
        <v>2.1849576271186439</v>
      </c>
      <c r="P11" s="649"/>
      <c r="Q11" s="2"/>
    </row>
    <row r="12" spans="1:19" s="265" customFormat="1" ht="24.95" customHeight="1">
      <c r="A12" s="643" t="s">
        <v>1685</v>
      </c>
      <c r="B12" s="3" t="s">
        <v>86</v>
      </c>
      <c r="C12" s="286" t="s">
        <v>417</v>
      </c>
      <c r="D12" s="273">
        <v>11.6</v>
      </c>
      <c r="E12" s="264">
        <v>0.78700000000000003</v>
      </c>
      <c r="F12" s="264"/>
      <c r="G12" s="286" t="s">
        <v>416</v>
      </c>
      <c r="H12" s="3" t="s">
        <v>129</v>
      </c>
      <c r="I12" s="3" t="s">
        <v>129</v>
      </c>
      <c r="J12" s="3" t="s">
        <v>157</v>
      </c>
      <c r="K12" s="4" t="s">
        <v>351</v>
      </c>
      <c r="L12" s="731">
        <f>(D12-E12)/1.18</f>
        <v>9.1635593220338976</v>
      </c>
      <c r="M12" s="730">
        <f t="shared" si="3"/>
        <v>6.8726694915254232</v>
      </c>
      <c r="N12" s="730">
        <f t="shared" si="4"/>
        <v>4.5817796610169488</v>
      </c>
      <c r="O12" s="730">
        <f t="shared" si="5"/>
        <v>2.2908898305084744</v>
      </c>
      <c r="P12" s="649"/>
      <c r="Q12" s="2"/>
    </row>
    <row r="13" spans="1:19" ht="24.75" customHeight="1">
      <c r="A13" s="644" t="s">
        <v>1686</v>
      </c>
      <c r="B13" s="3" t="s">
        <v>86</v>
      </c>
      <c r="C13" s="286" t="s">
        <v>428</v>
      </c>
      <c r="D13" s="273">
        <v>14.4</v>
      </c>
      <c r="E13" s="264">
        <v>0.78700000000000003</v>
      </c>
      <c r="F13" s="264"/>
      <c r="G13" s="3" t="s">
        <v>429</v>
      </c>
      <c r="H13" s="3" t="s">
        <v>129</v>
      </c>
      <c r="I13" s="3" t="s">
        <v>129</v>
      </c>
      <c r="J13" s="3" t="s">
        <v>157</v>
      </c>
      <c r="K13" s="4" t="s">
        <v>351</v>
      </c>
      <c r="L13" s="729">
        <f>(D13-E13)/1.18</f>
        <v>11.536440677966102</v>
      </c>
      <c r="M13" s="730">
        <f t="shared" si="3"/>
        <v>8.6523305084745772</v>
      </c>
      <c r="N13" s="730">
        <f t="shared" si="4"/>
        <v>5.7682203389830509</v>
      </c>
      <c r="O13" s="730">
        <f t="shared" si="5"/>
        <v>2.8841101694915254</v>
      </c>
      <c r="P13" s="649"/>
      <c r="Q13" s="2"/>
    </row>
    <row r="14" spans="1:19" ht="18" customHeight="1">
      <c r="A14" s="276"/>
      <c r="B14" s="284"/>
      <c r="C14" s="647"/>
      <c r="D14" s="278"/>
      <c r="E14" s="278"/>
      <c r="F14" s="278"/>
      <c r="G14" s="283"/>
      <c r="H14" s="283"/>
      <c r="I14" s="283"/>
      <c r="J14" s="283"/>
      <c r="K14" s="283"/>
      <c r="L14" s="733"/>
      <c r="M14" s="733"/>
      <c r="N14" s="733"/>
      <c r="O14" s="733"/>
      <c r="P14" s="280"/>
      <c r="Q14" s="284"/>
    </row>
    <row r="15" spans="1:19" s="265" customFormat="1" ht="24.95" customHeight="1">
      <c r="A15" s="643" t="s">
        <v>1687</v>
      </c>
      <c r="B15" s="646" t="s">
        <v>73</v>
      </c>
      <c r="C15" s="648" t="s">
        <v>518</v>
      </c>
      <c r="D15" s="273">
        <v>25.3</v>
      </c>
      <c r="E15" s="264">
        <v>2.6440000000000001</v>
      </c>
      <c r="F15" s="264"/>
      <c r="G15" s="3" t="s">
        <v>74</v>
      </c>
      <c r="H15" s="3" t="s">
        <v>129</v>
      </c>
      <c r="I15" s="3" t="s">
        <v>129</v>
      </c>
      <c r="J15" s="3" t="s">
        <v>157</v>
      </c>
      <c r="K15" s="4" t="s">
        <v>351</v>
      </c>
      <c r="L15" s="729">
        <f>(D15-E15)/1.18</f>
        <v>19.2</v>
      </c>
      <c r="M15" s="730">
        <f t="shared" si="3"/>
        <v>14.399999999999999</v>
      </c>
      <c r="N15" s="730">
        <f t="shared" si="4"/>
        <v>9.6</v>
      </c>
      <c r="O15" s="730">
        <f t="shared" si="5"/>
        <v>4.8</v>
      </c>
      <c r="P15" s="649"/>
      <c r="Q15" s="2"/>
    </row>
    <row r="16" spans="1:19" s="265" customFormat="1" ht="24.95" customHeight="1">
      <c r="A16" s="643" t="s">
        <v>1688</v>
      </c>
      <c r="B16" s="646" t="s">
        <v>73</v>
      </c>
      <c r="C16" s="648" t="s">
        <v>520</v>
      </c>
      <c r="D16" s="273">
        <v>22.7</v>
      </c>
      <c r="E16" s="264">
        <v>2.6440000000000001</v>
      </c>
      <c r="F16" s="264"/>
      <c r="G16" s="3" t="s">
        <v>411</v>
      </c>
      <c r="H16" s="3" t="s">
        <v>129</v>
      </c>
      <c r="I16" s="3" t="s">
        <v>129</v>
      </c>
      <c r="J16" s="3" t="s">
        <v>157</v>
      </c>
      <c r="K16" s="4" t="s">
        <v>351</v>
      </c>
      <c r="L16" s="729">
        <f>(D16-E16)/1.18</f>
        <v>16.996610169491525</v>
      </c>
      <c r="M16" s="730">
        <f t="shared" si="3"/>
        <v>12.747457627118644</v>
      </c>
      <c r="N16" s="730">
        <f t="shared" si="4"/>
        <v>8.4983050847457626</v>
      </c>
      <c r="O16" s="730">
        <f t="shared" si="5"/>
        <v>4.2491525423728813</v>
      </c>
      <c r="P16" s="649"/>
      <c r="Q16" s="2"/>
    </row>
    <row r="17" spans="1:17" s="265" customFormat="1" ht="24.95" customHeight="1">
      <c r="A17" s="643" t="s">
        <v>1689</v>
      </c>
      <c r="B17" s="646" t="s">
        <v>73</v>
      </c>
      <c r="C17" s="648" t="s">
        <v>519</v>
      </c>
      <c r="D17" s="273">
        <v>31</v>
      </c>
      <c r="E17" s="264">
        <v>2.6440000000000001</v>
      </c>
      <c r="F17" s="264"/>
      <c r="G17" s="3" t="s">
        <v>409</v>
      </c>
      <c r="H17" s="3" t="s">
        <v>129</v>
      </c>
      <c r="I17" s="3" t="s">
        <v>129</v>
      </c>
      <c r="J17" s="3" t="s">
        <v>157</v>
      </c>
      <c r="K17" s="4" t="s">
        <v>351</v>
      </c>
      <c r="L17" s="729">
        <f>(D17-E17)/1.18</f>
        <v>24.030508474576273</v>
      </c>
      <c r="M17" s="730">
        <f t="shared" si="3"/>
        <v>18.022881355932206</v>
      </c>
      <c r="N17" s="730">
        <f t="shared" si="4"/>
        <v>12.015254237288136</v>
      </c>
      <c r="O17" s="730">
        <f t="shared" si="5"/>
        <v>6.0076271186440682</v>
      </c>
      <c r="P17" s="649"/>
      <c r="Q17" s="2"/>
    </row>
    <row r="18" spans="1:17" ht="18" customHeight="1">
      <c r="A18" s="276"/>
      <c r="B18" s="281"/>
      <c r="C18" s="647"/>
      <c r="D18" s="278"/>
      <c r="E18" s="278"/>
      <c r="F18" s="278"/>
      <c r="G18" s="279"/>
      <c r="H18" s="279"/>
      <c r="I18" s="279"/>
      <c r="J18" s="279"/>
      <c r="K18" s="279"/>
      <c r="L18" s="733"/>
      <c r="M18" s="733"/>
      <c r="N18" s="733"/>
      <c r="O18" s="733"/>
      <c r="P18" s="280"/>
      <c r="Q18" s="281"/>
    </row>
    <row r="19" spans="1:17" s="265" customFormat="1" ht="24.95" customHeight="1">
      <c r="A19" s="643" t="s">
        <v>1690</v>
      </c>
      <c r="B19" s="646" t="s">
        <v>75</v>
      </c>
      <c r="C19" s="648" t="s">
        <v>522</v>
      </c>
      <c r="D19" s="273">
        <v>26.9</v>
      </c>
      <c r="E19" s="264">
        <v>2.6440000000000001</v>
      </c>
      <c r="F19" s="264"/>
      <c r="G19" s="3" t="s">
        <v>76</v>
      </c>
      <c r="H19" s="3" t="s">
        <v>129</v>
      </c>
      <c r="I19" s="3" t="s">
        <v>129</v>
      </c>
      <c r="J19" s="3" t="s">
        <v>157</v>
      </c>
      <c r="K19" s="4" t="s">
        <v>351</v>
      </c>
      <c r="L19" s="729">
        <f>(D19-E19)/1.18</f>
        <v>20.555932203389833</v>
      </c>
      <c r="M19" s="730">
        <f t="shared" si="3"/>
        <v>15.416949152542376</v>
      </c>
      <c r="N19" s="730">
        <f t="shared" si="4"/>
        <v>10.277966101694917</v>
      </c>
      <c r="O19" s="730">
        <f t="shared" si="5"/>
        <v>5.1389830508474583</v>
      </c>
      <c r="P19" s="649"/>
      <c r="Q19" s="2"/>
    </row>
    <row r="20" spans="1:17" s="265" customFormat="1" ht="24.95" customHeight="1">
      <c r="A20" s="643" t="s">
        <v>1691</v>
      </c>
      <c r="B20" s="646" t="s">
        <v>75</v>
      </c>
      <c r="C20" s="648" t="s">
        <v>523</v>
      </c>
      <c r="D20" s="273">
        <v>24.3</v>
      </c>
      <c r="E20" s="264">
        <v>2.6440000000000001</v>
      </c>
      <c r="F20" s="264"/>
      <c r="G20" s="3" t="s">
        <v>412</v>
      </c>
      <c r="H20" s="3" t="s">
        <v>129</v>
      </c>
      <c r="I20" s="3" t="s">
        <v>129</v>
      </c>
      <c r="J20" s="3" t="s">
        <v>157</v>
      </c>
      <c r="K20" s="4" t="s">
        <v>351</v>
      </c>
      <c r="L20" s="729">
        <f>(D20-E20)/1.18</f>
        <v>18.352542372881356</v>
      </c>
      <c r="M20" s="730">
        <f t="shared" si="3"/>
        <v>13.764406779661016</v>
      </c>
      <c r="N20" s="730">
        <f t="shared" si="4"/>
        <v>9.1762711864406779</v>
      </c>
      <c r="O20" s="730">
        <f t="shared" si="5"/>
        <v>4.5881355932203389</v>
      </c>
      <c r="P20" s="649"/>
      <c r="Q20" s="2"/>
    </row>
    <row r="21" spans="1:17" s="265" customFormat="1" ht="24.95" customHeight="1">
      <c r="A21" s="643" t="s">
        <v>1692</v>
      </c>
      <c r="B21" s="646" t="s">
        <v>75</v>
      </c>
      <c r="C21" s="648" t="s">
        <v>521</v>
      </c>
      <c r="D21" s="273">
        <v>32.6</v>
      </c>
      <c r="E21" s="264">
        <v>2.6440000000000001</v>
      </c>
      <c r="F21" s="264"/>
      <c r="G21" s="3" t="s">
        <v>410</v>
      </c>
      <c r="H21" s="3" t="s">
        <v>129</v>
      </c>
      <c r="I21" s="3" t="s">
        <v>129</v>
      </c>
      <c r="J21" s="3" t="s">
        <v>157</v>
      </c>
      <c r="K21" s="4" t="s">
        <v>351</v>
      </c>
      <c r="L21" s="729">
        <f>(D21-E21)/1.18</f>
        <v>25.386440677966107</v>
      </c>
      <c r="M21" s="730">
        <f t="shared" si="3"/>
        <v>19.03983050847458</v>
      </c>
      <c r="N21" s="730">
        <f t="shared" si="4"/>
        <v>12.693220338983053</v>
      </c>
      <c r="O21" s="730">
        <f t="shared" si="5"/>
        <v>6.3466101694915267</v>
      </c>
      <c r="P21" s="649"/>
      <c r="Q21" s="2"/>
    </row>
  </sheetData>
  <autoFilter ref="A1:Q21">
    <filterColumn colId="3"/>
    <filterColumn colId="4"/>
    <filterColumn colId="5"/>
    <filterColumn colId="7"/>
    <filterColumn colId="12" showButton="0"/>
    <filterColumn colId="13" showButton="0"/>
    <filterColumn colId="15"/>
  </autoFilter>
  <pageMargins left="0.34" right="0.34" top="0.28999999999999998" bottom="0.28999999999999998" header="0.25" footer="0.2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23</vt:i4>
      </vt:variant>
    </vt:vector>
  </HeadingPairs>
  <TitlesOfParts>
    <vt:vector size="54" baseType="lpstr">
      <vt:lpstr>Récap général</vt:lpstr>
      <vt:lpstr>old récap</vt:lpstr>
      <vt:lpstr>New récap</vt:lpstr>
      <vt:lpstr>Récap A (tnd)</vt:lpstr>
      <vt:lpstr>Récap B (dev)</vt:lpstr>
      <vt:lpstr>Récap AL (Algo)</vt:lpstr>
      <vt:lpstr>Récap C (eng)</vt:lpstr>
      <vt:lpstr>Récap D (placem)</vt:lpstr>
      <vt:lpstr>Récap E (kit)</vt:lpstr>
      <vt:lpstr>Récap F (UIB-Banking)</vt:lpstr>
      <vt:lpstr>Récap G (Date-Valeur)</vt:lpstr>
      <vt:lpstr>A traiter</vt:lpstr>
      <vt:lpstr>Pour info</vt:lpstr>
      <vt:lpstr>Output placement</vt:lpstr>
      <vt:lpstr>Outpout A-financement</vt:lpstr>
      <vt:lpstr>Output opérations (C-D-E-F-G)</vt:lpstr>
      <vt:lpstr>Output KIT (H1-H15)</vt:lpstr>
      <vt:lpstr>Output PACK (H16-H19)</vt:lpstr>
      <vt:lpstr>Output (I-1 à I3)</vt:lpstr>
      <vt:lpstr>Output (I-4- UIB@NKING)</vt:lpstr>
      <vt:lpstr>Output (I-5- Extranet)</vt:lpstr>
      <vt:lpstr>Output (I-6- UIBSWIFT)</vt:lpstr>
      <vt:lpstr>Output (J- Bancassurance)</vt:lpstr>
      <vt:lpstr>Output ETR (II-A-1 &amp; B-1-1)</vt:lpstr>
      <vt:lpstr>Output ETR (B-1-2)</vt:lpstr>
      <vt:lpstr>OUTPUT ETR (D-2-1)</vt:lpstr>
      <vt:lpstr>OOOUTPUT ETR (D1-1)</vt:lpstr>
      <vt:lpstr>Output ETR (F)</vt:lpstr>
      <vt:lpstr>Output Reste ETR</vt:lpstr>
      <vt:lpstr>Output (III-Avals...)</vt:lpstr>
      <vt:lpstr>Output (IV- Date valeur)</vt:lpstr>
      <vt:lpstr>'New récap'!Impression_des_titres</vt:lpstr>
      <vt:lpstr>'old récap'!Impression_des_titres</vt:lpstr>
      <vt:lpstr>'OOOUTPUT ETR (D1-1)'!Impression_des_titres</vt:lpstr>
      <vt:lpstr>'Outpout A-financement'!Impression_des_titres</vt:lpstr>
      <vt:lpstr>'Output (I-1 à I3)'!Impression_des_titres</vt:lpstr>
      <vt:lpstr>'Output (I-4- UIB@NKING)'!Impression_des_titres</vt:lpstr>
      <vt:lpstr>'Output (I-5- Extranet)'!Impression_des_titres</vt:lpstr>
      <vt:lpstr>'Output (I-6- UIBSWIFT)'!Impression_des_titres</vt:lpstr>
      <vt:lpstr>'Output (III-Avals...)'!Impression_des_titres</vt:lpstr>
      <vt:lpstr>'Output (IV- Date valeur)'!Impression_des_titres</vt:lpstr>
      <vt:lpstr>'Output (J- Bancassurance)'!Impression_des_titres</vt:lpstr>
      <vt:lpstr>'Output ETR (B-1-2)'!Impression_des_titres</vt:lpstr>
      <vt:lpstr>'OUTPUT ETR (D-2-1)'!Impression_des_titres</vt:lpstr>
      <vt:lpstr>'Output ETR (F)'!Impression_des_titres</vt:lpstr>
      <vt:lpstr>'Output ETR (II-A-1 &amp; B-1-1)'!Impression_des_titres</vt:lpstr>
      <vt:lpstr>'Output KIT (H1-H15)'!Impression_des_titres</vt:lpstr>
      <vt:lpstr>'Output opérations (C-D-E-F-G)'!Impression_des_titres</vt:lpstr>
      <vt:lpstr>'Output PACK (H16-H19)'!Impression_des_titres</vt:lpstr>
      <vt:lpstr>'Output placement'!Impression_des_titres</vt:lpstr>
      <vt:lpstr>'Pour info'!Impression_des_titres</vt:lpstr>
      <vt:lpstr>'Récap D (placem)'!Impression_des_titres</vt:lpstr>
      <vt:lpstr>'Récap G (Date-Valeur)'!Impression_des_titres</vt:lpstr>
      <vt:lpstr>'Récap E (kit)'!Zone_d_impression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BH002456</cp:lastModifiedBy>
  <cp:lastPrinted>2016-06-27T08:39:47Z</cp:lastPrinted>
  <dcterms:created xsi:type="dcterms:W3CDTF">2006-06-13T06:56:57Z</dcterms:created>
  <dcterms:modified xsi:type="dcterms:W3CDTF">2016-07-04T12:23:54Z</dcterms:modified>
</cp:coreProperties>
</file>