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EnricoScholz\IdeaProjects\TestJavaFX\"/>
    </mc:Choice>
  </mc:AlternateContent>
  <bookViews>
    <workbookView xWindow="-120" yWindow="-120" windowWidth="29040" windowHeight="17520" activeTab="1"/>
  </bookViews>
  <sheets>
    <sheet name="Saison 2021" sheetId="1" r:id="rId1"/>
    <sheet name="Saison 2022" sheetId="2" r:id="rId2"/>
  </sheets>
  <definedNames>
    <definedName name="Farbschema">'Saison 2021'!$D$3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2" l="1"/>
  <c r="AA9" i="2" l="1"/>
  <c r="C33" i="1"/>
  <c r="B33" i="1"/>
  <c r="C27" i="1"/>
  <c r="B27" i="1"/>
  <c r="F27" i="1"/>
  <c r="E27" i="1"/>
  <c r="D27" i="1"/>
  <c r="Y19" i="2"/>
  <c r="Y16" i="2"/>
  <c r="Y18" i="2"/>
  <c r="Y17" i="2"/>
  <c r="Y13" i="2"/>
  <c r="Y15" i="2"/>
  <c r="Y14" i="2"/>
  <c r="Y21" i="2"/>
  <c r="Y20" i="2"/>
  <c r="Y10" i="2"/>
  <c r="Y2" i="2"/>
  <c r="Y3" i="2"/>
  <c r="Y9" i="2"/>
  <c r="Y8" i="2"/>
  <c r="Y7" i="2"/>
  <c r="Y6" i="2"/>
  <c r="Y5" i="2"/>
  <c r="Y4" i="2"/>
  <c r="T21" i="2"/>
  <c r="T13" i="2"/>
  <c r="T15" i="2"/>
  <c r="T20" i="2"/>
  <c r="T19" i="2"/>
  <c r="T16" i="2"/>
  <c r="T18" i="2"/>
  <c r="T17" i="2"/>
  <c r="T14" i="2"/>
  <c r="T6" i="2"/>
  <c r="T5" i="2"/>
  <c r="T2" i="2"/>
  <c r="T9" i="2"/>
  <c r="T7" i="2"/>
  <c r="T4" i="2"/>
  <c r="T3" i="2"/>
  <c r="T10" i="2"/>
  <c r="T8" i="2"/>
  <c r="O18" i="2"/>
  <c r="O17" i="2"/>
  <c r="O16" i="2"/>
  <c r="O15" i="2"/>
  <c r="O14" i="2"/>
  <c r="O21" i="2"/>
  <c r="O13" i="2"/>
  <c r="O20" i="2"/>
  <c r="O19" i="2"/>
  <c r="O8" i="2"/>
  <c r="O5" i="2"/>
  <c r="O7" i="2"/>
  <c r="O6" i="2"/>
  <c r="O9" i="2"/>
  <c r="O4" i="2"/>
  <c r="O3" i="2"/>
  <c r="O10" i="2"/>
  <c r="O2" i="2"/>
  <c r="J19" i="2"/>
  <c r="J16" i="2"/>
  <c r="J20" i="2"/>
  <c r="J18" i="2"/>
  <c r="J17" i="2"/>
  <c r="J15" i="2"/>
  <c r="J14" i="2"/>
  <c r="J21" i="2"/>
  <c r="J13" i="2"/>
  <c r="J8" i="2"/>
  <c r="J7" i="2"/>
  <c r="J6" i="2"/>
  <c r="J5" i="2"/>
  <c r="J10" i="2"/>
  <c r="J9" i="2"/>
  <c r="J4" i="2"/>
  <c r="J3" i="2"/>
  <c r="J2" i="2"/>
  <c r="E19" i="2"/>
  <c r="E16" i="2"/>
  <c r="E18" i="2"/>
  <c r="E17" i="2"/>
  <c r="E13" i="2"/>
  <c r="E15" i="2"/>
  <c r="E14" i="2"/>
  <c r="E21" i="2"/>
  <c r="E20" i="2"/>
  <c r="E6" i="2"/>
  <c r="E7" i="2"/>
  <c r="E4" i="2"/>
  <c r="E8" i="2"/>
  <c r="E9" i="2"/>
  <c r="E10" i="2"/>
  <c r="E3" i="2"/>
  <c r="E5" i="2"/>
  <c r="E2" i="2"/>
  <c r="AA4" i="2" l="1"/>
  <c r="AB4" i="2" s="1"/>
  <c r="AA3" i="2"/>
  <c r="AB3" i="2" s="1"/>
  <c r="AB2" i="2"/>
</calcChain>
</file>

<file path=xl/sharedStrings.xml><?xml version="1.0" encoding="utf-8"?>
<sst xmlns="http://schemas.openxmlformats.org/spreadsheetml/2006/main" count="724" uniqueCount="151">
  <si>
    <t>Vorhersage</t>
  </si>
  <si>
    <t>Reales Ergebnis</t>
  </si>
  <si>
    <t>Dortmund</t>
  </si>
  <si>
    <t>Leipzig</t>
  </si>
  <si>
    <t>Freiburg</t>
  </si>
  <si>
    <t>Bayern</t>
  </si>
  <si>
    <t>Leverkusen</t>
  </si>
  <si>
    <t>Hertha</t>
  </si>
  <si>
    <t>Bielefeld</t>
  </si>
  <si>
    <t>Stuttgart</t>
  </si>
  <si>
    <t>Frankfurt</t>
  </si>
  <si>
    <t>Fürth</t>
  </si>
  <si>
    <t>Hoffenheim</t>
  </si>
  <si>
    <t>Bochum</t>
  </si>
  <si>
    <t>Augsburg</t>
  </si>
  <si>
    <t>Wolfsburg</t>
  </si>
  <si>
    <t>Gladbach</t>
  </si>
  <si>
    <t>Mainz</t>
  </si>
  <si>
    <t>Union</t>
  </si>
  <si>
    <t>Köln</t>
  </si>
  <si>
    <t>1:1</t>
  </si>
  <si>
    <t>1:4</t>
  </si>
  <si>
    <t>0:3</t>
  </si>
  <si>
    <t>5:0</t>
  </si>
  <si>
    <t>2:2</t>
  </si>
  <si>
    <t>1:0</t>
  </si>
  <si>
    <t>0:0</t>
  </si>
  <si>
    <t>1:2</t>
  </si>
  <si>
    <t>2:1</t>
  </si>
  <si>
    <t>3:0</t>
  </si>
  <si>
    <t>Spieltag 28</t>
  </si>
  <si>
    <t>Spieltag 29</t>
  </si>
  <si>
    <t>Spieltag 30</t>
  </si>
  <si>
    <t>Spieltag 31</t>
  </si>
  <si>
    <t>Spieltag 32</t>
  </si>
  <si>
    <t>Spieltag 33</t>
  </si>
  <si>
    <t>Spieltag 34</t>
  </si>
  <si>
    <t>1. FSV Mainz 05           VfB Stuttgart</t>
  </si>
  <si>
    <t>SC Freiburg                   VfL Bochum 1848</t>
  </si>
  <si>
    <t>Borussia Dortmund    VfL Wolfsburg</t>
  </si>
  <si>
    <t>Borussia M'gladbach  1. FC Köln</t>
  </si>
  <si>
    <t>Arminia Bielefeld        FC Bayern München</t>
  </si>
  <si>
    <t>1. FC Union Berlin       Eintracht Frankfurt</t>
  </si>
  <si>
    <t>TSG Hoffenheim          SpVgg Greuther Fürth</t>
  </si>
  <si>
    <t>Bayer 04 Leverkusen   RB Leipzig</t>
  </si>
  <si>
    <t>Ergebnis Real</t>
  </si>
  <si>
    <t>4:1</t>
  </si>
  <si>
    <t>1:3</t>
  </si>
  <si>
    <t>2:0</t>
  </si>
  <si>
    <t>3:1</t>
  </si>
  <si>
    <t>1:5</t>
  </si>
  <si>
    <t>VfB Stuttgart       Dortmund</t>
  </si>
  <si>
    <t>Fürth                     Gladbach</t>
  </si>
  <si>
    <t>Köln                      Mainz</t>
  </si>
  <si>
    <t>Wolfsburg           Bielefeld</t>
  </si>
  <si>
    <t>Bayern                 Augsburg</t>
  </si>
  <si>
    <t>Bochum              Leverkusen</t>
  </si>
  <si>
    <t>Frankfurt            Freiburg</t>
  </si>
  <si>
    <t>Leipzig                Hoffenheim</t>
  </si>
  <si>
    <t>0:2</t>
  </si>
  <si>
    <t>3:2</t>
  </si>
  <si>
    <t>4:0</t>
  </si>
  <si>
    <t>0:1</t>
  </si>
  <si>
    <t>Auswertung</t>
  </si>
  <si>
    <t>Spiele Gesamt</t>
  </si>
  <si>
    <t>Richtiges Ergebnis</t>
  </si>
  <si>
    <t>Richtiges Unentschieden</t>
  </si>
  <si>
    <t>Falsches Ergebnis</t>
  </si>
  <si>
    <t>Hertha                Union</t>
  </si>
  <si>
    <t>6:1</t>
  </si>
  <si>
    <t>FC Augsburg                 Hertha BSC</t>
  </si>
  <si>
    <t>VfL Wolfsburg</t>
  </si>
  <si>
    <t>1. FSV Mainz 05</t>
  </si>
  <si>
    <t>SpVgg Greuther Fürth</t>
  </si>
  <si>
    <t>Bayer 04 Leverkusen</t>
  </si>
  <si>
    <t>1. FC Köln</t>
  </si>
  <si>
    <t>Arminia Bielefeld</t>
  </si>
  <si>
    <t>5:1</t>
  </si>
  <si>
    <t>SC Freiburg</t>
  </si>
  <si>
    <t>Borussia M'gladbach</t>
  </si>
  <si>
    <t>Eintracht Frankfurt</t>
  </si>
  <si>
    <t>TSG Hoffenheim</t>
  </si>
  <si>
    <t>RB Leipzig</t>
  </si>
  <si>
    <t>1. FC Union Berlin</t>
  </si>
  <si>
    <t>FC Bayern München</t>
  </si>
  <si>
    <t>Borussia Dortmund</t>
  </si>
  <si>
    <t>VfL Bochum 1848</t>
  </si>
  <si>
    <t>FC Augsburg</t>
  </si>
  <si>
    <t>Hertha BSC</t>
  </si>
  <si>
    <t>VfB Stuttgart</t>
  </si>
  <si>
    <t>3:3</t>
  </si>
  <si>
    <t>0:5</t>
  </si>
  <si>
    <t>Borussia M'gladbach     RB Leipzig</t>
  </si>
  <si>
    <t>Bayer 04 Leverkusen     Eintracht Frankfurt</t>
  </si>
  <si>
    <t>Borussia Dortmund       VfL Bochum 1848</t>
  </si>
  <si>
    <t>VfB Stuttgart                  VfL Wolfsburg</t>
  </si>
  <si>
    <t>1. FSV Mainz 05             FC Bayern München</t>
  </si>
  <si>
    <t>FC Augsburg                   1. FC Köln</t>
  </si>
  <si>
    <t>Arminia Bielefeld          Hertha BSC</t>
  </si>
  <si>
    <t>1. FC Union Berlin        SpVgg Greuther Fürth</t>
  </si>
  <si>
    <t>3:4</t>
  </si>
  <si>
    <t xml:space="preserve">TSG Hoffenheim            SC Freiburg        </t>
  </si>
  <si>
    <t>Richtiger Spielausgang inkl Unentschieden</t>
  </si>
  <si>
    <t>Richtige Tordifferenz</t>
  </si>
  <si>
    <t>SpVgg Greuther Fürth      Borussia Dortmund</t>
  </si>
  <si>
    <t>VfL Bochum 1848             Arminia Bielefeld</t>
  </si>
  <si>
    <t>1. FC Köln                           VfL Wolfsburg</t>
  </si>
  <si>
    <t>TSG Hoffenheim               Bayer 04 Leverkusen</t>
  </si>
  <si>
    <t>SC Freiburg                        1. FC Union Berlin</t>
  </si>
  <si>
    <t>Hertha BSC                        1. FSV Mainz 05</t>
  </si>
  <si>
    <t>Eintracht Frankfurt          Borussia M'gladbach</t>
  </si>
  <si>
    <t>FC Bayern München        VfB Stuttgart</t>
  </si>
  <si>
    <t>RB Leipzig                          FC Augsburg</t>
  </si>
  <si>
    <t>2:4</t>
  </si>
  <si>
    <t>Anzahl gesamte Unentschieden Real</t>
  </si>
  <si>
    <t>davon vorhergesagt</t>
  </si>
  <si>
    <t>VORHERSAGE</t>
  </si>
  <si>
    <t>ERGEBNIS REAL</t>
  </si>
  <si>
    <t>FC Schalke 04</t>
  </si>
  <si>
    <t>SV Werder Bremen</t>
  </si>
  <si>
    <t>Borussia Mönchengladbach</t>
  </si>
  <si>
    <t>Sport-Club Freiburg</t>
  </si>
  <si>
    <t>2:3</t>
  </si>
  <si>
    <t>1:6</t>
  </si>
  <si>
    <t>SPIELTAG 4</t>
  </si>
  <si>
    <t>SPIELTAG 10</t>
  </si>
  <si>
    <t>Spieltag XXX</t>
  </si>
  <si>
    <t>SPIELTAG 5</t>
  </si>
  <si>
    <t>Spieltag 11</t>
  </si>
  <si>
    <t>Spieltag 6</t>
  </si>
  <si>
    <t>Spieltag 16</t>
  </si>
  <si>
    <t>Spieltag 21</t>
  </si>
  <si>
    <t>Spieltag 26</t>
  </si>
  <si>
    <t>SPIELTAG 34</t>
  </si>
  <si>
    <t>SPIELTAG XXX</t>
  </si>
  <si>
    <t>0:4</t>
  </si>
  <si>
    <t>Spieltag 1</t>
  </si>
  <si>
    <t>Spieltag 2</t>
  </si>
  <si>
    <t>Spieltag 3</t>
  </si>
  <si>
    <t>Spieltag 7</t>
  </si>
  <si>
    <t>Spieltag 8</t>
  </si>
  <si>
    <t>SPIELTAG 9</t>
  </si>
  <si>
    <t>0:7</t>
  </si>
  <si>
    <t>5:2</t>
  </si>
  <si>
    <t>Anzahl richtige Siege</t>
  </si>
  <si>
    <t>Anzahl richtige Unentschieden</t>
  </si>
  <si>
    <t>Anzahl falsche Vorhersagen</t>
  </si>
  <si>
    <t>Anzahl Spieltage Gesamt</t>
  </si>
  <si>
    <t>Anzahl Spiele Gesamt</t>
  </si>
  <si>
    <t>Farbcode</t>
  </si>
  <si>
    <t>Werte Saison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</si>
</sst>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F61D"/>
        <bgColor indexed="64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49" fontId="1" fillId="0" borderId="0">
      <alignment horizontal="center" vertical="center"/>
    </xf>
    <xf numFmtId="0" fontId="7" fillId="6" borderId="0" applyNumberFormat="0" applyBorder="0" applyAlignment="0" applyProtection="0"/>
  </cellStyleXfs>
  <cellXfs count="47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2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 vertical="center"/>
    </xf>
    <xf numFmtId="49" fontId="4" fillId="2" borderId="0" xfId="1" applyNumberFormat="1" applyAlignment="1">
      <alignment horizontal="center" vertical="center"/>
    </xf>
    <xf numFmtId="49" fontId="6" fillId="4" borderId="0" xfId="3" applyNumberFormat="1" applyAlignment="1">
      <alignment horizontal="center" vertical="center"/>
    </xf>
    <xf numFmtId="49" fontId="5" fillId="3" borderId="0" xfId="2" applyNumberFormat="1" applyAlignment="1">
      <alignment horizontal="center" vertical="center"/>
    </xf>
    <xf numFmtId="0" fontId="5" fillId="3" borderId="0" xfId="2" applyAlignment="1">
      <alignment horizontal="center" vertical="center"/>
    </xf>
    <xf numFmtId="0" fontId="4" fillId="2" borderId="0" xfId="1" applyAlignment="1">
      <alignment horizontal="center" vertical="center"/>
    </xf>
    <xf numFmtId="49" fontId="4" fillId="2" borderId="0" xfId="1" applyNumberFormat="1" applyAlignment="1">
      <alignment horizontal="center"/>
    </xf>
    <xf numFmtId="49" fontId="5" fillId="3" borderId="0" xfId="2" applyNumberFormat="1" applyAlignment="1">
      <alignment horizontal="center"/>
    </xf>
    <xf numFmtId="49" fontId="6" fillId="4" borderId="0" xfId="3" applyNumberFormat="1" applyAlignment="1">
      <alignment horizontal="center"/>
    </xf>
    <xf numFmtId="0" fontId="5" fillId="3" borderId="0" xfId="2" applyAlignment="1">
      <alignment horizontal="center"/>
    </xf>
    <xf numFmtId="0" fontId="4" fillId="2" borderId="0" xfId="1" applyAlignment="1">
      <alignment horizontal="center"/>
    </xf>
    <xf numFmtId="49" fontId="4" fillId="5" borderId="0" xfId="1" applyNumberFormat="1" applyFill="1" applyAlignment="1">
      <alignment horizontal="center" vertical="center"/>
    </xf>
    <xf numFmtId="0" fontId="4" fillId="5" borderId="0" xfId="1" applyFill="1" applyAlignment="1">
      <alignment horizontal="center" vertical="center"/>
    </xf>
    <xf numFmtId="49" fontId="4" fillId="5" borderId="0" xfId="1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6" fillId="4" borderId="0" xfId="3" applyAlignment="1">
      <alignment horizontal="center"/>
    </xf>
    <xf numFmtId="49" fontId="5" fillId="3" borderId="1" xfId="2" applyNumberFormat="1" applyBorder="1" applyAlignment="1">
      <alignment horizontal="center" vertical="center"/>
    </xf>
    <xf numFmtId="49" fontId="4" fillId="5" borderId="1" xfId="1" applyNumberFormat="1" applyFill="1" applyBorder="1" applyAlignment="1">
      <alignment horizontal="center" vertical="center"/>
    </xf>
    <xf numFmtId="49" fontId="5" fillId="3" borderId="1" xfId="2" applyNumberFormat="1" applyBorder="1" applyAlignment="1">
      <alignment horizontal="center"/>
    </xf>
    <xf numFmtId="49" fontId="4" fillId="5" borderId="1" xfId="1" applyNumberFormat="1" applyFill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49" fontId="4" fillId="2" borderId="0" xfId="1" applyNumberFormat="1" applyBorder="1" applyAlignment="1">
      <alignment horizontal="center"/>
    </xf>
    <xf numFmtId="0" fontId="5" fillId="3" borderId="0" xfId="2" applyNumberFormat="1" applyBorder="1" applyAlignment="1">
      <alignment horizontal="center"/>
    </xf>
    <xf numFmtId="49" fontId="5" fillId="3" borderId="0" xfId="2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7" fillId="6" borderId="0" xfId="5" applyAlignment="1">
      <alignment horizontal="center"/>
    </xf>
    <xf numFmtId="49" fontId="7" fillId="6" borderId="0" xfId="5" applyNumberFormat="1" applyAlignment="1">
      <alignment horizontal="center"/>
    </xf>
    <xf numFmtId="49" fontId="7" fillId="6" borderId="0" xfId="5" applyNumberFormat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6" borderId="0" xfId="5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/>
  </cellXfs>
  <cellStyles count="6">
    <cellStyle name="Akzent5" xfId="5" builtinId="45"/>
    <cellStyle name="Gut" xfId="1" builtinId="26"/>
    <cellStyle name="Neutral" xfId="3" builtinId="28"/>
    <cellStyle name="Richtig, Knapp richtig, Knapp Falsch, Falsch" xfId="4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00F61D"/>
      <color rgb="FFA9D08E"/>
      <color rgb="FFFA9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34"/>
  <sheetViews>
    <sheetView workbookViewId="0">
      <selection activeCell="B27" sqref="B27:C27"/>
    </sheetView>
  </sheetViews>
  <sheetFormatPr baseColWidth="10" defaultColWidth="8.85546875" defaultRowHeight="15" x14ac:dyDescent="0.25"/>
  <cols>
    <col min="1" max="1" width="19.85546875" customWidth="1"/>
    <col min="2" max="2" width="39.140625" bestFit="1" customWidth="1"/>
    <col min="3" max="3" width="23.140625" bestFit="1" customWidth="1"/>
    <col min="4" max="4" width="19.7109375" bestFit="1" customWidth="1"/>
    <col min="5" max="5" width="17.140625" bestFit="1" customWidth="1"/>
    <col min="6" max="6" width="36.7109375" bestFit="1" customWidth="1"/>
    <col min="7" max="7" width="13.140625" bestFit="1" customWidth="1"/>
    <col min="8" max="8" width="17.7109375" bestFit="1" customWidth="1"/>
    <col min="9" max="9" width="6.7109375" customWidth="1"/>
    <col min="10" max="10" width="39.7109375" customWidth="1"/>
    <col min="11" max="11" width="20.140625" bestFit="1" customWidth="1"/>
    <col min="12" max="12" width="14" bestFit="1" customWidth="1"/>
    <col min="13" max="13" width="16.140625" bestFit="1" customWidth="1"/>
    <col min="15" max="15" width="19.140625" customWidth="1"/>
    <col min="16" max="16" width="18.28515625" bestFit="1" customWidth="1"/>
    <col min="17" max="17" width="12" bestFit="1" customWidth="1"/>
    <col min="18" max="18" width="16.140625" bestFit="1" customWidth="1"/>
  </cols>
  <sheetData>
    <row r="1" spans="1:19" s="2" customFormat="1" ht="15.75" x14ac:dyDescent="0.25">
      <c r="A1" s="46" t="s">
        <v>30</v>
      </c>
      <c r="B1" s="46"/>
      <c r="C1" s="3" t="s">
        <v>0</v>
      </c>
      <c r="D1" s="3" t="s">
        <v>45</v>
      </c>
      <c r="F1" s="2" t="s">
        <v>31</v>
      </c>
      <c r="G1" s="3" t="s">
        <v>0</v>
      </c>
      <c r="H1" s="3" t="s">
        <v>45</v>
      </c>
      <c r="J1" s="2" t="s">
        <v>32</v>
      </c>
      <c r="K1" s="3" t="s">
        <v>0</v>
      </c>
      <c r="L1" s="3" t="s">
        <v>45</v>
      </c>
    </row>
    <row r="2" spans="1:19" ht="15.75" thickBot="1" x14ac:dyDescent="0.3">
      <c r="A2" t="s">
        <v>18</v>
      </c>
      <c r="B2" t="s">
        <v>19</v>
      </c>
      <c r="C2" s="12" t="s">
        <v>20</v>
      </c>
      <c r="D2" s="12" t="s">
        <v>25</v>
      </c>
      <c r="F2" t="s">
        <v>51</v>
      </c>
      <c r="G2" s="16" t="s">
        <v>59</v>
      </c>
      <c r="H2" s="11" t="s">
        <v>59</v>
      </c>
      <c r="J2" t="s">
        <v>70</v>
      </c>
      <c r="K2" s="13" t="s">
        <v>46</v>
      </c>
      <c r="L2" s="13" t="s">
        <v>62</v>
      </c>
    </row>
    <row r="3" spans="1:19" ht="16.5" thickTop="1" thickBot="1" x14ac:dyDescent="0.3">
      <c r="A3" t="s">
        <v>8</v>
      </c>
      <c r="B3" t="s">
        <v>9</v>
      </c>
      <c r="C3" s="13" t="s">
        <v>21</v>
      </c>
      <c r="D3" s="26" t="s">
        <v>20</v>
      </c>
      <c r="F3" t="s">
        <v>52</v>
      </c>
      <c r="G3" s="16" t="s">
        <v>50</v>
      </c>
      <c r="H3" s="11" t="s">
        <v>59</v>
      </c>
      <c r="J3" t="s">
        <v>37</v>
      </c>
      <c r="K3" s="13" t="s">
        <v>47</v>
      </c>
      <c r="L3" s="26" t="s">
        <v>26</v>
      </c>
    </row>
    <row r="4" spans="1:19" ht="15.75" thickTop="1" x14ac:dyDescent="0.25">
      <c r="A4" t="s">
        <v>12</v>
      </c>
      <c r="B4" t="s">
        <v>13</v>
      </c>
      <c r="C4" s="12" t="s">
        <v>20</v>
      </c>
      <c r="D4" s="12" t="s">
        <v>27</v>
      </c>
      <c r="F4" t="s">
        <v>53</v>
      </c>
      <c r="G4" s="18" t="s">
        <v>24</v>
      </c>
      <c r="H4" s="12" t="s">
        <v>60</v>
      </c>
      <c r="J4" t="s">
        <v>38</v>
      </c>
      <c r="K4" s="11" t="s">
        <v>48</v>
      </c>
      <c r="L4" s="11" t="s">
        <v>29</v>
      </c>
      <c r="M4" s="1"/>
    </row>
    <row r="5" spans="1:19" x14ac:dyDescent="0.25">
      <c r="A5" t="s">
        <v>4</v>
      </c>
      <c r="B5" t="s">
        <v>5</v>
      </c>
      <c r="C5" s="11" t="s">
        <v>22</v>
      </c>
      <c r="D5" s="11" t="s">
        <v>21</v>
      </c>
      <c r="F5" t="s">
        <v>54</v>
      </c>
      <c r="G5" s="16" t="s">
        <v>28</v>
      </c>
      <c r="H5" s="11" t="s">
        <v>61</v>
      </c>
      <c r="J5" t="s">
        <v>39</v>
      </c>
      <c r="K5" s="11" t="s">
        <v>23</v>
      </c>
      <c r="L5" s="11" t="s">
        <v>69</v>
      </c>
      <c r="M5" s="1"/>
    </row>
    <row r="6" spans="1:19" ht="15.75" thickBot="1" x14ac:dyDescent="0.3">
      <c r="A6" t="s">
        <v>6</v>
      </c>
      <c r="B6" t="s">
        <v>7</v>
      </c>
      <c r="C6" s="11" t="s">
        <v>23</v>
      </c>
      <c r="D6" s="11" t="s">
        <v>28</v>
      </c>
      <c r="F6" t="s">
        <v>55</v>
      </c>
      <c r="G6" s="16" t="s">
        <v>29</v>
      </c>
      <c r="H6" s="11" t="s">
        <v>25</v>
      </c>
      <c r="J6" t="s">
        <v>40</v>
      </c>
      <c r="K6" s="13" t="s">
        <v>20</v>
      </c>
      <c r="L6" s="13" t="s">
        <v>47</v>
      </c>
    </row>
    <row r="7" spans="1:19" ht="16.5" thickTop="1" thickBot="1" x14ac:dyDescent="0.3">
      <c r="A7" t="s">
        <v>10</v>
      </c>
      <c r="B7" t="s">
        <v>11</v>
      </c>
      <c r="C7" s="13" t="s">
        <v>23</v>
      </c>
      <c r="D7" s="26" t="s">
        <v>26</v>
      </c>
      <c r="F7" t="s">
        <v>68</v>
      </c>
      <c r="G7" s="16" t="s">
        <v>62</v>
      </c>
      <c r="H7" s="11" t="s">
        <v>21</v>
      </c>
      <c r="J7" t="s">
        <v>41</v>
      </c>
      <c r="K7" s="11" t="s">
        <v>22</v>
      </c>
      <c r="L7" s="11" t="s">
        <v>22</v>
      </c>
      <c r="M7" s="1"/>
    </row>
    <row r="8" spans="1:19" ht="16.5" thickTop="1" thickBot="1" x14ac:dyDescent="0.3">
      <c r="A8" t="s">
        <v>2</v>
      </c>
      <c r="B8" t="s">
        <v>3</v>
      </c>
      <c r="C8" s="13" t="s">
        <v>24</v>
      </c>
      <c r="D8" s="13" t="s">
        <v>21</v>
      </c>
      <c r="F8" t="s">
        <v>56</v>
      </c>
      <c r="G8" s="17" t="s">
        <v>50</v>
      </c>
      <c r="H8" s="26" t="s">
        <v>26</v>
      </c>
      <c r="J8" t="s">
        <v>43</v>
      </c>
      <c r="K8" s="13" t="s">
        <v>49</v>
      </c>
      <c r="L8" s="26" t="s">
        <v>26</v>
      </c>
    </row>
    <row r="9" spans="1:19" ht="16.5" thickTop="1" thickBot="1" x14ac:dyDescent="0.3">
      <c r="A9" t="s">
        <v>14</v>
      </c>
      <c r="B9" t="s">
        <v>15</v>
      </c>
      <c r="C9" s="13" t="s">
        <v>20</v>
      </c>
      <c r="D9" s="13" t="s">
        <v>29</v>
      </c>
      <c r="F9" t="s">
        <v>57</v>
      </c>
      <c r="G9" s="18" t="s">
        <v>24</v>
      </c>
      <c r="H9" s="12" t="s">
        <v>27</v>
      </c>
      <c r="J9" t="s">
        <v>42</v>
      </c>
      <c r="K9" s="13" t="s">
        <v>20</v>
      </c>
      <c r="L9" s="13" t="s">
        <v>48</v>
      </c>
    </row>
    <row r="10" spans="1:19" ht="16.5" thickTop="1" thickBot="1" x14ac:dyDescent="0.3">
      <c r="A10" t="s">
        <v>16</v>
      </c>
      <c r="B10" t="s">
        <v>17</v>
      </c>
      <c r="C10" s="21" t="s">
        <v>24</v>
      </c>
      <c r="D10" s="27" t="s">
        <v>20</v>
      </c>
      <c r="F10" t="s">
        <v>58</v>
      </c>
      <c r="G10" s="16" t="s">
        <v>23</v>
      </c>
      <c r="H10" s="11" t="s">
        <v>29</v>
      </c>
      <c r="J10" t="s">
        <v>44</v>
      </c>
      <c r="K10" s="11" t="s">
        <v>50</v>
      </c>
      <c r="L10" s="11" t="s">
        <v>62</v>
      </c>
      <c r="M10" s="1"/>
    </row>
    <row r="11" spans="1:19" ht="15.75" thickTop="1" x14ac:dyDescent="0.25"/>
    <row r="13" spans="1:19" ht="16.5" thickBot="1" x14ac:dyDescent="0.3">
      <c r="A13" s="2" t="s">
        <v>33</v>
      </c>
      <c r="C13" s="3" t="s">
        <v>0</v>
      </c>
      <c r="D13" s="3" t="s">
        <v>45</v>
      </c>
      <c r="F13" s="2" t="s">
        <v>34</v>
      </c>
      <c r="G13" s="3" t="s">
        <v>0</v>
      </c>
      <c r="H13" s="3" t="s">
        <v>45</v>
      </c>
      <c r="J13" s="2" t="s">
        <v>35</v>
      </c>
      <c r="K13" s="3" t="s">
        <v>0</v>
      </c>
      <c r="L13" s="3" t="s">
        <v>45</v>
      </c>
      <c r="S13" s="2"/>
    </row>
    <row r="14" spans="1:19" ht="16.5" thickTop="1" thickBot="1" x14ac:dyDescent="0.3">
      <c r="A14" s="6" t="s">
        <v>71</v>
      </c>
      <c r="B14" s="6" t="s">
        <v>72</v>
      </c>
      <c r="C14" s="14" t="s">
        <v>47</v>
      </c>
      <c r="D14" s="13" t="s">
        <v>23</v>
      </c>
      <c r="E14" s="7"/>
      <c r="F14" s="8" t="s">
        <v>99</v>
      </c>
      <c r="G14" s="19" t="s">
        <v>46</v>
      </c>
      <c r="H14" s="28" t="s">
        <v>20</v>
      </c>
      <c r="J14" s="8" t="s">
        <v>105</v>
      </c>
      <c r="K14" s="20" t="s">
        <v>48</v>
      </c>
      <c r="L14" s="11" t="s">
        <v>28</v>
      </c>
    </row>
    <row r="15" spans="1:19" ht="16.5" thickTop="1" thickBot="1" x14ac:dyDescent="0.3">
      <c r="A15" s="6" t="s">
        <v>73</v>
      </c>
      <c r="B15" s="6" t="s">
        <v>74</v>
      </c>
      <c r="C15" s="15" t="s">
        <v>50</v>
      </c>
      <c r="D15" s="11" t="s">
        <v>21</v>
      </c>
      <c r="E15" s="7"/>
      <c r="F15" s="8" t="s">
        <v>98</v>
      </c>
      <c r="G15" s="19" t="s">
        <v>47</v>
      </c>
      <c r="H15" s="28" t="s">
        <v>20</v>
      </c>
      <c r="J15" s="8" t="s">
        <v>104</v>
      </c>
      <c r="K15" s="20" t="s">
        <v>91</v>
      </c>
      <c r="L15" s="11" t="s">
        <v>47</v>
      </c>
    </row>
    <row r="16" spans="1:19" ht="16.5" thickTop="1" thickBot="1" x14ac:dyDescent="0.3">
      <c r="A16" s="6" t="s">
        <v>75</v>
      </c>
      <c r="B16" s="6" t="s">
        <v>76</v>
      </c>
      <c r="C16" s="15" t="s">
        <v>77</v>
      </c>
      <c r="D16" s="11" t="s">
        <v>49</v>
      </c>
      <c r="E16" s="7"/>
      <c r="F16" s="8" t="s">
        <v>97</v>
      </c>
      <c r="G16" s="20" t="s">
        <v>22</v>
      </c>
      <c r="H16" s="16" t="s">
        <v>21</v>
      </c>
      <c r="J16" s="8" t="s">
        <v>106</v>
      </c>
      <c r="K16" s="19" t="s">
        <v>77</v>
      </c>
      <c r="L16" s="13" t="s">
        <v>62</v>
      </c>
    </row>
    <row r="17" spans="1:17" ht="16.5" thickTop="1" thickBot="1" x14ac:dyDescent="0.3">
      <c r="A17" s="6" t="s">
        <v>78</v>
      </c>
      <c r="B17" s="6" t="s">
        <v>79</v>
      </c>
      <c r="C17" s="22" t="s">
        <v>24</v>
      </c>
      <c r="D17" s="27" t="s">
        <v>90</v>
      </c>
      <c r="E17" s="7"/>
      <c r="F17" s="8" t="s">
        <v>96</v>
      </c>
      <c r="G17" s="19" t="s">
        <v>50</v>
      </c>
      <c r="H17" s="17" t="s">
        <v>49</v>
      </c>
      <c r="J17" s="8" t="s">
        <v>107</v>
      </c>
      <c r="K17" s="20" t="s">
        <v>91</v>
      </c>
      <c r="L17" s="11" t="s">
        <v>113</v>
      </c>
    </row>
    <row r="18" spans="1:17" ht="16.5" thickTop="1" thickBot="1" x14ac:dyDescent="0.3">
      <c r="A18" s="6" t="s">
        <v>80</v>
      </c>
      <c r="B18" s="6" t="s">
        <v>81</v>
      </c>
      <c r="C18" s="14" t="s">
        <v>20</v>
      </c>
      <c r="D18" s="13" t="s">
        <v>49</v>
      </c>
      <c r="E18" s="7"/>
      <c r="F18" s="8" t="s">
        <v>95</v>
      </c>
      <c r="G18" s="23" t="s">
        <v>26</v>
      </c>
      <c r="H18" s="29" t="s">
        <v>20</v>
      </c>
      <c r="J18" s="8" t="s">
        <v>108</v>
      </c>
      <c r="K18" s="19" t="s">
        <v>24</v>
      </c>
      <c r="L18" s="13" t="s">
        <v>21</v>
      </c>
    </row>
    <row r="19" spans="1:17" ht="16.5" thickTop="1" thickBot="1" x14ac:dyDescent="0.3">
      <c r="A19" s="6" t="s">
        <v>82</v>
      </c>
      <c r="B19" s="6" t="s">
        <v>83</v>
      </c>
      <c r="C19" s="14" t="s">
        <v>46</v>
      </c>
      <c r="D19" s="13" t="s">
        <v>21</v>
      </c>
      <c r="E19" s="7"/>
      <c r="F19" s="8" t="s">
        <v>94</v>
      </c>
      <c r="G19" s="19" t="s">
        <v>24</v>
      </c>
      <c r="H19" s="17" t="s">
        <v>100</v>
      </c>
      <c r="J19" s="8" t="s">
        <v>109</v>
      </c>
      <c r="K19" s="19" t="s">
        <v>26</v>
      </c>
      <c r="L19" s="13" t="s">
        <v>27</v>
      </c>
    </row>
    <row r="20" spans="1:17" ht="16.5" thickTop="1" thickBot="1" x14ac:dyDescent="0.3">
      <c r="A20" s="6" t="s">
        <v>84</v>
      </c>
      <c r="B20" s="6" t="s">
        <v>85</v>
      </c>
      <c r="C20" s="15" t="s">
        <v>77</v>
      </c>
      <c r="D20" s="11" t="s">
        <v>49</v>
      </c>
      <c r="E20" s="7"/>
      <c r="F20" s="8" t="s">
        <v>101</v>
      </c>
      <c r="G20" s="20" t="s">
        <v>91</v>
      </c>
      <c r="H20" s="16" t="s">
        <v>100</v>
      </c>
      <c r="J20" s="8" t="s">
        <v>110</v>
      </c>
      <c r="K20" s="19" t="s">
        <v>62</v>
      </c>
      <c r="L20" s="26" t="s">
        <v>20</v>
      </c>
    </row>
    <row r="21" spans="1:17" ht="15.75" thickTop="1" x14ac:dyDescent="0.25">
      <c r="A21" s="6" t="s">
        <v>86</v>
      </c>
      <c r="B21" s="6" t="s">
        <v>87</v>
      </c>
      <c r="C21" s="14" t="s">
        <v>20</v>
      </c>
      <c r="D21" s="13" t="s">
        <v>59</v>
      </c>
      <c r="E21" s="7"/>
      <c r="F21" s="8" t="s">
        <v>92</v>
      </c>
      <c r="G21" s="19" t="s">
        <v>21</v>
      </c>
      <c r="H21" s="17" t="s">
        <v>48</v>
      </c>
      <c r="J21" s="8" t="s">
        <v>111</v>
      </c>
      <c r="K21" s="19" t="s">
        <v>61</v>
      </c>
      <c r="L21" s="13" t="s">
        <v>24</v>
      </c>
    </row>
    <row r="22" spans="1:17" x14ac:dyDescent="0.25">
      <c r="A22" s="6" t="s">
        <v>88</v>
      </c>
      <c r="B22" s="6" t="s">
        <v>89</v>
      </c>
      <c r="C22" s="14" t="s">
        <v>24</v>
      </c>
      <c r="D22" s="13" t="s">
        <v>48</v>
      </c>
      <c r="E22" s="7"/>
      <c r="F22" s="8" t="s">
        <v>93</v>
      </c>
      <c r="G22" s="20" t="s">
        <v>29</v>
      </c>
      <c r="H22" s="16" t="s">
        <v>49</v>
      </c>
      <c r="J22" s="8" t="s">
        <v>112</v>
      </c>
      <c r="K22" s="20" t="s">
        <v>61</v>
      </c>
      <c r="L22" s="11" t="s">
        <v>61</v>
      </c>
    </row>
    <row r="23" spans="1:17" x14ac:dyDescent="0.25">
      <c r="A23" s="6"/>
      <c r="B23" s="6"/>
      <c r="C23" s="4"/>
      <c r="G23" s="1"/>
      <c r="H23" s="1"/>
      <c r="K23" s="1"/>
      <c r="L23" s="1"/>
      <c r="P23" s="1"/>
      <c r="Q23" s="1"/>
    </row>
    <row r="24" spans="1:17" ht="15.75" x14ac:dyDescent="0.25">
      <c r="A24" s="2" t="s">
        <v>63</v>
      </c>
      <c r="P24" s="1"/>
      <c r="Q24" s="1"/>
    </row>
    <row r="25" spans="1:17" ht="16.5" thickBot="1" x14ac:dyDescent="0.3">
      <c r="A25" s="5" t="s">
        <v>64</v>
      </c>
      <c r="B25" s="5" t="s">
        <v>102</v>
      </c>
      <c r="C25" s="5" t="s">
        <v>66</v>
      </c>
      <c r="D25" s="5" t="s">
        <v>103</v>
      </c>
      <c r="E25" s="5" t="s">
        <v>65</v>
      </c>
      <c r="F25" s="5" t="s">
        <v>67</v>
      </c>
      <c r="G25" s="4"/>
      <c r="H25" s="5"/>
      <c r="I25" s="10"/>
      <c r="J25" s="46" t="s">
        <v>36</v>
      </c>
      <c r="K25" s="46"/>
      <c r="L25" s="2" t="s">
        <v>0</v>
      </c>
      <c r="M25" s="2" t="s">
        <v>1</v>
      </c>
      <c r="P25" s="1"/>
      <c r="Q25" s="1"/>
    </row>
    <row r="26" spans="1:17" s="4" customFormat="1" ht="16.5" thickTop="1" thickBot="1" x14ac:dyDescent="0.3">
      <c r="A26" s="4">
        <v>63</v>
      </c>
      <c r="B26" s="4">
        <v>29</v>
      </c>
      <c r="C26" s="4">
        <v>3</v>
      </c>
      <c r="D26" s="4">
        <v>10</v>
      </c>
      <c r="E26" s="4">
        <v>2</v>
      </c>
      <c r="F26" s="4">
        <v>34</v>
      </c>
      <c r="H26" s="5"/>
      <c r="I26" s="8"/>
      <c r="J26" s="8" t="s">
        <v>76</v>
      </c>
      <c r="K26" s="8" t="s">
        <v>82</v>
      </c>
      <c r="L26" s="19" t="s">
        <v>91</v>
      </c>
      <c r="M26" s="26" t="s">
        <v>20</v>
      </c>
    </row>
    <row r="27" spans="1:17" ht="16.5" thickTop="1" thickBot="1" x14ac:dyDescent="0.3">
      <c r="B27" s="24">
        <f>B26/A26</f>
        <v>0.46031746031746029</v>
      </c>
      <c r="C27" s="24">
        <f>C26/A26</f>
        <v>4.7619047619047616E-2</v>
      </c>
      <c r="D27" s="24">
        <f>D26/A26</f>
        <v>0.15873015873015872</v>
      </c>
      <c r="E27" s="24">
        <f>E26/A26</f>
        <v>3.1746031746031744E-2</v>
      </c>
      <c r="F27" s="24">
        <f>F26/A26</f>
        <v>0.53968253968253965</v>
      </c>
      <c r="H27" s="5"/>
      <c r="I27" s="8"/>
      <c r="J27" s="8" t="s">
        <v>87</v>
      </c>
      <c r="K27" s="8" t="s">
        <v>73</v>
      </c>
      <c r="L27" s="20" t="s">
        <v>25</v>
      </c>
      <c r="M27" s="11" t="s">
        <v>28</v>
      </c>
      <c r="N27" s="4"/>
    </row>
    <row r="28" spans="1:17" ht="16.5" thickTop="1" thickBot="1" x14ac:dyDescent="0.3">
      <c r="H28" s="5"/>
      <c r="I28" s="8"/>
      <c r="J28" s="8" t="s">
        <v>72</v>
      </c>
      <c r="K28" s="8" t="s">
        <v>80</v>
      </c>
      <c r="L28" s="19" t="s">
        <v>25</v>
      </c>
      <c r="M28" s="26" t="s">
        <v>24</v>
      </c>
      <c r="N28" s="4"/>
    </row>
    <row r="29" spans="1:17" ht="15.75" thickTop="1" x14ac:dyDescent="0.25">
      <c r="D29" s="9"/>
      <c r="J29" s="8" t="s">
        <v>89</v>
      </c>
      <c r="K29" s="8" t="s">
        <v>75</v>
      </c>
      <c r="L29" s="19" t="s">
        <v>22</v>
      </c>
      <c r="M29" s="13" t="s">
        <v>28</v>
      </c>
      <c r="N29" s="4"/>
    </row>
    <row r="30" spans="1:17" x14ac:dyDescent="0.25">
      <c r="J30" s="8" t="s">
        <v>79</v>
      </c>
      <c r="K30" s="8" t="s">
        <v>81</v>
      </c>
      <c r="L30" s="20" t="s">
        <v>23</v>
      </c>
      <c r="M30" s="11" t="s">
        <v>77</v>
      </c>
      <c r="N30" s="4"/>
    </row>
    <row r="31" spans="1:17" x14ac:dyDescent="0.25">
      <c r="B31" t="s">
        <v>114</v>
      </c>
      <c r="C31" t="s">
        <v>115</v>
      </c>
      <c r="J31" s="8" t="s">
        <v>83</v>
      </c>
      <c r="K31" s="8" t="s">
        <v>86</v>
      </c>
      <c r="L31" s="20" t="s">
        <v>29</v>
      </c>
      <c r="M31" s="11" t="s">
        <v>60</v>
      </c>
      <c r="N31" s="4"/>
    </row>
    <row r="32" spans="1:17" ht="15.75" thickBot="1" x14ac:dyDescent="0.3">
      <c r="B32" s="4">
        <v>12</v>
      </c>
      <c r="C32" s="4">
        <v>3</v>
      </c>
      <c r="J32" s="8" t="s">
        <v>74</v>
      </c>
      <c r="K32" s="8" t="s">
        <v>78</v>
      </c>
      <c r="L32" s="25" t="s">
        <v>24</v>
      </c>
      <c r="M32" s="12" t="s">
        <v>28</v>
      </c>
      <c r="N32" s="4"/>
    </row>
    <row r="33" spans="2:14" ht="16.5" thickTop="1" thickBot="1" x14ac:dyDescent="0.3">
      <c r="B33" s="24">
        <f>B32/A26</f>
        <v>0.19047619047619047</v>
      </c>
      <c r="C33" s="24">
        <f>C32/B32</f>
        <v>0.25</v>
      </c>
      <c r="J33" s="8" t="s">
        <v>71</v>
      </c>
      <c r="K33" s="8" t="s">
        <v>84</v>
      </c>
      <c r="L33" s="19" t="s">
        <v>91</v>
      </c>
      <c r="M33" s="26" t="s">
        <v>24</v>
      </c>
      <c r="N33" s="4"/>
    </row>
    <row r="34" spans="2:14" ht="15.75" thickTop="1" x14ac:dyDescent="0.25">
      <c r="J34" s="8" t="s">
        <v>85</v>
      </c>
      <c r="K34" s="8" t="s">
        <v>88</v>
      </c>
      <c r="L34" s="20" t="s">
        <v>46</v>
      </c>
      <c r="M34" s="11" t="s">
        <v>28</v>
      </c>
      <c r="N34" s="4"/>
    </row>
  </sheetData>
  <mergeCells count="2">
    <mergeCell ref="A1:B1"/>
    <mergeCell ref="J25:K25"/>
  </mergeCells>
  <phoneticPr fontId="3" type="noConversion"/>
  <conditionalFormatting sqref="C2:D10">
    <cfRule type="colorScale" priority="1">
      <colorScale>
        <cfvo type="min"/>
        <cfvo type="percentile" val="50"/>
        <cfvo type="max"/>
        <color theme="5" tint="0.59999389629810485"/>
        <color theme="9" tint="0.79998168889431442"/>
        <color theme="9" tint="0.59999389629810485"/>
      </colorScale>
    </cfRule>
  </conditionalFormatting>
  <dataValidations count="2">
    <dataValidation type="list" allowBlank="1" showInputMessage="1" showErrorMessage="1" sqref="I25:I28">
      <formula1>$I$25:$I$26</formula1>
    </dataValidation>
    <dataValidation type="list" allowBlank="1" showInputMessage="1" showErrorMessage="1" sqref="H25:H28">
      <formula1>$H$25:$H$28</formula1>
    </dataValidation>
  </dataValidations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abSelected="1" topLeftCell="O1" workbookViewId="0">
      <selection activeCell="T2" sqref="T2"/>
    </sheetView>
  </sheetViews>
  <sheetFormatPr baseColWidth="10" defaultRowHeight="15" x14ac:dyDescent="0.25"/>
  <cols>
    <col min="1" max="1" width="20.85546875" bestFit="1" customWidth="1"/>
    <col min="2" max="2" width="25.28515625" bestFit="1" customWidth="1"/>
    <col min="3" max="3" width="12.85546875" bestFit="1" customWidth="1"/>
    <col min="4" max="4" width="14.28515625" style="38" bestFit="1" customWidth="1"/>
    <col min="5" max="5" width="11.42578125" style="4"/>
    <col min="6" max="7" width="25.28515625" bestFit="1" customWidth="1"/>
    <col min="8" max="8" width="13" bestFit="1" customWidth="1"/>
    <col min="9" max="9" width="14.42578125" style="38" bestFit="1" customWidth="1"/>
    <col min="10" max="10" width="11.42578125" style="4"/>
    <col min="11" max="12" width="25.28515625" bestFit="1" customWidth="1"/>
    <col min="13" max="13" width="13" bestFit="1" customWidth="1"/>
    <col min="14" max="14" width="14.42578125" style="38" bestFit="1" customWidth="1"/>
    <col min="15" max="15" width="11.42578125" style="4"/>
    <col min="16" max="17" width="25.28515625" bestFit="1" customWidth="1"/>
    <col min="18" max="18" width="13" bestFit="1" customWidth="1"/>
    <col min="19" max="19" width="14.42578125" style="38" bestFit="1" customWidth="1"/>
    <col min="20" max="20" width="11.42578125" style="4"/>
    <col min="21" max="22" width="25.28515625" bestFit="1" customWidth="1"/>
    <col min="23" max="23" width="13" bestFit="1" customWidth="1"/>
    <col min="24" max="24" width="14.42578125" style="38" bestFit="1" customWidth="1"/>
    <col min="25" max="25" width="14.42578125" style="38" customWidth="1"/>
    <col min="26" max="26" width="28.42578125" style="5" bestFit="1" customWidth="1"/>
    <col min="27" max="27" width="11.42578125" style="5"/>
    <col min="29" max="29" width="17.28515625" bestFit="1" customWidth="1"/>
  </cols>
  <sheetData>
    <row r="1" spans="1:29" x14ac:dyDescent="0.25">
      <c r="A1" s="35" t="s">
        <v>136</v>
      </c>
      <c r="B1" s="35"/>
      <c r="C1" s="34" t="s">
        <v>116</v>
      </c>
      <c r="D1" s="36" t="s">
        <v>117</v>
      </c>
      <c r="E1" s="42" t="s">
        <v>149</v>
      </c>
      <c r="F1" s="35" t="s">
        <v>137</v>
      </c>
      <c r="G1" s="35"/>
      <c r="H1" s="34" t="s">
        <v>116</v>
      </c>
      <c r="I1" s="36" t="s">
        <v>117</v>
      </c>
      <c r="J1" s="42" t="s">
        <v>149</v>
      </c>
      <c r="K1" s="35" t="s">
        <v>138</v>
      </c>
      <c r="L1" s="35"/>
      <c r="M1" s="34" t="s">
        <v>116</v>
      </c>
      <c r="N1" s="36" t="s">
        <v>117</v>
      </c>
      <c r="O1" s="42" t="s">
        <v>149</v>
      </c>
      <c r="P1" s="34" t="s">
        <v>124</v>
      </c>
      <c r="Q1" s="35"/>
      <c r="R1" s="34" t="s">
        <v>116</v>
      </c>
      <c r="S1" s="36" t="s">
        <v>117</v>
      </c>
      <c r="T1" s="42" t="s">
        <v>149</v>
      </c>
      <c r="U1" s="34" t="s">
        <v>127</v>
      </c>
      <c r="V1" s="35"/>
      <c r="W1" s="34" t="s">
        <v>116</v>
      </c>
      <c r="X1" s="36" t="s">
        <v>117</v>
      </c>
      <c r="Y1" s="42" t="s">
        <v>149</v>
      </c>
      <c r="AC1" t="s">
        <v>150</v>
      </c>
    </row>
    <row r="2" spans="1:29" x14ac:dyDescent="0.25">
      <c r="A2" s="19" t="s">
        <v>80</v>
      </c>
      <c r="B2" s="19" t="s">
        <v>84</v>
      </c>
      <c r="C2" s="19" t="s">
        <v>24</v>
      </c>
      <c r="D2" s="17" t="s">
        <v>123</v>
      </c>
      <c r="E2" s="4" t="e">
        <f t="shared" ref="E2:E10" si="0">Farben</f>
        <v>#NAME?</v>
      </c>
      <c r="F2" s="19" t="s">
        <v>121</v>
      </c>
      <c r="G2" s="19" t="s">
        <v>85</v>
      </c>
      <c r="H2" s="19" t="s">
        <v>20</v>
      </c>
      <c r="I2" s="13" t="s">
        <v>47</v>
      </c>
      <c r="J2" s="4" t="e">
        <f t="shared" ref="J2:J10" si="1">Farben</f>
        <v>#NAME?</v>
      </c>
      <c r="K2" s="20" t="s">
        <v>120</v>
      </c>
      <c r="L2" s="20" t="s">
        <v>88</v>
      </c>
      <c r="M2" s="20" t="s">
        <v>23</v>
      </c>
      <c r="N2" s="11" t="s">
        <v>25</v>
      </c>
      <c r="O2" s="4" t="e">
        <f t="shared" ref="O2:O10" si="2">Farben</f>
        <v>#NAME?</v>
      </c>
      <c r="P2" s="30" t="s">
        <v>121</v>
      </c>
      <c r="Q2" s="30" t="s">
        <v>86</v>
      </c>
      <c r="R2" s="30" t="s">
        <v>49</v>
      </c>
      <c r="S2" s="31" t="s">
        <v>25</v>
      </c>
      <c r="T2" s="4" t="e">
        <f t="shared" ref="T2:T10" si="3">Farben</f>
        <v>#NAME?</v>
      </c>
      <c r="U2" s="19" t="s">
        <v>85</v>
      </c>
      <c r="V2" s="19" t="s">
        <v>81</v>
      </c>
      <c r="W2" s="19" t="s">
        <v>22</v>
      </c>
      <c r="X2" s="17" t="s">
        <v>25</v>
      </c>
      <c r="Y2" s="4" t="e">
        <f t="shared" ref="Y2:Y10" si="4">Farben</f>
        <v>#NAME?</v>
      </c>
      <c r="Z2" s="15" t="s">
        <v>144</v>
      </c>
      <c r="AA2" s="43">
        <f>COUNTIF(A:X,35)</f>
        <v>0</v>
      </c>
      <c r="AB2" s="45">
        <f>AA2/AA9</f>
        <v>0</v>
      </c>
      <c r="AC2" s="45">
        <v>0.46029999999999999</v>
      </c>
    </row>
    <row r="3" spans="1:29" x14ac:dyDescent="0.25">
      <c r="A3" s="19" t="s">
        <v>87</v>
      </c>
      <c r="B3" s="19" t="s">
        <v>121</v>
      </c>
      <c r="C3" s="19" t="s">
        <v>24</v>
      </c>
      <c r="D3" s="17" t="s">
        <v>135</v>
      </c>
      <c r="E3" s="4" t="e">
        <f t="shared" si="0"/>
        <v>#NAME?</v>
      </c>
      <c r="F3" s="19" t="s">
        <v>119</v>
      </c>
      <c r="G3" s="19" t="s">
        <v>89</v>
      </c>
      <c r="H3" s="19" t="s">
        <v>28</v>
      </c>
      <c r="I3" s="13" t="s">
        <v>24</v>
      </c>
      <c r="J3" s="4" t="e">
        <f t="shared" si="1"/>
        <v>#NAME?</v>
      </c>
      <c r="K3" s="20" t="s">
        <v>89</v>
      </c>
      <c r="L3" s="20" t="s">
        <v>121</v>
      </c>
      <c r="M3" s="20" t="s">
        <v>122</v>
      </c>
      <c r="N3" s="11" t="s">
        <v>62</v>
      </c>
      <c r="O3" s="4" t="e">
        <f t="shared" si="2"/>
        <v>#NAME?</v>
      </c>
      <c r="P3" s="30" t="s">
        <v>118</v>
      </c>
      <c r="Q3" s="30" t="s">
        <v>83</v>
      </c>
      <c r="R3" s="30" t="s">
        <v>50</v>
      </c>
      <c r="S3" s="31" t="s">
        <v>123</v>
      </c>
      <c r="T3" s="4" t="e">
        <f t="shared" si="3"/>
        <v>#NAME?</v>
      </c>
      <c r="U3" s="19" t="s">
        <v>89</v>
      </c>
      <c r="V3" s="19" t="s">
        <v>118</v>
      </c>
      <c r="W3" s="19" t="s">
        <v>60</v>
      </c>
      <c r="X3" s="17" t="s">
        <v>20</v>
      </c>
      <c r="Y3" s="4" t="e">
        <f t="shared" si="4"/>
        <v>#NAME?</v>
      </c>
      <c r="Z3" s="44" t="s">
        <v>145</v>
      </c>
      <c r="AA3" s="5">
        <f>COUNTIF(A:X,55)</f>
        <v>0</v>
      </c>
      <c r="AB3" s="45">
        <f>AA3/AA9</f>
        <v>0</v>
      </c>
      <c r="AC3" s="45">
        <v>4.7600000000000003E-2</v>
      </c>
    </row>
    <row r="4" spans="1:29" x14ac:dyDescent="0.25">
      <c r="A4" s="20" t="s">
        <v>86</v>
      </c>
      <c r="B4" s="20" t="s">
        <v>72</v>
      </c>
      <c r="C4" s="20" t="s">
        <v>62</v>
      </c>
      <c r="D4" s="16" t="s">
        <v>27</v>
      </c>
      <c r="E4" s="4" t="e">
        <f t="shared" si="0"/>
        <v>#NAME?</v>
      </c>
      <c r="F4" s="19" t="s">
        <v>88</v>
      </c>
      <c r="G4" s="19" t="s">
        <v>80</v>
      </c>
      <c r="H4" s="19" t="s">
        <v>22</v>
      </c>
      <c r="I4" s="13" t="s">
        <v>20</v>
      </c>
      <c r="J4" s="4" t="e">
        <f t="shared" si="1"/>
        <v>#NAME?</v>
      </c>
      <c r="K4" s="19" t="s">
        <v>87</v>
      </c>
      <c r="L4" s="19" t="s">
        <v>72</v>
      </c>
      <c r="M4" s="19" t="s">
        <v>20</v>
      </c>
      <c r="N4" s="13" t="s">
        <v>27</v>
      </c>
      <c r="O4" s="4" t="e">
        <f t="shared" si="2"/>
        <v>#NAME?</v>
      </c>
      <c r="P4" s="30" t="s">
        <v>88</v>
      </c>
      <c r="Q4" s="30" t="s">
        <v>85</v>
      </c>
      <c r="R4" s="30" t="s">
        <v>91</v>
      </c>
      <c r="S4" s="31" t="s">
        <v>62</v>
      </c>
      <c r="T4" s="4" t="e">
        <f t="shared" si="3"/>
        <v>#NAME?</v>
      </c>
      <c r="U4" s="20" t="s">
        <v>86</v>
      </c>
      <c r="V4" s="20" t="s">
        <v>119</v>
      </c>
      <c r="W4" s="20" t="s">
        <v>50</v>
      </c>
      <c r="X4" s="16" t="s">
        <v>59</v>
      </c>
      <c r="Y4" s="4" t="e">
        <f t="shared" si="4"/>
        <v>#NAME?</v>
      </c>
      <c r="Z4" s="14" t="s">
        <v>146</v>
      </c>
      <c r="AA4" s="5">
        <f>COUNTIF(A:X,38)</f>
        <v>0</v>
      </c>
      <c r="AB4" s="45">
        <f>AA4/AA9</f>
        <v>0</v>
      </c>
      <c r="AC4" s="45">
        <v>0.53969999999999996</v>
      </c>
    </row>
    <row r="5" spans="1:29" x14ac:dyDescent="0.25">
      <c r="A5" s="39" t="s">
        <v>71</v>
      </c>
      <c r="B5" s="39" t="s">
        <v>119</v>
      </c>
      <c r="C5" s="39" t="s">
        <v>20</v>
      </c>
      <c r="D5" s="40" t="s">
        <v>24</v>
      </c>
      <c r="E5" s="4" t="e">
        <f t="shared" si="0"/>
        <v>#NAME?</v>
      </c>
      <c r="F5" s="20" t="s">
        <v>81</v>
      </c>
      <c r="G5" s="20" t="s">
        <v>86</v>
      </c>
      <c r="H5" s="20" t="s">
        <v>61</v>
      </c>
      <c r="I5" s="11" t="s">
        <v>60</v>
      </c>
      <c r="J5" s="4" t="e">
        <f t="shared" si="1"/>
        <v>#NAME?</v>
      </c>
      <c r="K5" s="19" t="s">
        <v>71</v>
      </c>
      <c r="L5" s="19" t="s">
        <v>118</v>
      </c>
      <c r="M5" s="19" t="s">
        <v>46</v>
      </c>
      <c r="N5" s="13" t="s">
        <v>26</v>
      </c>
      <c r="O5" s="4" t="e">
        <f t="shared" si="2"/>
        <v>#NAME?</v>
      </c>
      <c r="P5" s="30" t="s">
        <v>81</v>
      </c>
      <c r="Q5" s="30" t="s">
        <v>87</v>
      </c>
      <c r="R5" s="30" t="s">
        <v>29</v>
      </c>
      <c r="S5" s="31" t="s">
        <v>25</v>
      </c>
      <c r="T5" s="4" t="e">
        <f t="shared" si="3"/>
        <v>#NAME?</v>
      </c>
      <c r="U5" s="19" t="s">
        <v>71</v>
      </c>
      <c r="V5" s="19" t="s">
        <v>75</v>
      </c>
      <c r="W5" s="19" t="s">
        <v>24</v>
      </c>
      <c r="X5" s="17" t="s">
        <v>113</v>
      </c>
      <c r="Y5" s="4" t="e">
        <f t="shared" si="4"/>
        <v>#NAME?</v>
      </c>
      <c r="AB5" s="5"/>
      <c r="AC5" s="5"/>
    </row>
    <row r="6" spans="1:29" x14ac:dyDescent="0.25">
      <c r="A6" s="19" t="s">
        <v>120</v>
      </c>
      <c r="B6" s="19" t="s">
        <v>81</v>
      </c>
      <c r="C6" s="19" t="s">
        <v>24</v>
      </c>
      <c r="D6" s="17" t="s">
        <v>49</v>
      </c>
      <c r="E6" s="4" t="e">
        <f t="shared" si="0"/>
        <v>#NAME?</v>
      </c>
      <c r="F6" s="19" t="s">
        <v>82</v>
      </c>
      <c r="G6" s="19" t="s">
        <v>75</v>
      </c>
      <c r="H6" s="19" t="s">
        <v>29</v>
      </c>
      <c r="I6" s="13" t="s">
        <v>24</v>
      </c>
      <c r="J6" s="4" t="e">
        <f t="shared" si="1"/>
        <v>#NAME?</v>
      </c>
      <c r="K6" s="20" t="s">
        <v>74</v>
      </c>
      <c r="L6" s="20" t="s">
        <v>81</v>
      </c>
      <c r="M6" s="20" t="s">
        <v>47</v>
      </c>
      <c r="N6" s="11" t="s">
        <v>22</v>
      </c>
      <c r="O6" s="4" t="e">
        <f t="shared" si="2"/>
        <v>#NAME?</v>
      </c>
      <c r="P6" s="32" t="s">
        <v>72</v>
      </c>
      <c r="Q6" s="32" t="s">
        <v>74</v>
      </c>
      <c r="R6" s="32" t="s">
        <v>61</v>
      </c>
      <c r="S6" s="33" t="s">
        <v>22</v>
      </c>
      <c r="T6" s="4" t="e">
        <f t="shared" si="3"/>
        <v>#NAME?</v>
      </c>
      <c r="U6" s="19" t="s">
        <v>83</v>
      </c>
      <c r="V6" s="19" t="s">
        <v>84</v>
      </c>
      <c r="W6" s="19" t="s">
        <v>61</v>
      </c>
      <c r="X6" s="17" t="s">
        <v>20</v>
      </c>
      <c r="Y6" s="4" t="e">
        <f t="shared" si="4"/>
        <v>#NAME?</v>
      </c>
      <c r="AB6" s="5"/>
      <c r="AC6" s="5"/>
    </row>
    <row r="7" spans="1:29" x14ac:dyDescent="0.25">
      <c r="A7" s="20" t="s">
        <v>83</v>
      </c>
      <c r="B7" s="20" t="s">
        <v>88</v>
      </c>
      <c r="C7" s="20" t="s">
        <v>61</v>
      </c>
      <c r="D7" s="16" t="s">
        <v>49</v>
      </c>
      <c r="E7" s="4" t="e">
        <f t="shared" si="0"/>
        <v>#NAME?</v>
      </c>
      <c r="F7" s="20" t="s">
        <v>74</v>
      </c>
      <c r="G7" s="20" t="s">
        <v>87</v>
      </c>
      <c r="H7" s="20" t="s">
        <v>22</v>
      </c>
      <c r="I7" s="11" t="s">
        <v>27</v>
      </c>
      <c r="J7" s="4" t="e">
        <f t="shared" si="1"/>
        <v>#NAME?</v>
      </c>
      <c r="K7" s="19" t="s">
        <v>85</v>
      </c>
      <c r="L7" s="19" t="s">
        <v>119</v>
      </c>
      <c r="M7" s="19" t="s">
        <v>26</v>
      </c>
      <c r="N7" s="13" t="s">
        <v>122</v>
      </c>
      <c r="O7" s="4" t="e">
        <f t="shared" si="2"/>
        <v>#NAME?</v>
      </c>
      <c r="P7" s="32" t="s">
        <v>82</v>
      </c>
      <c r="Q7" s="32" t="s">
        <v>71</v>
      </c>
      <c r="R7" s="32" t="s">
        <v>20</v>
      </c>
      <c r="S7" s="33" t="s">
        <v>48</v>
      </c>
      <c r="T7" s="4" t="e">
        <f t="shared" si="3"/>
        <v>#NAME?</v>
      </c>
      <c r="U7" s="20" t="s">
        <v>74</v>
      </c>
      <c r="V7" s="20" t="s">
        <v>121</v>
      </c>
      <c r="W7" s="20" t="s">
        <v>62</v>
      </c>
      <c r="X7" s="16" t="s">
        <v>122</v>
      </c>
      <c r="Y7" s="4" t="e">
        <f t="shared" si="4"/>
        <v>#NAME?</v>
      </c>
    </row>
    <row r="8" spans="1:29" x14ac:dyDescent="0.25">
      <c r="A8" s="20" t="s">
        <v>85</v>
      </c>
      <c r="B8" s="20" t="s">
        <v>74</v>
      </c>
      <c r="C8" s="20" t="s">
        <v>48</v>
      </c>
      <c r="D8" s="16" t="s">
        <v>25</v>
      </c>
      <c r="E8" s="4" t="e">
        <f t="shared" si="0"/>
        <v>#NAME?</v>
      </c>
      <c r="F8" s="19" t="s">
        <v>118</v>
      </c>
      <c r="G8" s="19" t="s">
        <v>120</v>
      </c>
      <c r="H8" s="19" t="s">
        <v>135</v>
      </c>
      <c r="I8" s="13" t="s">
        <v>24</v>
      </c>
      <c r="J8" s="4" t="e">
        <f t="shared" si="1"/>
        <v>#NAME?</v>
      </c>
      <c r="K8" s="19" t="s">
        <v>83</v>
      </c>
      <c r="L8" s="19" t="s">
        <v>82</v>
      </c>
      <c r="M8" s="19" t="s">
        <v>60</v>
      </c>
      <c r="N8" s="13" t="s">
        <v>28</v>
      </c>
      <c r="O8" s="4" t="e">
        <f t="shared" si="2"/>
        <v>#NAME?</v>
      </c>
      <c r="P8" s="32" t="s">
        <v>84</v>
      </c>
      <c r="Q8" s="32" t="s">
        <v>120</v>
      </c>
      <c r="R8" s="32" t="s">
        <v>23</v>
      </c>
      <c r="S8" s="33" t="s">
        <v>20</v>
      </c>
      <c r="T8" s="4" t="e">
        <f t="shared" si="3"/>
        <v>#NAME?</v>
      </c>
      <c r="U8" s="19" t="s">
        <v>80</v>
      </c>
      <c r="V8" s="19" t="s">
        <v>82</v>
      </c>
      <c r="W8" s="19" t="s">
        <v>26</v>
      </c>
      <c r="X8" s="17" t="s">
        <v>61</v>
      </c>
      <c r="Y8" s="4" t="e">
        <f t="shared" si="4"/>
        <v>#NAME?</v>
      </c>
      <c r="Z8" s="5" t="s">
        <v>147</v>
      </c>
      <c r="AA8" s="5">
        <v>10</v>
      </c>
    </row>
    <row r="9" spans="1:29" x14ac:dyDescent="0.25">
      <c r="A9" s="19" t="s">
        <v>89</v>
      </c>
      <c r="B9" s="19" t="s">
        <v>82</v>
      </c>
      <c r="C9" s="19" t="s">
        <v>22</v>
      </c>
      <c r="D9" s="17" t="s">
        <v>20</v>
      </c>
      <c r="E9" s="4" t="e">
        <f t="shared" si="0"/>
        <v>#NAME?</v>
      </c>
      <c r="F9" s="19" t="s">
        <v>72</v>
      </c>
      <c r="G9" s="19" t="s">
        <v>83</v>
      </c>
      <c r="H9" s="19" t="s">
        <v>91</v>
      </c>
      <c r="I9" s="13" t="s">
        <v>26</v>
      </c>
      <c r="J9" s="4" t="e">
        <f t="shared" si="1"/>
        <v>#NAME?</v>
      </c>
      <c r="K9" s="19" t="s">
        <v>80</v>
      </c>
      <c r="L9" s="19" t="s">
        <v>75</v>
      </c>
      <c r="M9" s="19" t="s">
        <v>25</v>
      </c>
      <c r="N9" s="13" t="s">
        <v>20</v>
      </c>
      <c r="O9" s="4" t="e">
        <f t="shared" si="2"/>
        <v>#NAME?</v>
      </c>
      <c r="P9" s="32" t="s">
        <v>75</v>
      </c>
      <c r="Q9" s="32" t="s">
        <v>89</v>
      </c>
      <c r="R9" s="32" t="s">
        <v>46</v>
      </c>
      <c r="S9" s="33" t="s">
        <v>26</v>
      </c>
      <c r="T9" s="4" t="e">
        <f t="shared" si="3"/>
        <v>#NAME?</v>
      </c>
      <c r="U9" s="19" t="s">
        <v>87</v>
      </c>
      <c r="V9" s="19" t="s">
        <v>88</v>
      </c>
      <c r="W9" s="19" t="s">
        <v>25</v>
      </c>
      <c r="X9" s="17" t="s">
        <v>59</v>
      </c>
      <c r="Y9" s="4" t="e">
        <f t="shared" si="4"/>
        <v>#NAME?</v>
      </c>
      <c r="Z9" s="5" t="s">
        <v>148</v>
      </c>
      <c r="AA9" s="5">
        <f>AA8*8</f>
        <v>80</v>
      </c>
    </row>
    <row r="10" spans="1:29" x14ac:dyDescent="0.25">
      <c r="A10" s="20" t="s">
        <v>75</v>
      </c>
      <c r="B10" s="20" t="s">
        <v>118</v>
      </c>
      <c r="C10" s="20" t="s">
        <v>25</v>
      </c>
      <c r="D10" s="16" t="s">
        <v>49</v>
      </c>
      <c r="E10" s="4" t="e">
        <f t="shared" si="0"/>
        <v>#NAME?</v>
      </c>
      <c r="F10" s="20" t="s">
        <v>84</v>
      </c>
      <c r="G10" s="20" t="s">
        <v>71</v>
      </c>
      <c r="H10" s="20" t="s">
        <v>77</v>
      </c>
      <c r="I10" s="11" t="s">
        <v>48</v>
      </c>
      <c r="J10" s="4" t="e">
        <f t="shared" si="1"/>
        <v>#NAME?</v>
      </c>
      <c r="K10" s="20" t="s">
        <v>86</v>
      </c>
      <c r="L10" s="20" t="s">
        <v>84</v>
      </c>
      <c r="M10" s="20" t="s">
        <v>22</v>
      </c>
      <c r="N10" s="11" t="s">
        <v>142</v>
      </c>
      <c r="O10" s="4" t="e">
        <f t="shared" si="2"/>
        <v>#NAME?</v>
      </c>
      <c r="P10" s="32" t="s">
        <v>119</v>
      </c>
      <c r="Q10" s="32" t="s">
        <v>80</v>
      </c>
      <c r="R10" s="32" t="s">
        <v>29</v>
      </c>
      <c r="S10" s="33" t="s">
        <v>100</v>
      </c>
      <c r="T10" s="4" t="e">
        <f t="shared" si="3"/>
        <v>#NAME?</v>
      </c>
      <c r="U10" s="19" t="s">
        <v>120</v>
      </c>
      <c r="V10" s="19" t="s">
        <v>72</v>
      </c>
      <c r="W10" s="19" t="s">
        <v>26</v>
      </c>
      <c r="X10" s="17" t="s">
        <v>62</v>
      </c>
      <c r="Y10" s="4" t="e">
        <f t="shared" si="4"/>
        <v>#NAME?</v>
      </c>
    </row>
    <row r="12" spans="1:29" x14ac:dyDescent="0.25">
      <c r="A12" s="35" t="s">
        <v>129</v>
      </c>
      <c r="B12" s="35"/>
      <c r="C12" s="34" t="s">
        <v>116</v>
      </c>
      <c r="D12" s="36" t="s">
        <v>117</v>
      </c>
      <c r="E12" s="42" t="s">
        <v>149</v>
      </c>
      <c r="F12" s="35" t="s">
        <v>139</v>
      </c>
      <c r="G12" s="35"/>
      <c r="H12" s="34" t="s">
        <v>116</v>
      </c>
      <c r="I12" s="36" t="s">
        <v>117</v>
      </c>
      <c r="J12" s="42" t="s">
        <v>149</v>
      </c>
      <c r="K12" s="35" t="s">
        <v>140</v>
      </c>
      <c r="L12" s="35"/>
      <c r="M12" s="34" t="s">
        <v>116</v>
      </c>
      <c r="N12" s="36" t="s">
        <v>117</v>
      </c>
      <c r="O12" s="42" t="s">
        <v>149</v>
      </c>
      <c r="P12" s="34" t="s">
        <v>141</v>
      </c>
      <c r="Q12" s="35"/>
      <c r="R12" s="34" t="s">
        <v>116</v>
      </c>
      <c r="S12" s="36" t="s">
        <v>117</v>
      </c>
      <c r="T12" s="42" t="s">
        <v>149</v>
      </c>
      <c r="U12" s="34" t="s">
        <v>125</v>
      </c>
      <c r="V12" s="35"/>
      <c r="W12" s="34" t="s">
        <v>116</v>
      </c>
      <c r="X12" s="36" t="s">
        <v>117</v>
      </c>
      <c r="Y12" s="42" t="s">
        <v>149</v>
      </c>
    </row>
    <row r="13" spans="1:29" x14ac:dyDescent="0.25">
      <c r="A13" s="19" t="s">
        <v>119</v>
      </c>
      <c r="B13" s="19" t="s">
        <v>87</v>
      </c>
      <c r="C13" s="19" t="s">
        <v>26</v>
      </c>
      <c r="D13" s="13" t="s">
        <v>62</v>
      </c>
      <c r="E13" s="4" t="e">
        <f t="shared" ref="E13:E21" si="5">Farben</f>
        <v>#NAME?</v>
      </c>
      <c r="F13" s="19" t="s">
        <v>72</v>
      </c>
      <c r="G13" s="19" t="s">
        <v>88</v>
      </c>
      <c r="H13" s="19" t="s">
        <v>28</v>
      </c>
      <c r="I13" s="13" t="s">
        <v>20</v>
      </c>
      <c r="J13" s="4" t="e">
        <f t="shared" ref="J13:J21" si="6">Farben</f>
        <v>#NAME?</v>
      </c>
      <c r="K13" s="20" t="s">
        <v>84</v>
      </c>
      <c r="L13" s="20" t="s">
        <v>74</v>
      </c>
      <c r="M13" s="20" t="s">
        <v>77</v>
      </c>
      <c r="N13" s="11" t="s">
        <v>61</v>
      </c>
      <c r="O13" s="4" t="e">
        <f t="shared" ref="O13:O21" si="7">Farben</f>
        <v>#NAME?</v>
      </c>
      <c r="P13" s="19" t="s">
        <v>81</v>
      </c>
      <c r="Q13" s="19" t="s">
        <v>119</v>
      </c>
      <c r="R13" s="19" t="s">
        <v>24</v>
      </c>
      <c r="S13" s="13" t="s">
        <v>27</v>
      </c>
      <c r="T13" s="4" t="e">
        <f t="shared" ref="T13:T21" si="8">Farben</f>
        <v>#NAME?</v>
      </c>
      <c r="U13" s="30" t="s">
        <v>118</v>
      </c>
      <c r="V13" s="30" t="s">
        <v>81</v>
      </c>
      <c r="W13" s="30" t="s">
        <v>27</v>
      </c>
      <c r="X13" s="31" t="s">
        <v>22</v>
      </c>
      <c r="Y13" s="4" t="e">
        <f t="shared" ref="Y13:Y21" si="9">Farben</f>
        <v>#NAME?</v>
      </c>
    </row>
    <row r="14" spans="1:29" x14ac:dyDescent="0.25">
      <c r="A14" s="39" t="s">
        <v>88</v>
      </c>
      <c r="B14" s="39" t="s">
        <v>74</v>
      </c>
      <c r="C14" s="39" t="s">
        <v>24</v>
      </c>
      <c r="D14" s="41" t="s">
        <v>24</v>
      </c>
      <c r="E14" s="4" t="e">
        <f t="shared" si="5"/>
        <v>#NAME?</v>
      </c>
      <c r="F14" s="20" t="s">
        <v>85</v>
      </c>
      <c r="G14" s="20" t="s">
        <v>118</v>
      </c>
      <c r="H14" s="20" t="s">
        <v>25</v>
      </c>
      <c r="I14" s="11" t="s">
        <v>25</v>
      </c>
      <c r="J14" s="4" t="e">
        <f t="shared" si="6"/>
        <v>#NAME?</v>
      </c>
      <c r="K14" s="20" t="s">
        <v>71</v>
      </c>
      <c r="L14" s="20" t="s">
        <v>89</v>
      </c>
      <c r="M14" s="20" t="s">
        <v>28</v>
      </c>
      <c r="N14" s="11" t="s">
        <v>60</v>
      </c>
      <c r="O14" s="4" t="e">
        <f t="shared" si="7"/>
        <v>#NAME?</v>
      </c>
      <c r="P14" s="39" t="s">
        <v>87</v>
      </c>
      <c r="Q14" s="39" t="s">
        <v>71</v>
      </c>
      <c r="R14" s="39" t="s">
        <v>26</v>
      </c>
      <c r="S14" s="41" t="s">
        <v>20</v>
      </c>
      <c r="T14" s="4" t="e">
        <f t="shared" si="8"/>
        <v>#NAME?</v>
      </c>
      <c r="U14" s="32" t="s">
        <v>119</v>
      </c>
      <c r="V14" s="32" t="s">
        <v>72</v>
      </c>
      <c r="W14" s="32" t="s">
        <v>23</v>
      </c>
      <c r="X14" s="33" t="s">
        <v>59</v>
      </c>
      <c r="Y14" s="4" t="e">
        <f t="shared" si="9"/>
        <v>#NAME?</v>
      </c>
    </row>
    <row r="15" spans="1:29" x14ac:dyDescent="0.25">
      <c r="A15" s="19" t="s">
        <v>80</v>
      </c>
      <c r="B15" s="19" t="s">
        <v>71</v>
      </c>
      <c r="C15" s="19" t="s">
        <v>24</v>
      </c>
      <c r="D15" s="13" t="s">
        <v>62</v>
      </c>
      <c r="E15" s="4" t="e">
        <f t="shared" si="5"/>
        <v>#NAME?</v>
      </c>
      <c r="F15" s="20" t="s">
        <v>89</v>
      </c>
      <c r="G15" s="20" t="s">
        <v>80</v>
      </c>
      <c r="H15" s="20" t="s">
        <v>47</v>
      </c>
      <c r="I15" s="11" t="s">
        <v>47</v>
      </c>
      <c r="J15" s="4" t="e">
        <f t="shared" si="6"/>
        <v>#NAME?</v>
      </c>
      <c r="K15" s="19" t="s">
        <v>80</v>
      </c>
      <c r="L15" s="19" t="s">
        <v>83</v>
      </c>
      <c r="M15" s="19" t="s">
        <v>21</v>
      </c>
      <c r="N15" s="13" t="s">
        <v>48</v>
      </c>
      <c r="O15" s="4" t="e">
        <f t="shared" si="7"/>
        <v>#NAME?</v>
      </c>
      <c r="P15" s="19" t="s">
        <v>86</v>
      </c>
      <c r="Q15" s="19" t="s">
        <v>80</v>
      </c>
      <c r="R15" s="19" t="s">
        <v>47</v>
      </c>
      <c r="S15" s="13" t="s">
        <v>29</v>
      </c>
      <c r="T15" s="4" t="e">
        <f t="shared" si="8"/>
        <v>#NAME?</v>
      </c>
      <c r="U15" s="32" t="s">
        <v>89</v>
      </c>
      <c r="V15" s="32" t="s">
        <v>86</v>
      </c>
      <c r="W15" s="32" t="s">
        <v>20</v>
      </c>
      <c r="X15" s="33" t="s">
        <v>46</v>
      </c>
      <c r="Y15" s="4" t="e">
        <f t="shared" si="9"/>
        <v>#NAME?</v>
      </c>
    </row>
    <row r="16" spans="1:29" x14ac:dyDescent="0.25">
      <c r="A16" s="19" t="s">
        <v>81</v>
      </c>
      <c r="B16" s="19" t="s">
        <v>72</v>
      </c>
      <c r="C16" s="19" t="s">
        <v>20</v>
      </c>
      <c r="D16" s="13" t="s">
        <v>46</v>
      </c>
      <c r="E16" s="4" t="e">
        <f t="shared" si="5"/>
        <v>#NAME?</v>
      </c>
      <c r="F16" s="19" t="s">
        <v>74</v>
      </c>
      <c r="G16" s="19" t="s">
        <v>119</v>
      </c>
      <c r="H16" s="19" t="s">
        <v>27</v>
      </c>
      <c r="I16" s="13" t="s">
        <v>20</v>
      </c>
      <c r="J16" s="4" t="e">
        <f t="shared" si="6"/>
        <v>#NAME?</v>
      </c>
      <c r="K16" s="19" t="s">
        <v>75</v>
      </c>
      <c r="L16" s="19" t="s">
        <v>85</v>
      </c>
      <c r="M16" s="19" t="s">
        <v>20</v>
      </c>
      <c r="N16" s="13" t="s">
        <v>60</v>
      </c>
      <c r="O16" s="4" t="e">
        <f t="shared" si="7"/>
        <v>#NAME?</v>
      </c>
      <c r="P16" s="19" t="s">
        <v>72</v>
      </c>
      <c r="Q16" s="19" t="s">
        <v>82</v>
      </c>
      <c r="R16" s="19" t="s">
        <v>135</v>
      </c>
      <c r="S16" s="13" t="s">
        <v>20</v>
      </c>
      <c r="T16" s="4" t="e">
        <f t="shared" si="8"/>
        <v>#NAME?</v>
      </c>
      <c r="U16" s="32" t="s">
        <v>71</v>
      </c>
      <c r="V16" s="32" t="s">
        <v>120</v>
      </c>
      <c r="W16" s="32" t="s">
        <v>27</v>
      </c>
      <c r="X16" s="33" t="s">
        <v>24</v>
      </c>
      <c r="Y16" s="4" t="e">
        <f t="shared" si="9"/>
        <v>#NAME?</v>
      </c>
    </row>
    <row r="17" spans="1:25" x14ac:dyDescent="0.25">
      <c r="A17" s="20" t="s">
        <v>82</v>
      </c>
      <c r="B17" s="20" t="s">
        <v>85</v>
      </c>
      <c r="C17" s="20" t="s">
        <v>61</v>
      </c>
      <c r="D17" s="11" t="s">
        <v>29</v>
      </c>
      <c r="E17" s="4" t="e">
        <f t="shared" si="5"/>
        <v>#NAME?</v>
      </c>
      <c r="F17" s="19" t="s">
        <v>87</v>
      </c>
      <c r="G17" s="19" t="s">
        <v>84</v>
      </c>
      <c r="H17" s="19" t="s">
        <v>26</v>
      </c>
      <c r="I17" s="13" t="s">
        <v>25</v>
      </c>
      <c r="J17" s="4" t="e">
        <f t="shared" si="6"/>
        <v>#NAME?</v>
      </c>
      <c r="K17" s="19" t="s">
        <v>121</v>
      </c>
      <c r="L17" s="19" t="s">
        <v>72</v>
      </c>
      <c r="M17" s="19" t="s">
        <v>26</v>
      </c>
      <c r="N17" s="13" t="s">
        <v>28</v>
      </c>
      <c r="O17" s="4" t="e">
        <f t="shared" si="7"/>
        <v>#NAME?</v>
      </c>
      <c r="P17" s="20" t="s">
        <v>74</v>
      </c>
      <c r="Q17" s="20" t="s">
        <v>118</v>
      </c>
      <c r="R17" s="20" t="s">
        <v>25</v>
      </c>
      <c r="S17" s="11" t="s">
        <v>61</v>
      </c>
      <c r="T17" s="4" t="e">
        <f t="shared" si="8"/>
        <v>#NAME?</v>
      </c>
      <c r="U17" s="30" t="s">
        <v>80</v>
      </c>
      <c r="V17" s="30" t="s">
        <v>74</v>
      </c>
      <c r="W17" s="30" t="s">
        <v>60</v>
      </c>
      <c r="X17" s="31" t="s">
        <v>77</v>
      </c>
      <c r="Y17" s="4" t="e">
        <f t="shared" si="9"/>
        <v>#NAME?</v>
      </c>
    </row>
    <row r="18" spans="1:25" x14ac:dyDescent="0.25">
      <c r="A18" s="19" t="s">
        <v>84</v>
      </c>
      <c r="B18" s="19" t="s">
        <v>89</v>
      </c>
      <c r="C18" s="19" t="s">
        <v>61</v>
      </c>
      <c r="D18" s="13" t="s">
        <v>24</v>
      </c>
      <c r="E18" s="4" t="e">
        <f t="shared" si="5"/>
        <v>#NAME?</v>
      </c>
      <c r="F18" s="20" t="s">
        <v>120</v>
      </c>
      <c r="G18" s="20" t="s">
        <v>82</v>
      </c>
      <c r="H18" s="20" t="s">
        <v>24</v>
      </c>
      <c r="I18" s="11" t="s">
        <v>29</v>
      </c>
      <c r="J18" s="4" t="e">
        <f t="shared" si="6"/>
        <v>#NAME?</v>
      </c>
      <c r="K18" s="20" t="s">
        <v>82</v>
      </c>
      <c r="L18" s="20" t="s">
        <v>86</v>
      </c>
      <c r="M18" s="20" t="s">
        <v>23</v>
      </c>
      <c r="N18" s="11" t="s">
        <v>61</v>
      </c>
      <c r="O18" s="4" t="e">
        <f t="shared" si="7"/>
        <v>#NAME?</v>
      </c>
      <c r="P18" s="19" t="s">
        <v>85</v>
      </c>
      <c r="Q18" s="19" t="s">
        <v>84</v>
      </c>
      <c r="R18" s="19" t="s">
        <v>135</v>
      </c>
      <c r="S18" s="13" t="s">
        <v>24</v>
      </c>
      <c r="T18" s="4" t="e">
        <f t="shared" si="8"/>
        <v>#NAME?</v>
      </c>
      <c r="U18" s="32" t="s">
        <v>82</v>
      </c>
      <c r="V18" s="32" t="s">
        <v>88</v>
      </c>
      <c r="W18" s="32" t="s">
        <v>26</v>
      </c>
      <c r="X18" s="33" t="s">
        <v>60</v>
      </c>
      <c r="Y18" s="4" t="e">
        <f t="shared" si="9"/>
        <v>#NAME?</v>
      </c>
    </row>
    <row r="19" spans="1:25" x14ac:dyDescent="0.25">
      <c r="A19" s="19" t="s">
        <v>118</v>
      </c>
      <c r="B19" s="19" t="s">
        <v>86</v>
      </c>
      <c r="C19" s="19" t="s">
        <v>26</v>
      </c>
      <c r="D19" s="13" t="s">
        <v>49</v>
      </c>
      <c r="E19" s="4" t="e">
        <f t="shared" si="5"/>
        <v>#NAME?</v>
      </c>
      <c r="F19" s="20" t="s">
        <v>83</v>
      </c>
      <c r="G19" s="20" t="s">
        <v>71</v>
      </c>
      <c r="H19" s="20" t="s">
        <v>46</v>
      </c>
      <c r="I19" s="11" t="s">
        <v>48</v>
      </c>
      <c r="J19" s="4" t="e">
        <f t="shared" si="6"/>
        <v>#NAME?</v>
      </c>
      <c r="K19" s="19" t="s">
        <v>119</v>
      </c>
      <c r="L19" s="19" t="s">
        <v>120</v>
      </c>
      <c r="M19" s="19" t="s">
        <v>24</v>
      </c>
      <c r="N19" s="13" t="s">
        <v>77</v>
      </c>
      <c r="O19" s="4" t="e">
        <f t="shared" si="7"/>
        <v>#NAME?</v>
      </c>
      <c r="P19" s="20" t="s">
        <v>120</v>
      </c>
      <c r="Q19" s="20" t="s">
        <v>75</v>
      </c>
      <c r="R19" s="20" t="s">
        <v>60</v>
      </c>
      <c r="S19" s="11" t="s">
        <v>143</v>
      </c>
      <c r="T19" s="4" t="e">
        <f t="shared" si="8"/>
        <v>#NAME?</v>
      </c>
      <c r="U19" s="32" t="s">
        <v>75</v>
      </c>
      <c r="V19" s="32" t="s">
        <v>87</v>
      </c>
      <c r="W19" s="32" t="s">
        <v>62</v>
      </c>
      <c r="X19" s="33" t="s">
        <v>60</v>
      </c>
      <c r="Y19" s="4" t="e">
        <f t="shared" si="9"/>
        <v>#NAME?</v>
      </c>
    </row>
    <row r="20" spans="1:25" x14ac:dyDescent="0.25">
      <c r="A20" s="20" t="s">
        <v>75</v>
      </c>
      <c r="B20" s="20" t="s">
        <v>83</v>
      </c>
      <c r="C20" s="20" t="s">
        <v>135</v>
      </c>
      <c r="D20" s="11" t="s">
        <v>62</v>
      </c>
      <c r="E20" s="4" t="e">
        <f t="shared" si="5"/>
        <v>#NAME?</v>
      </c>
      <c r="F20" s="19" t="s">
        <v>86</v>
      </c>
      <c r="G20" s="19" t="s">
        <v>75</v>
      </c>
      <c r="H20" s="19" t="s">
        <v>122</v>
      </c>
      <c r="I20" s="13" t="s">
        <v>20</v>
      </c>
      <c r="J20" s="4" t="e">
        <f t="shared" si="6"/>
        <v>#NAME?</v>
      </c>
      <c r="K20" s="20" t="s">
        <v>88</v>
      </c>
      <c r="L20" s="20" t="s">
        <v>81</v>
      </c>
      <c r="M20" s="20" t="s">
        <v>50</v>
      </c>
      <c r="N20" s="11" t="s">
        <v>20</v>
      </c>
      <c r="O20" s="4" t="e">
        <f t="shared" si="7"/>
        <v>#NAME?</v>
      </c>
      <c r="P20" s="19" t="s">
        <v>88</v>
      </c>
      <c r="Q20" s="19" t="s">
        <v>121</v>
      </c>
      <c r="R20" s="19" t="s">
        <v>122</v>
      </c>
      <c r="S20" s="13" t="s">
        <v>24</v>
      </c>
      <c r="T20" s="4" t="e">
        <f t="shared" si="8"/>
        <v>#NAME?</v>
      </c>
      <c r="U20" s="30" t="s">
        <v>83</v>
      </c>
      <c r="V20" s="30" t="s">
        <v>85</v>
      </c>
      <c r="W20" s="30" t="s">
        <v>29</v>
      </c>
      <c r="X20" s="31" t="s">
        <v>48</v>
      </c>
      <c r="Y20" s="4" t="e">
        <f t="shared" si="9"/>
        <v>#NAME?</v>
      </c>
    </row>
    <row r="21" spans="1:25" x14ac:dyDescent="0.25">
      <c r="A21" s="39" t="s">
        <v>121</v>
      </c>
      <c r="B21" s="39" t="s">
        <v>120</v>
      </c>
      <c r="C21" s="39" t="s">
        <v>24</v>
      </c>
      <c r="D21" s="41" t="s">
        <v>26</v>
      </c>
      <c r="E21" s="4" t="e">
        <f t="shared" si="5"/>
        <v>#NAME?</v>
      </c>
      <c r="F21" s="39" t="s">
        <v>81</v>
      </c>
      <c r="G21" s="39" t="s">
        <v>121</v>
      </c>
      <c r="H21" s="39" t="s">
        <v>24</v>
      </c>
      <c r="I21" s="41" t="s">
        <v>26</v>
      </c>
      <c r="J21" s="4" t="e">
        <f t="shared" si="6"/>
        <v>#NAME?</v>
      </c>
      <c r="K21" s="20" t="s">
        <v>118</v>
      </c>
      <c r="L21" s="20" t="s">
        <v>87</v>
      </c>
      <c r="M21" s="20" t="s">
        <v>21</v>
      </c>
      <c r="N21" s="11" t="s">
        <v>122</v>
      </c>
      <c r="O21" s="4" t="e">
        <f t="shared" si="7"/>
        <v>#NAME?</v>
      </c>
      <c r="P21" s="20" t="s">
        <v>89</v>
      </c>
      <c r="Q21" s="20" t="s">
        <v>83</v>
      </c>
      <c r="R21" s="20" t="s">
        <v>50</v>
      </c>
      <c r="S21" s="11" t="s">
        <v>62</v>
      </c>
      <c r="T21" s="4" t="e">
        <f t="shared" si="8"/>
        <v>#NAME?</v>
      </c>
      <c r="U21" s="32" t="s">
        <v>84</v>
      </c>
      <c r="V21" s="32" t="s">
        <v>121</v>
      </c>
      <c r="W21" s="32" t="s">
        <v>122</v>
      </c>
      <c r="X21" s="33" t="s">
        <v>23</v>
      </c>
      <c r="Y21" s="4" t="e">
        <f t="shared" si="9"/>
        <v>#NAME?</v>
      </c>
    </row>
    <row r="22" spans="1:25" x14ac:dyDescent="0.25">
      <c r="A22" s="4"/>
      <c r="B22" s="4"/>
      <c r="C22" s="4"/>
      <c r="F22" s="4"/>
      <c r="G22" s="4"/>
      <c r="H22" s="4"/>
      <c r="I22" s="37"/>
      <c r="K22" s="4"/>
      <c r="L22" s="4"/>
      <c r="M22" s="4"/>
      <c r="P22" s="4"/>
      <c r="Q22" s="4"/>
      <c r="R22" s="4"/>
      <c r="X22" s="4"/>
      <c r="Y22" s="4"/>
    </row>
    <row r="23" spans="1:25" x14ac:dyDescent="0.25">
      <c r="A23" s="35" t="s">
        <v>128</v>
      </c>
      <c r="B23" s="35"/>
      <c r="C23" s="34" t="s">
        <v>116</v>
      </c>
      <c r="D23" s="36" t="s">
        <v>117</v>
      </c>
      <c r="F23" s="35" t="s">
        <v>126</v>
      </c>
      <c r="G23" s="35"/>
      <c r="H23" s="34" t="s">
        <v>116</v>
      </c>
      <c r="I23" s="36" t="s">
        <v>117</v>
      </c>
      <c r="K23" s="35" t="s">
        <v>126</v>
      </c>
      <c r="L23" s="35"/>
      <c r="M23" s="34" t="s">
        <v>116</v>
      </c>
      <c r="N23" s="36" t="s">
        <v>117</v>
      </c>
      <c r="P23" s="34" t="s">
        <v>134</v>
      </c>
      <c r="Q23" s="35"/>
      <c r="R23" s="34" t="s">
        <v>116</v>
      </c>
      <c r="S23" s="36" t="s">
        <v>117</v>
      </c>
      <c r="U23" s="34" t="s">
        <v>134</v>
      </c>
      <c r="V23" s="35"/>
      <c r="W23" s="34" t="s">
        <v>116</v>
      </c>
      <c r="X23" s="36" t="s">
        <v>117</v>
      </c>
      <c r="Y23" s="36"/>
    </row>
    <row r="34" spans="1:25" x14ac:dyDescent="0.25">
      <c r="A34" s="35" t="s">
        <v>130</v>
      </c>
      <c r="B34" s="35"/>
      <c r="C34" s="34" t="s">
        <v>116</v>
      </c>
      <c r="D34" s="36" t="s">
        <v>117</v>
      </c>
      <c r="F34" s="35" t="s">
        <v>126</v>
      </c>
      <c r="G34" s="35"/>
      <c r="H34" s="34" t="s">
        <v>116</v>
      </c>
      <c r="I34" s="36" t="s">
        <v>117</v>
      </c>
      <c r="K34" s="35" t="s">
        <v>126</v>
      </c>
      <c r="L34" s="35"/>
      <c r="M34" s="34" t="s">
        <v>116</v>
      </c>
      <c r="N34" s="36" t="s">
        <v>117</v>
      </c>
      <c r="P34" s="34" t="s">
        <v>134</v>
      </c>
      <c r="Q34" s="35"/>
      <c r="R34" s="34" t="s">
        <v>116</v>
      </c>
      <c r="S34" s="36" t="s">
        <v>117</v>
      </c>
      <c r="U34" s="34" t="s">
        <v>134</v>
      </c>
      <c r="V34" s="35"/>
      <c r="W34" s="34" t="s">
        <v>116</v>
      </c>
      <c r="X34" s="36" t="s">
        <v>117</v>
      </c>
      <c r="Y34" s="36"/>
    </row>
    <row r="45" spans="1:25" x14ac:dyDescent="0.25">
      <c r="A45" s="35" t="s">
        <v>131</v>
      </c>
      <c r="B45" s="35"/>
      <c r="C45" s="34" t="s">
        <v>116</v>
      </c>
      <c r="D45" s="36" t="s">
        <v>117</v>
      </c>
      <c r="F45" s="35" t="s">
        <v>126</v>
      </c>
      <c r="G45" s="35"/>
      <c r="H45" s="34" t="s">
        <v>116</v>
      </c>
      <c r="I45" s="36" t="s">
        <v>117</v>
      </c>
      <c r="K45" s="35" t="s">
        <v>126</v>
      </c>
      <c r="L45" s="35"/>
      <c r="M45" s="34" t="s">
        <v>116</v>
      </c>
      <c r="N45" s="36" t="s">
        <v>117</v>
      </c>
      <c r="P45" s="34" t="s">
        <v>134</v>
      </c>
      <c r="Q45" s="35"/>
      <c r="R45" s="34" t="s">
        <v>116</v>
      </c>
      <c r="S45" s="36" t="s">
        <v>117</v>
      </c>
      <c r="U45" s="34" t="s">
        <v>134</v>
      </c>
      <c r="V45" s="35"/>
      <c r="W45" s="34" t="s">
        <v>116</v>
      </c>
      <c r="X45" s="36" t="s">
        <v>117</v>
      </c>
      <c r="Y45" s="36"/>
    </row>
    <row r="56" spans="1:25" x14ac:dyDescent="0.25">
      <c r="A56" s="35" t="s">
        <v>132</v>
      </c>
      <c r="B56" s="35"/>
      <c r="C56" s="34" t="s">
        <v>116</v>
      </c>
      <c r="D56" s="36" t="s">
        <v>117</v>
      </c>
      <c r="F56" s="35" t="s">
        <v>126</v>
      </c>
      <c r="G56" s="35"/>
      <c r="H56" s="34" t="s">
        <v>116</v>
      </c>
      <c r="I56" s="36" t="s">
        <v>117</v>
      </c>
      <c r="K56" s="35" t="s">
        <v>126</v>
      </c>
      <c r="L56" s="35"/>
      <c r="M56" s="34" t="s">
        <v>116</v>
      </c>
      <c r="N56" s="36" t="s">
        <v>117</v>
      </c>
      <c r="P56" s="34" t="s">
        <v>134</v>
      </c>
      <c r="Q56" s="35"/>
      <c r="R56" s="34" t="s">
        <v>116</v>
      </c>
      <c r="S56" s="36" t="s">
        <v>117</v>
      </c>
      <c r="U56" s="34" t="s">
        <v>134</v>
      </c>
      <c r="V56" s="35"/>
      <c r="W56" s="34" t="s">
        <v>116</v>
      </c>
      <c r="X56" s="36" t="s">
        <v>117</v>
      </c>
      <c r="Y56" s="36"/>
    </row>
    <row r="67" spans="1:25" x14ac:dyDescent="0.25">
      <c r="A67" s="35" t="s">
        <v>33</v>
      </c>
      <c r="B67" s="35"/>
      <c r="C67" s="34" t="s">
        <v>116</v>
      </c>
      <c r="D67" s="36" t="s">
        <v>117</v>
      </c>
      <c r="F67" s="35" t="s">
        <v>34</v>
      </c>
      <c r="G67" s="35"/>
      <c r="H67" s="34" t="s">
        <v>116</v>
      </c>
      <c r="I67" s="36" t="s">
        <v>117</v>
      </c>
      <c r="K67" s="35" t="s">
        <v>35</v>
      </c>
      <c r="L67" s="35"/>
      <c r="M67" s="34" t="s">
        <v>116</v>
      </c>
      <c r="N67" s="36" t="s">
        <v>117</v>
      </c>
      <c r="P67" s="34" t="s">
        <v>133</v>
      </c>
      <c r="Q67" s="35"/>
      <c r="R67" s="34" t="s">
        <v>116</v>
      </c>
      <c r="S67" s="36" t="s">
        <v>117</v>
      </c>
      <c r="U67" s="34"/>
      <c r="V67" s="35"/>
      <c r="W67" s="34"/>
      <c r="X67" s="36"/>
      <c r="Y67" s="3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Saison 2021</vt:lpstr>
      <vt:lpstr>Saison 2022</vt:lpstr>
      <vt:lpstr>Farbschema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Scholz</dc:creator>
  <cp:lastModifiedBy>EnricoScholz</cp:lastModifiedBy>
  <dcterms:created xsi:type="dcterms:W3CDTF">2015-06-05T18:19:34Z</dcterms:created>
  <dcterms:modified xsi:type="dcterms:W3CDTF">2023-09-20T12:59:09Z</dcterms:modified>
</cp:coreProperties>
</file>