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srini\Desktop\Excel Project\"/>
    </mc:Choice>
  </mc:AlternateContent>
  <xr:revisionPtr revIDLastSave="0" documentId="13_ncr:1_{0A59D72A-F36B-4E1A-8FA5-45536DCB0725}" xr6:coauthVersionLast="47" xr6:coauthVersionMax="47" xr10:uidLastSave="{00000000-0000-0000-0000-000000000000}"/>
  <bookViews>
    <workbookView xWindow="-120" yWindow="-120" windowWidth="20730" windowHeight="11160" activeTab="1" xr2:uid="{00000000-000D-0000-FFFF-FFFF00000000}"/>
  </bookViews>
  <sheets>
    <sheet name="Information" sheetId="2" r:id="rId1"/>
    <sheet name="Depreciation Calculator" sheetId="1" r:id="rId2"/>
  </sheets>
  <calcPr calcId="181029"/>
</workbook>
</file>

<file path=xl/calcChain.xml><?xml version="1.0" encoding="utf-8"?>
<calcChain xmlns="http://schemas.openxmlformats.org/spreadsheetml/2006/main">
  <c r="D13" i="1" l="1"/>
  <c r="D49" i="1"/>
  <c r="D8" i="1"/>
  <c r="D11" i="1" s="1"/>
  <c r="D20" i="1"/>
  <c r="D23" i="1" s="1"/>
  <c r="D26" i="1" l="1"/>
  <c r="D48" i="1"/>
  <c r="D14" i="1"/>
  <c r="D15" i="1"/>
  <c r="D12" i="1"/>
  <c r="C27" i="1" l="1"/>
  <c r="D27" i="1" s="1"/>
  <c r="C28" i="1" s="1"/>
  <c r="D28" i="1" s="1"/>
  <c r="C29" i="1" s="1"/>
  <c r="D29" i="1" s="1"/>
  <c r="C30" i="1" s="1"/>
  <c r="D30" i="1" s="1"/>
  <c r="C31" i="1" l="1"/>
  <c r="D31" i="1" s="1"/>
  <c r="C32" i="1" l="1"/>
  <c r="D32" i="1"/>
  <c r="C33" i="1" l="1"/>
  <c r="D33" i="1" s="1"/>
  <c r="C34" i="1" l="1"/>
  <c r="D34" i="1" s="1"/>
  <c r="C35" i="1" l="1"/>
  <c r="D35" i="1"/>
  <c r="C36" i="1" l="1"/>
  <c r="D36" i="1"/>
  <c r="C37" i="1" l="1"/>
  <c r="D37" i="1" s="1"/>
  <c r="C38" i="1" l="1"/>
  <c r="D38" i="1"/>
  <c r="C39" i="1" l="1"/>
  <c r="D39" i="1"/>
  <c r="C40" i="1" l="1"/>
  <c r="D40" i="1" s="1"/>
  <c r="C41" i="1" l="1"/>
  <c r="D41" i="1" s="1"/>
  <c r="C42" i="1" l="1"/>
  <c r="D42" i="1"/>
  <c r="C43" i="1" l="1"/>
  <c r="D43" i="1" s="1"/>
  <c r="C44" i="1" l="1"/>
  <c r="D44" i="1"/>
  <c r="C45" i="1" l="1"/>
  <c r="D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 ref="D50" authorId="1" shapeId="0" xr:uid="{0CDF92EA-37FD-4A1A-BE16-8EC0F59A37BF}">
      <text>
        <r>
          <rPr>
            <b/>
            <sz val="9"/>
            <color indexed="81"/>
            <rFont val="Tahoma"/>
            <family val="2"/>
          </rPr>
          <t>Accuracy Check - This cell must be zero.</t>
        </r>
      </text>
    </comment>
  </commentList>
</comments>
</file>

<file path=xl/sharedStrings.xml><?xml version="1.0" encoding="utf-8"?>
<sst xmlns="http://schemas.openxmlformats.org/spreadsheetml/2006/main" count="40" uniqueCount="35">
  <si>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</si>
  <si>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</si>
  <si>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</si>
  <si>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</si>
  <si>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</si>
  <si>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</si>
  <si>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</si>
  <si>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</si>
  <si>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</si>
  <si>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</si>
  <si>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</si>
  <si>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</si>
  <si>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</si>
  <si>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</si>
  <si>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</si>
  <si>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</si>
  <si>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</si>
  <si>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</si>
  <si>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</si>
  <si>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</si>
  <si>
    <t>Annual Depreciation = ($500,000 - $50,000) / 10</t>
  </si>
  <si>
    <t>Depreciation Percentage = ($45,000 / $500,000) * 100</t>
  </si>
  <si>
    <t>(Asset Price - Scrap Value) / Estimated Life Span</t>
  </si>
  <si>
    <t xml:space="preserve"> (Annual Depreciation / Asset Price) * 100</t>
  </si>
  <si>
    <t>Total Depreciation = $45,000 * 10</t>
  </si>
  <si>
    <t>Annual Depreciation * Estimated Life Span</t>
  </si>
  <si>
    <t>After Its Life Span = Scrap Value</t>
  </si>
  <si>
    <t>cost of asset- ( annual deprication * no. of years)</t>
  </si>
  <si>
    <t>Diminishing Balance Method = (1 - (Scrap Value / Asset Price)) ^ (1 / Estimated Life Span) - 1</t>
  </si>
  <si>
    <t>Second Year = Book Value at the Beginning of Year 2 * Rate of Depreciation</t>
  </si>
  <si>
    <t>Fourth Year = Initial Book Value * (1 - Rate of Depreciation) ^ Number of Years</t>
  </si>
  <si>
    <t>Total Depreciation = Initial Book Value - Scrap Value</t>
  </si>
  <si>
    <t xml:space="preserve"> Book Value After Its Life Span</t>
  </si>
  <si>
    <t>Which method results in higher total depreciation</t>
  </si>
  <si>
    <t xml:space="preserve">Both methods result in the same total depreciation of $450,000.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</si>
</sst>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_ ;[Red]\-[$$-409]#,##0.00\ "/>
    <numFmt numFmtId="165" formatCode="[$$-409]#,##0.00"/>
    <numFmt numFmtId="170" formatCode="[$$-409]#,##0.00_);[Red]\([$$-409]#,##0.00\)"/>
  </numFmts>
  <fonts count="11"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sz val="11"/>
      <color rgb="FF00000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8">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0" fillId="0" borderId="0" xfId="0" applyFont="1"/>
    <xf numFmtId="170" fontId="1" fillId="0" borderId="0" xfId="0" applyNumberFormat="1" applyFont="1" applyAlignment="1">
      <alignment horizontal="center" vertical="center" wrapText="1"/>
    </xf>
    <xf numFmtId="0" fontId="6" fillId="2" borderId="6" xfId="0" applyFont="1" applyFill="1" applyBorder="1" applyAlignment="1">
      <alignment horizontal="right" vertical="center" indent="4"/>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6" xfId="0" applyFont="1" applyFill="1" applyBorder="1" applyAlignment="1">
      <alignment horizontal="center" vertical="center"/>
    </xf>
    <xf numFmtId="0" fontId="7" fillId="2" borderId="4" xfId="1" applyFont="1" applyFill="1" applyBorder="1" applyAlignment="1" applyProtection="1">
      <alignment horizontal="center" vertical="center"/>
    </xf>
    <xf numFmtId="0" fontId="7" fillId="2" borderId="6" xfId="1" applyFont="1" applyFill="1" applyBorder="1" applyAlignment="1" applyProtection="1">
      <alignment horizontal="center"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6" fillId="2" borderId="4" xfId="0" applyFont="1" applyFill="1" applyBorder="1" applyAlignment="1">
      <alignment horizontal="right" vertical="center" wrapText="1" indent="4"/>
    </xf>
    <xf numFmtId="0" fontId="6" fillId="2" borderId="6" xfId="0" applyFont="1" applyFill="1" applyBorder="1" applyAlignment="1">
      <alignment horizontal="right" vertical="center" wrapText="1" indent="4"/>
    </xf>
    <xf numFmtId="0" fontId="6" fillId="2" borderId="4" xfId="0" applyFont="1" applyFill="1" applyBorder="1" applyAlignment="1">
      <alignment horizontal="center" vertical="center"/>
    </xf>
    <xf numFmtId="0" fontId="6" fillId="2" borderId="6"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1" fillId="0" borderId="7"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71" zoomScaleNormal="71" workbookViewId="0">
      <selection activeCell="AB19" sqref="AB19"/>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1"/>
  <sheetViews>
    <sheetView tabSelected="1" topLeftCell="A46" zoomScale="82" zoomScaleNormal="82" workbookViewId="0">
      <selection activeCell="D38" sqref="D38"/>
    </sheetView>
  </sheetViews>
  <sheetFormatPr defaultColWidth="8.7109375" defaultRowHeight="18.75" x14ac:dyDescent="0.25"/>
  <cols>
    <col min="1" max="1" width="3.140625" style="1" customWidth="1"/>
    <col min="2" max="2" width="12.5703125" style="1" customWidth="1"/>
    <col min="3" max="3" width="79.85546875" style="1" customWidth="1"/>
    <col min="4" max="4" width="22.5703125" style="1" bestFit="1" customWidth="1"/>
    <col min="5" max="5" width="3.28515625" style="1" customWidth="1"/>
    <col min="6" max="6" width="8.7109375" style="1"/>
    <col min="7" max="7" width="88.85546875" style="1" bestFit="1" customWidth="1"/>
    <col min="8" max="8" width="46.7109375" style="1" bestFit="1" customWidth="1"/>
    <col min="9" max="16384" width="8.7109375" style="1"/>
  </cols>
  <sheetData>
    <row r="1" spans="1:8" ht="9.9499999999999993" customHeight="1" thickBot="1" x14ac:dyDescent="0.3">
      <c r="A1" s="9"/>
      <c r="B1" s="9"/>
      <c r="C1" s="9"/>
      <c r="D1" s="9"/>
      <c r="E1" s="9"/>
    </row>
    <row r="2" spans="1:8" ht="36.75" thickTop="1" thickBot="1" x14ac:dyDescent="0.3">
      <c r="A2" s="9"/>
      <c r="B2" s="13"/>
      <c r="C2" s="23" t="s">
        <v>19</v>
      </c>
      <c r="D2" s="24"/>
      <c r="E2" s="9"/>
    </row>
    <row r="3" spans="1:8" ht="27" thickTop="1" thickBot="1" x14ac:dyDescent="0.3">
      <c r="A3" s="9"/>
      <c r="B3" s="14"/>
      <c r="C3" s="21" t="s">
        <v>8</v>
      </c>
      <c r="D3" s="22"/>
      <c r="E3" s="9"/>
    </row>
    <row r="4" spans="1:8" ht="20.25" thickTop="1" thickBot="1" x14ac:dyDescent="0.3">
      <c r="A4" s="9"/>
      <c r="B4" s="5"/>
      <c r="C4" s="5"/>
      <c r="D4" s="5"/>
      <c r="E4" s="9"/>
    </row>
    <row r="5" spans="1:8" ht="27" thickTop="1" thickBot="1" x14ac:dyDescent="0.3">
      <c r="A5" s="9"/>
      <c r="B5" s="18" t="s">
        <v>17</v>
      </c>
      <c r="C5" s="19"/>
      <c r="D5" s="20"/>
      <c r="E5" s="9"/>
    </row>
    <row r="6" spans="1:8" ht="20.25" thickTop="1" thickBot="1" x14ac:dyDescent="0.3">
      <c r="A6" s="9"/>
      <c r="B6" s="12" t="s">
        <v>11</v>
      </c>
      <c r="C6" s="17"/>
      <c r="D6" s="10">
        <v>450000</v>
      </c>
      <c r="E6" s="9"/>
    </row>
    <row r="7" spans="1:8" ht="20.25" thickTop="1" thickBot="1" x14ac:dyDescent="0.3">
      <c r="A7" s="9"/>
      <c r="B7" s="12" t="s">
        <v>13</v>
      </c>
      <c r="C7" s="17"/>
      <c r="D7" s="10">
        <v>50000</v>
      </c>
      <c r="E7" s="9"/>
    </row>
    <row r="8" spans="1:8" ht="20.25" thickTop="1" thickBot="1" x14ac:dyDescent="0.3">
      <c r="A8" s="9"/>
      <c r="B8" s="12" t="s">
        <v>0</v>
      </c>
      <c r="C8" s="17"/>
      <c r="D8" s="4">
        <f>SUM(D6:D7)</f>
        <v>500000</v>
      </c>
      <c r="E8" s="9"/>
    </row>
    <row r="9" spans="1:8" ht="20.25" thickTop="1" thickBot="1" x14ac:dyDescent="0.3">
      <c r="A9" s="9"/>
      <c r="B9" s="12" t="s">
        <v>1</v>
      </c>
      <c r="C9" s="17"/>
      <c r="D9" s="10">
        <v>50000</v>
      </c>
      <c r="E9" s="9"/>
    </row>
    <row r="10" spans="1:8" ht="20.25" thickTop="1" thickBot="1" x14ac:dyDescent="0.3">
      <c r="A10" s="9"/>
      <c r="B10" s="12" t="s">
        <v>2</v>
      </c>
      <c r="C10" s="17"/>
      <c r="D10" s="11">
        <v>10</v>
      </c>
      <c r="E10" s="9"/>
    </row>
    <row r="11" spans="1:8" ht="20.25" thickTop="1" thickBot="1" x14ac:dyDescent="0.3">
      <c r="A11" s="9"/>
      <c r="B11" s="12" t="s">
        <v>9</v>
      </c>
      <c r="C11" s="17"/>
      <c r="D11" s="4">
        <f>(D8-D9)/10</f>
        <v>45000</v>
      </c>
      <c r="E11" s="9"/>
      <c r="G11" s="15" t="s">
        <v>20</v>
      </c>
      <c r="H11" s="15" t="s">
        <v>22</v>
      </c>
    </row>
    <row r="12" spans="1:8" ht="20.25" thickTop="1" thickBot="1" x14ac:dyDescent="0.3">
      <c r="A12" s="9"/>
      <c r="B12" s="12" t="s">
        <v>12</v>
      </c>
      <c r="C12" s="17"/>
      <c r="D12" s="6">
        <f>IFERROR(D11/D8,"")</f>
        <v>0.09</v>
      </c>
      <c r="E12" s="9"/>
      <c r="G12" s="15" t="s">
        <v>21</v>
      </c>
      <c r="H12" s="15" t="s">
        <v>23</v>
      </c>
    </row>
    <row r="13" spans="1:8" ht="20.25" thickTop="1" thickBot="1" x14ac:dyDescent="0.3">
      <c r="A13" s="9"/>
      <c r="B13" s="12" t="s">
        <v>5</v>
      </c>
      <c r="C13" s="17"/>
      <c r="D13" s="3">
        <f>D11*D10</f>
        <v>450000</v>
      </c>
      <c r="E13" s="9"/>
      <c r="G13" s="15" t="s">
        <v>24</v>
      </c>
      <c r="H13" s="15" t="s">
        <v>25</v>
      </c>
    </row>
    <row r="14" spans="1:8" ht="20.25" thickTop="1" thickBot="1" x14ac:dyDescent="0.3">
      <c r="A14" s="9"/>
      <c r="B14" s="12" t="s">
        <v>4</v>
      </c>
      <c r="C14" s="17"/>
      <c r="D14" s="3">
        <f>IF(D8="", "", D8-D13)</f>
        <v>50000</v>
      </c>
      <c r="E14" s="9"/>
      <c r="G14" s="15" t="s">
        <v>26</v>
      </c>
    </row>
    <row r="15" spans="1:8" ht="20.25" thickTop="1" thickBot="1" x14ac:dyDescent="0.3">
      <c r="A15" s="9"/>
      <c r="B15" s="12" t="s">
        <v>6</v>
      </c>
      <c r="C15" s="17"/>
      <c r="D15" s="3">
        <f>D6-(D11*D10)</f>
        <v>0</v>
      </c>
      <c r="E15" s="9"/>
      <c r="G15" s="15" t="s">
        <v>27</v>
      </c>
    </row>
    <row r="16" spans="1:8" ht="20.25" thickTop="1" thickBot="1" x14ac:dyDescent="0.3">
      <c r="A16" s="9"/>
      <c r="B16" s="5"/>
      <c r="C16" s="5"/>
      <c r="D16" s="5"/>
      <c r="E16" s="9"/>
    </row>
    <row r="17" spans="1:8" ht="27" thickTop="1" thickBot="1" x14ac:dyDescent="0.3">
      <c r="A17" s="9"/>
      <c r="B17" s="18" t="s">
        <v>16</v>
      </c>
      <c r="C17" s="19"/>
      <c r="D17" s="20"/>
      <c r="E17" s="9"/>
    </row>
    <row r="18" spans="1:8" ht="18.95" customHeight="1" thickTop="1" thickBot="1" x14ac:dyDescent="0.3">
      <c r="A18" s="9"/>
      <c r="B18" s="12" t="s">
        <v>11</v>
      </c>
      <c r="C18" s="17"/>
      <c r="D18" s="10">
        <v>450000</v>
      </c>
      <c r="E18" s="9"/>
    </row>
    <row r="19" spans="1:8" ht="18.95" customHeight="1" thickTop="1" thickBot="1" x14ac:dyDescent="0.3">
      <c r="A19" s="9"/>
      <c r="B19" s="12" t="s">
        <v>14</v>
      </c>
      <c r="C19" s="17"/>
      <c r="D19" s="10">
        <v>50000</v>
      </c>
      <c r="E19" s="9"/>
    </row>
    <row r="20" spans="1:8" ht="18.95" customHeight="1" thickTop="1" thickBot="1" x14ac:dyDescent="0.3">
      <c r="A20" s="9"/>
      <c r="B20" s="12" t="s">
        <v>0</v>
      </c>
      <c r="C20" s="17"/>
      <c r="D20" s="4">
        <f>SUM(D18:D19)</f>
        <v>500000</v>
      </c>
      <c r="E20" s="9"/>
    </row>
    <row r="21" spans="1:8" ht="18.95" customHeight="1" thickTop="1" thickBot="1" x14ac:dyDescent="0.3">
      <c r="A21" s="9"/>
      <c r="B21" s="12" t="s">
        <v>1</v>
      </c>
      <c r="C21" s="17"/>
      <c r="D21" s="10">
        <v>50000</v>
      </c>
      <c r="E21" s="9"/>
    </row>
    <row r="22" spans="1:8" ht="18.95" customHeight="1" thickTop="1" thickBot="1" x14ac:dyDescent="0.3">
      <c r="A22" s="9"/>
      <c r="B22" s="12" t="s">
        <v>2</v>
      </c>
      <c r="C22" s="17"/>
      <c r="D22" s="11">
        <v>10</v>
      </c>
      <c r="E22" s="9"/>
      <c r="G22" s="16"/>
    </row>
    <row r="23" spans="1:8" ht="18.95" customHeight="1" thickTop="1" thickBot="1" x14ac:dyDescent="0.3">
      <c r="A23" s="9"/>
      <c r="B23" s="28" t="s">
        <v>10</v>
      </c>
      <c r="C23" s="29"/>
      <c r="D23" s="6">
        <f>1-((D21/D20)^(1/D22))</f>
        <v>0.20567176527571851</v>
      </c>
      <c r="E23" s="9"/>
      <c r="G23" s="15" t="s">
        <v>28</v>
      </c>
      <c r="H23" s="15"/>
    </row>
    <row r="24" spans="1:8" ht="24" thickTop="1" thickBot="1" x14ac:dyDescent="0.3">
      <c r="A24" s="9"/>
      <c r="B24" s="25" t="s">
        <v>15</v>
      </c>
      <c r="C24" s="26"/>
      <c r="D24" s="27"/>
      <c r="E24" s="9"/>
    </row>
    <row r="25" spans="1:8" ht="20.25" thickTop="1" thickBot="1" x14ac:dyDescent="0.3">
      <c r="A25" s="9"/>
      <c r="B25" s="7" t="s">
        <v>7</v>
      </c>
      <c r="C25" s="7" t="s">
        <v>18</v>
      </c>
      <c r="D25" s="7" t="s">
        <v>3</v>
      </c>
      <c r="E25" s="9"/>
    </row>
    <row r="26" spans="1:8" ht="20.25" thickTop="1" thickBot="1" x14ac:dyDescent="0.3">
      <c r="A26" s="9"/>
      <c r="B26" s="2">
        <v>1</v>
      </c>
      <c r="C26" s="4">
        <v>0</v>
      </c>
      <c r="D26" s="8">
        <f>D20</f>
        <v>500000</v>
      </c>
      <c r="E26" s="9"/>
      <c r="G26" s="15" t="s">
        <v>29</v>
      </c>
    </row>
    <row r="27" spans="1:8" ht="20.25" thickTop="1" thickBot="1" x14ac:dyDescent="0.3">
      <c r="A27" s="9"/>
      <c r="B27" s="2">
        <v>2</v>
      </c>
      <c r="C27" s="4">
        <f>$D26*$D$23</f>
        <v>102835.88263785925</v>
      </c>
      <c r="D27" s="8">
        <f>$D26-$C27</f>
        <v>397164.11736214074</v>
      </c>
      <c r="E27" s="9"/>
      <c r="G27" s="15" t="s">
        <v>30</v>
      </c>
      <c r="H27" s="15"/>
    </row>
    <row r="28" spans="1:8" ht="20.25" thickTop="1" thickBot="1" x14ac:dyDescent="0.3">
      <c r="A28" s="9"/>
      <c r="B28" s="2">
        <v>3</v>
      </c>
      <c r="C28" s="4">
        <f t="shared" ref="C28:C45" si="0">$D27*$D$23</f>
        <v>81685.445122044126</v>
      </c>
      <c r="D28" s="8">
        <f t="shared" ref="D28:D45" si="1">$D27-$C28</f>
        <v>315478.67224009661</v>
      </c>
      <c r="E28" s="9"/>
      <c r="G28" s="15" t="s">
        <v>31</v>
      </c>
    </row>
    <row r="29" spans="1:8" ht="20.25" thickTop="1" thickBot="1" x14ac:dyDescent="0.3">
      <c r="A29" s="9"/>
      <c r="B29" s="2">
        <v>4</v>
      </c>
      <c r="C29" s="4">
        <f t="shared" si="0"/>
        <v>64885.05542646048</v>
      </c>
      <c r="D29" s="8">
        <f t="shared" si="1"/>
        <v>250593.61681363612</v>
      </c>
      <c r="E29" s="9"/>
    </row>
    <row r="30" spans="1:8" ht="20.25" thickTop="1" thickBot="1" x14ac:dyDescent="0.3">
      <c r="A30" s="9"/>
      <c r="B30" s="2">
        <v>5</v>
      </c>
      <c r="C30" s="4">
        <f t="shared" si="0"/>
        <v>51540.031536887516</v>
      </c>
      <c r="D30" s="8">
        <f t="shared" si="1"/>
        <v>199053.58527674861</v>
      </c>
      <c r="E30" s="9"/>
    </row>
    <row r="31" spans="1:8" ht="20.25" thickTop="1" thickBot="1" x14ac:dyDescent="0.3">
      <c r="A31" s="9"/>
      <c r="B31" s="2">
        <v>6</v>
      </c>
      <c r="C31" s="4">
        <f t="shared" si="0"/>
        <v>40939.70226832966</v>
      </c>
      <c r="D31" s="8">
        <f t="shared" si="1"/>
        <v>158113.88300841895</v>
      </c>
      <c r="E31" s="9"/>
    </row>
    <row r="32" spans="1:8" ht="20.25" thickTop="1" thickBot="1" x14ac:dyDescent="0.3">
      <c r="A32" s="9"/>
      <c r="B32" s="2">
        <v>7</v>
      </c>
      <c r="C32" s="4">
        <f t="shared" si="0"/>
        <v>32519.561432939961</v>
      </c>
      <c r="D32" s="8">
        <f t="shared" si="1"/>
        <v>125594.321575479</v>
      </c>
      <c r="E32" s="9"/>
    </row>
    <row r="33" spans="1:5" ht="20.25" thickTop="1" thickBot="1" x14ac:dyDescent="0.3">
      <c r="A33" s="9"/>
      <c r="B33" s="2">
        <v>8</v>
      </c>
      <c r="C33" s="4">
        <f t="shared" si="0"/>
        <v>25831.205827035024</v>
      </c>
      <c r="D33" s="8">
        <f t="shared" si="1"/>
        <v>99763.115748443975</v>
      </c>
      <c r="E33" s="9"/>
    </row>
    <row r="34" spans="1:5" ht="20.25" thickTop="1" thickBot="1" x14ac:dyDescent="0.3">
      <c r="A34" s="9"/>
      <c r="B34" s="2">
        <v>9</v>
      </c>
      <c r="C34" s="4">
        <f t="shared" si="0"/>
        <v>20518.456125388308</v>
      </c>
      <c r="D34" s="8">
        <f t="shared" si="1"/>
        <v>79244.659623055661</v>
      </c>
      <c r="E34" s="9"/>
    </row>
    <row r="35" spans="1:5" ht="20.25" thickTop="1" thickBot="1" x14ac:dyDescent="0.3">
      <c r="A35" s="9"/>
      <c r="B35" s="2">
        <v>10</v>
      </c>
      <c r="C35" s="4">
        <f t="shared" si="0"/>
        <v>16298.389033347312</v>
      </c>
      <c r="D35" s="8">
        <f t="shared" si="1"/>
        <v>62946.270589708351</v>
      </c>
      <c r="E35" s="9"/>
    </row>
    <row r="36" spans="1:5" ht="20.25" thickTop="1" thickBot="1" x14ac:dyDescent="0.3">
      <c r="A36" s="9"/>
      <c r="B36" s="2">
        <v>11</v>
      </c>
      <c r="C36" s="4">
        <f t="shared" si="0"/>
        <v>12946.27058970836</v>
      </c>
      <c r="D36" s="8">
        <f t="shared" si="1"/>
        <v>49999.999999999993</v>
      </c>
      <c r="E36" s="9"/>
    </row>
    <row r="37" spans="1:5" ht="20.25" thickTop="1" thickBot="1" x14ac:dyDescent="0.3">
      <c r="A37" s="9"/>
      <c r="B37" s="2">
        <v>12</v>
      </c>
      <c r="C37" s="4">
        <f t="shared" si="0"/>
        <v>10283.588263785923</v>
      </c>
      <c r="D37" s="8">
        <f t="shared" si="1"/>
        <v>39716.411736214068</v>
      </c>
      <c r="E37" s="9"/>
    </row>
    <row r="38" spans="1:5" ht="20.25" thickTop="1" thickBot="1" x14ac:dyDescent="0.3">
      <c r="A38" s="9"/>
      <c r="B38" s="2">
        <v>13</v>
      </c>
      <c r="C38" s="4">
        <f t="shared" si="0"/>
        <v>8168.5445122044121</v>
      </c>
      <c r="D38" s="8">
        <f t="shared" si="1"/>
        <v>31547.867224009657</v>
      </c>
      <c r="E38" s="9"/>
    </row>
    <row r="39" spans="1:5" ht="20.25" thickTop="1" thickBot="1" x14ac:dyDescent="0.3">
      <c r="A39" s="9"/>
      <c r="B39" s="2">
        <v>14</v>
      </c>
      <c r="C39" s="4">
        <f t="shared" si="0"/>
        <v>6488.5055426460476</v>
      </c>
      <c r="D39" s="8">
        <f t="shared" si="1"/>
        <v>25059.361681363611</v>
      </c>
      <c r="E39" s="9"/>
    </row>
    <row r="40" spans="1:5" ht="20.25" thickTop="1" thickBot="1" x14ac:dyDescent="0.3">
      <c r="A40" s="9"/>
      <c r="B40" s="2">
        <v>15</v>
      </c>
      <c r="C40" s="4">
        <f t="shared" si="0"/>
        <v>5154.0031536887509</v>
      </c>
      <c r="D40" s="8">
        <f t="shared" si="1"/>
        <v>19905.35852767486</v>
      </c>
      <c r="E40" s="9"/>
    </row>
    <row r="41" spans="1:5" ht="20.25" thickTop="1" thickBot="1" x14ac:dyDescent="0.3">
      <c r="A41" s="9"/>
      <c r="B41" s="2">
        <v>16</v>
      </c>
      <c r="C41" s="4">
        <f t="shared" si="0"/>
        <v>4093.9702268329656</v>
      </c>
      <c r="D41" s="8">
        <f t="shared" si="1"/>
        <v>15811.388300841894</v>
      </c>
      <c r="E41" s="9"/>
    </row>
    <row r="42" spans="1:5" ht="20.25" thickTop="1" thickBot="1" x14ac:dyDescent="0.3">
      <c r="A42" s="9"/>
      <c r="B42" s="2">
        <v>17</v>
      </c>
      <c r="C42" s="4">
        <f t="shared" si="0"/>
        <v>3251.9561432939959</v>
      </c>
      <c r="D42" s="8">
        <f t="shared" si="1"/>
        <v>12559.432157547899</v>
      </c>
      <c r="E42" s="9"/>
    </row>
    <row r="43" spans="1:5" ht="20.25" thickTop="1" thickBot="1" x14ac:dyDescent="0.3">
      <c r="A43" s="9"/>
      <c r="B43" s="2">
        <v>18</v>
      </c>
      <c r="C43" s="4">
        <f t="shared" si="0"/>
        <v>2583.1205827035024</v>
      </c>
      <c r="D43" s="8">
        <f t="shared" si="1"/>
        <v>9976.3115748443961</v>
      </c>
      <c r="E43" s="9"/>
    </row>
    <row r="44" spans="1:5" ht="20.25" thickTop="1" thickBot="1" x14ac:dyDescent="0.3">
      <c r="A44" s="9"/>
      <c r="B44" s="2">
        <v>19</v>
      </c>
      <c r="C44" s="4">
        <f t="shared" si="0"/>
        <v>2051.8456125388302</v>
      </c>
      <c r="D44" s="8">
        <f t="shared" si="1"/>
        <v>7924.4659623055659</v>
      </c>
      <c r="E44" s="9"/>
    </row>
    <row r="45" spans="1:5" ht="20.25" thickTop="1" thickBot="1" x14ac:dyDescent="0.3">
      <c r="A45" s="9"/>
      <c r="B45" s="2">
        <v>20</v>
      </c>
      <c r="C45" s="4">
        <f t="shared" si="0"/>
        <v>1629.8389033347312</v>
      </c>
      <c r="D45" s="8">
        <f t="shared" si="1"/>
        <v>6294.6270589708347</v>
      </c>
      <c r="E45" s="9"/>
    </row>
    <row r="46" spans="1:5" ht="19.5" thickTop="1" x14ac:dyDescent="0.25">
      <c r="A46" s="9"/>
      <c r="B46" s="9"/>
      <c r="C46" s="9"/>
      <c r="D46" s="9"/>
      <c r="E46" s="9"/>
    </row>
    <row r="47" spans="1:5" ht="19.5" thickBot="1" x14ac:dyDescent="0.3">
      <c r="A47" s="9"/>
      <c r="B47" s="9"/>
      <c r="C47" s="9"/>
      <c r="D47" s="9"/>
      <c r="E47" s="9"/>
    </row>
    <row r="48" spans="1:5" ht="20.25" thickTop="1" thickBot="1" x14ac:dyDescent="0.3">
      <c r="A48" s="9"/>
      <c r="B48" s="30" t="s">
        <v>5</v>
      </c>
      <c r="C48" s="31"/>
      <c r="D48" s="3">
        <f>D20-D21</f>
        <v>450000</v>
      </c>
    </row>
    <row r="49" spans="2:4" ht="20.25" thickTop="1" thickBot="1" x14ac:dyDescent="0.3">
      <c r="B49" s="30" t="s">
        <v>32</v>
      </c>
      <c r="C49" s="31"/>
      <c r="D49" s="3">
        <f>D21</f>
        <v>50000</v>
      </c>
    </row>
    <row r="50" spans="2:4" ht="114" thickTop="1" thickBot="1" x14ac:dyDescent="0.3">
      <c r="B50" s="30" t="s">
        <v>33</v>
      </c>
      <c r="C50" s="31"/>
      <c r="D50" s="32" t="s">
        <v>34</v>
      </c>
    </row>
    <row r="51" spans="2:4" ht="19.5" thickTop="1" x14ac:dyDescent="0.25">
      <c r="B51" s="33"/>
      <c r="C51" s="33"/>
    </row>
  </sheetData>
  <mergeCells count="26">
    <mergeCell ref="B48:C48"/>
    <mergeCell ref="B49:C49"/>
    <mergeCell ref="B50:C50"/>
    <mergeCell ref="B51:C51"/>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srini</cp:lastModifiedBy>
  <cp:lastPrinted>2019-12-30T11:34:18Z</cp:lastPrinted>
  <dcterms:created xsi:type="dcterms:W3CDTF">2019-12-30T10:28:43Z</dcterms:created>
  <dcterms:modified xsi:type="dcterms:W3CDTF">2024-12-24T11:09:44Z</dcterms:modified>
</cp:coreProperties>
</file>