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filterPrivacy="1" defaultThemeVersion="124226"/>
  <xr:revisionPtr revIDLastSave="0" documentId="13_ncr:1_{5EE28723-FA94-49FA-A545-4B0FB3072BB3}" xr6:coauthVersionLast="47" xr6:coauthVersionMax="47" xr10:uidLastSave="{00000000-0000-0000-0000-000000000000}"/>
  <bookViews>
    <workbookView xWindow="-110" yWindow="-110" windowWidth="25820" windowHeight="16220" activeTab="1" xr2:uid="{00000000-000D-0000-FFFF-FFFF00000000}"/>
  </bookViews>
  <sheets>
    <sheet name="Overall Test Report" sheetId="2" r:id="rId1"/>
    <sheet name="Test Cases &amp; Results" sheetId="1" r:id="rId2"/>
    <sheet name="Enums" sheetId="3" state="hidden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" l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C6" i="2" l="1"/>
  <c r="C5" i="2"/>
  <c r="C4" i="2"/>
  <c r="C3" i="2" l="1"/>
</calcChain>
</file>

<file path=xl/sharedStrings.xml><?xml version="1.0" encoding="utf-8"?>
<sst xmlns="http://schemas.openxmlformats.org/spreadsheetml/2006/main" count="140" uniqueCount="106">
  <si>
    <t>Total Test Cases</t>
  </si>
  <si>
    <t xml:space="preserve">Passed </t>
  </si>
  <si>
    <t>Failed</t>
  </si>
  <si>
    <t>Not Tested</t>
  </si>
  <si>
    <t>TestCase_ID</t>
  </si>
  <si>
    <t>Requirement_ID</t>
  </si>
  <si>
    <t>Priority</t>
  </si>
  <si>
    <t>Description/Test Summary</t>
  </si>
  <si>
    <t>Pre-Condition</t>
  </si>
  <si>
    <t>Test Steps</t>
  </si>
  <si>
    <t>Expected Result</t>
  </si>
  <si>
    <t>Actual Result</t>
  </si>
  <si>
    <t>Test Result</t>
  </si>
  <si>
    <t>Mid Impact</t>
  </si>
  <si>
    <t>Pass</t>
  </si>
  <si>
    <t>Fail</t>
  </si>
  <si>
    <t>High Impact</t>
  </si>
  <si>
    <t>Low Impact</t>
  </si>
  <si>
    <t>REQ-04</t>
    <phoneticPr fontId="3" type="noConversion"/>
  </si>
  <si>
    <t>REQ-05</t>
    <phoneticPr fontId="3" type="noConversion"/>
  </si>
  <si>
    <t>REQ-06</t>
    <phoneticPr fontId="3" type="noConversion"/>
  </si>
  <si>
    <t>REQ-07</t>
    <phoneticPr fontId="3" type="noConversion"/>
  </si>
  <si>
    <t>REQ-15</t>
    <phoneticPr fontId="3" type="noConversion"/>
  </si>
  <si>
    <t>High Impact</t>
    <phoneticPr fontId="3" type="noConversion"/>
  </si>
  <si>
    <t>Mid Impact</t>
    <phoneticPr fontId="3" type="noConversion"/>
  </si>
  <si>
    <t>Test that the RPI prompts to scan the user's IC, displays "Scan your IC" on the LCD</t>
    <phoneticPr fontId="3" type="noConversion"/>
  </si>
  <si>
    <t>Test that the LCD displays the location and the prompt “Press ‘*’”</t>
    <phoneticPr fontId="3" type="noConversion"/>
  </si>
  <si>
    <t>System is powered on and ready</t>
    <phoneticPr fontId="3" type="noConversion"/>
  </si>
  <si>
    <t>The LCD displays "Scan your IC" and the camera activates</t>
    <phoneticPr fontId="3" type="noConversion"/>
  </si>
  <si>
    <t>Test that if the barcode corresponds to an account, the user's name and admin number are displayed on the LCD for 1 second</t>
    <phoneticPr fontId="3" type="noConversion"/>
  </si>
  <si>
    <t>Valid barcode for an existing account</t>
    <phoneticPr fontId="3" type="noConversion"/>
  </si>
  <si>
    <t>The LCD displays the user's name and admin number for 1 second</t>
    <phoneticPr fontId="3" type="noConversion"/>
  </si>
  <si>
    <t>Test that if the barcode does not correspond to an account, the LCD displays “Please press ‘#’ to try again”</t>
    <phoneticPr fontId="3" type="noConversion"/>
  </si>
  <si>
    <t>Invalid barcode</t>
    <phoneticPr fontId="3" type="noConversion"/>
  </si>
  <si>
    <t>The LCD displays “Please press ‘#’ to try again”</t>
    <phoneticPr fontId="3" type="noConversion"/>
  </si>
  <si>
    <t>User has logged into the system</t>
    <phoneticPr fontId="3" type="noConversion"/>
  </si>
  <si>
    <t>The LCD displays "Location [1 or 2]" and "Press ‘*’"</t>
    <phoneticPr fontId="3" type="noConversion"/>
  </si>
  <si>
    <t>REQ-08</t>
    <phoneticPr fontId="3" type="noConversion"/>
  </si>
  <si>
    <t>Test that the LCD displays the main menu options and rotates through the screens</t>
    <phoneticPr fontId="3" type="noConversion"/>
  </si>
  <si>
    <t>The LCD displays and rotates through the menu options</t>
    <phoneticPr fontId="3" type="noConversion"/>
  </si>
  <si>
    <t>REQ-09</t>
    <phoneticPr fontId="3" type="noConversion"/>
  </si>
  <si>
    <t>Test that if "Collect" is selected, the location is checked, and if correct, the book is dispensed</t>
    <phoneticPr fontId="3" type="noConversion"/>
  </si>
  <si>
    <t>User has selected the "Collect" option and is at the correct location</t>
    <phoneticPr fontId="3" type="noConversion"/>
  </si>
  <si>
    <t>The book is dispensed if the user is at the correct location</t>
    <phoneticPr fontId="3" type="noConversion"/>
  </si>
  <si>
    <t>REQ-10</t>
    <phoneticPr fontId="3" type="noConversion"/>
  </si>
  <si>
    <t>Test that if "Collect" is selected and the location is incorrect, the LCD displays “Wrong location. Go to location [1/2]”</t>
    <phoneticPr fontId="3" type="noConversion"/>
  </si>
  <si>
    <t>User has selected the "Collect" option and is at the wrong location</t>
    <phoneticPr fontId="3" type="noConversion"/>
  </si>
  <si>
    <t>The LCD displays “Wrong location. Go to location [1/2]”</t>
    <phoneticPr fontId="3" type="noConversion"/>
  </si>
  <si>
    <t>REQ-11</t>
    <phoneticPr fontId="3" type="noConversion"/>
  </si>
  <si>
    <t>Test that if more than 10 books have been collected, the system stops dispensing books and the LCD displays “Maximum books reached (10)”</t>
    <phoneticPr fontId="3" type="noConversion"/>
  </si>
  <si>
    <t>User has already collected 10 books</t>
    <phoneticPr fontId="3" type="noConversion"/>
  </si>
  <si>
    <t>The LCD displays “Maximum books reached (10)”</t>
    <phoneticPr fontId="3" type="noConversion"/>
  </si>
  <si>
    <t>Test that when option 3 is pressed, the LCD displays “Which book to extend loan”</t>
    <phoneticPr fontId="3" type="noConversion"/>
  </si>
  <si>
    <t>User is on the main menu and selects option 3</t>
    <phoneticPr fontId="3" type="noConversion"/>
  </si>
  <si>
    <t>The LCD displays “Which book to extend loan”</t>
    <phoneticPr fontId="3" type="noConversion"/>
  </si>
  <si>
    <t>REQ-16</t>
    <phoneticPr fontId="3" type="noConversion"/>
  </si>
  <si>
    <t>Test that the respective names for the lent books are displayed on the LCD, cycling through them if there is more than one book</t>
    <phoneticPr fontId="3" type="noConversion"/>
  </si>
  <si>
    <t>User has lent books</t>
    <phoneticPr fontId="3" type="noConversion"/>
  </si>
  <si>
    <t>The LCD cycles through and displays the names of the lent books</t>
    <phoneticPr fontId="3" type="noConversion"/>
  </si>
  <si>
    <t>REQ-17</t>
    <phoneticPr fontId="3" type="noConversion"/>
  </si>
  <si>
    <t>Test that if the selected book has not been extended before, the LCD displays “Successfully extended loan”</t>
    <phoneticPr fontId="3" type="noConversion"/>
  </si>
  <si>
    <t>User selects a book that has not been extended before</t>
    <phoneticPr fontId="3" type="noConversion"/>
  </si>
  <si>
    <t>The LCD displays “Successfully extended loan”</t>
    <phoneticPr fontId="3" type="noConversion"/>
  </si>
  <si>
    <t>REQ-18</t>
    <phoneticPr fontId="3" type="noConversion"/>
  </si>
  <si>
    <t>Test that if the selected book has been extended before, the LCD displays “Previously extended”</t>
    <phoneticPr fontId="3" type="noConversion"/>
  </si>
  <si>
    <t>User selects a book that has been extended before</t>
    <phoneticPr fontId="3" type="noConversion"/>
  </si>
  <si>
    <t>The LCD displays “Previously extended”</t>
    <phoneticPr fontId="3" type="noConversion"/>
  </si>
  <si>
    <t>REQ-19</t>
    <phoneticPr fontId="3" type="noConversion"/>
  </si>
  <si>
    <t>Test that when option 4 is pressed, the LCD displays “Scan your card to pay fine” and activates the RFID scanner</t>
    <phoneticPr fontId="3" type="noConversion"/>
  </si>
  <si>
    <t>User is on the main menu and selects option 4</t>
    <phoneticPr fontId="3" type="noConversion"/>
  </si>
  <si>
    <t>The LCD displays “Scan your card to pay fine” and the RFID scanner activates</t>
    <phoneticPr fontId="3" type="noConversion"/>
  </si>
  <si>
    <t>REQ-20</t>
    <phoneticPr fontId="3" type="noConversion"/>
  </si>
  <si>
    <t>Test that users with unpaid fines are not allowed to borrow any books</t>
    <phoneticPr fontId="3" type="noConversion"/>
  </si>
  <si>
    <t>User has unpaid fines</t>
    <phoneticPr fontId="3" type="noConversion"/>
  </si>
  <si>
    <t>The system prevents borrowing and displays an appropriate message if there are unpaid fines</t>
    <phoneticPr fontId="3" type="noConversion"/>
  </si>
  <si>
    <t>REQ-21</t>
    <phoneticPr fontId="3" type="noConversion"/>
  </si>
  <si>
    <t>Test that if there are no fines, the LCD displays “No fines” before ending the session and returning to the main page</t>
    <phoneticPr fontId="3" type="noConversion"/>
  </si>
  <si>
    <t>User has no unpaid fines</t>
    <phoneticPr fontId="3" type="noConversion"/>
  </si>
  <si>
    <t>The LCD displays “No fines” and returns to the main page</t>
    <phoneticPr fontId="3" type="noConversion"/>
  </si>
  <si>
    <t>1. Scan an invalid barcode  2. Check the LCD display</t>
  </si>
  <si>
    <t>1. Attempt to check fines  2. Check the LCD display</t>
  </si>
  <si>
    <t>1. Start the system              2. Check the LCD display</t>
    <phoneticPr fontId="3" type="noConversion"/>
  </si>
  <si>
    <t>1. Scan a valid barcode     2. Check the LCD display</t>
    <phoneticPr fontId="3" type="noConversion"/>
  </si>
  <si>
    <t>1. Navigate to the main menu                                                2. Check the LCD display</t>
    <phoneticPr fontId="3" type="noConversion"/>
  </si>
  <si>
    <t>1. Select the "Collect" option                                                  2. Verify location                                                       3. Check if the book is dispensed</t>
    <phoneticPr fontId="3" type="noConversion"/>
  </si>
  <si>
    <t>1. Select the "Collect" option                                               2. Verify location                               3. Check the LCD display</t>
    <phoneticPr fontId="3" type="noConversion"/>
  </si>
  <si>
    <t>1. Attempt to collect an 11th book                                              2. Check the LCD display</t>
    <phoneticPr fontId="3" type="noConversion"/>
  </si>
  <si>
    <t>1. Press option 3                             2. Check the LCD display</t>
    <phoneticPr fontId="3" type="noConversion"/>
  </si>
  <si>
    <t>1. Navigate to the loan extension menu                             2. Check the LCD display</t>
    <phoneticPr fontId="3" type="noConversion"/>
  </si>
  <si>
    <t>1. Select a book that has not been extended                            2. Check the LCD display</t>
    <phoneticPr fontId="3" type="noConversion"/>
  </si>
  <si>
    <t>1. Select a book that has been extended                               2. Check the LCD display</t>
    <phoneticPr fontId="3" type="noConversion"/>
  </si>
  <si>
    <t>1. Press option 4                              2. Check the LCD display  3. Check the RFID scanner activation</t>
    <phoneticPr fontId="3" type="noConversion"/>
  </si>
  <si>
    <t>1. Attempt to borrow a book                                        2. Check the LCD display</t>
    <phoneticPr fontId="3" type="noConversion"/>
  </si>
  <si>
    <t>LCD displays “No fines” and returns to the main page</t>
    <phoneticPr fontId="3" type="noConversion"/>
  </si>
  <si>
    <t>LCD displays “Scan your card to pay fine” and the RFID scanner activates</t>
    <phoneticPr fontId="3" type="noConversion"/>
  </si>
  <si>
    <t>LCD displays “Previously extended”</t>
    <phoneticPr fontId="3" type="noConversion"/>
  </si>
  <si>
    <t>LCD displays “Successfully extended loan”</t>
    <phoneticPr fontId="3" type="noConversion"/>
  </si>
  <si>
    <t>LCD cycles through and displays the names of the lent books</t>
    <phoneticPr fontId="3" type="noConversion"/>
  </si>
  <si>
    <t>LCD displays “Which book to extend loan”</t>
    <phoneticPr fontId="3" type="noConversion"/>
  </si>
  <si>
    <t>LCD displays “Maximum books reached (10)”</t>
    <phoneticPr fontId="3" type="noConversion"/>
  </si>
  <si>
    <t>LCD displays “Wrong location. Go to location [1/2]”</t>
    <phoneticPr fontId="3" type="noConversion"/>
  </si>
  <si>
    <t>LCD displays and rotates through the menu options</t>
    <phoneticPr fontId="3" type="noConversion"/>
  </si>
  <si>
    <t>LCD displays “Please press ‘#’ to try again”</t>
    <phoneticPr fontId="3" type="noConversion"/>
  </si>
  <si>
    <t>LCD displays the user's name and admin number for 1 second</t>
    <phoneticPr fontId="3" type="noConversion"/>
  </si>
  <si>
    <t>LCD displays "Scan your IC" and the camera activates</t>
    <phoneticPr fontId="3" type="noConversion"/>
  </si>
  <si>
    <t>LCD displays "Location [1 or 2]" and "Press ‘*’"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</si>
</sst>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color rgb="FF333333"/>
      <name val="Verdana"/>
      <family val="2"/>
    </font>
    <font>
      <sz val="9"/>
      <name val="宋体"/>
      <family val="3"/>
      <charset val="134"/>
      <scheme val="minor"/>
    </font>
    <font>
      <sz val="11"/>
      <color theme="1"/>
      <name val="Arial Unicode MS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3" borderId="1" xfId="0" applyFont="1" applyFill="1" applyBorder="1"/>
    <xf numFmtId="0" fontId="1" fillId="4" borderId="1" xfId="0" applyFont="1" applyFill="1" applyBorder="1"/>
    <xf numFmtId="0" fontId="1" fillId="2" borderId="1" xfId="0" applyFont="1" applyFill="1" applyBorder="1"/>
    <xf numFmtId="0" fontId="1" fillId="5" borderId="1" xfId="0" applyFont="1" applyFill="1" applyBorder="1"/>
    <xf numFmtId="0" fontId="1" fillId="6" borderId="1" xfId="0" applyFont="1" applyFill="1" applyBorder="1"/>
    <xf numFmtId="0" fontId="0" fillId="0" borderId="1" xfId="0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left" vertical="center" wrapText="1"/>
    </xf>
  </cellXfs>
  <cellStyles count="1">
    <cellStyle name="常规" xfId="0" builtinId="0"/>
  </cellStyles>
  <dxfs count="2"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Overall Test Results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7915-7D4E-8D76-89EEF6E3E12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7915-7D4E-8D76-89EEF6E3E12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7915-7D4E-8D76-89EEF6E3E121}"/>
              </c:ext>
            </c:extLst>
          </c:dPt>
          <c:cat>
            <c:strRef>
              <c:f>'Overall Test Report'!$B$4:$B$6</c:f>
              <c:strCache>
                <c:ptCount val="3"/>
                <c:pt idx="0">
                  <c:v>Passed </c:v>
                </c:pt>
                <c:pt idx="1">
                  <c:v>Failed</c:v>
                </c:pt>
                <c:pt idx="2">
                  <c:v>Not Tested</c:v>
                </c:pt>
              </c:strCache>
            </c:strRef>
          </c:cat>
          <c:val>
            <c:numRef>
              <c:f>'Overall Test Report'!$C$4:$C$6</c:f>
              <c:numCache>
                <c:formatCode>General</c:formatCode>
                <c:ptCount val="3"/>
                <c:pt idx="0">
                  <c:v>15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EF5-3948-8FEF-E80B44374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9865857392825895"/>
          <c:y val="0.8524300087489064"/>
          <c:w val="0.4554604111986002"/>
          <c:h val="0.119792213473315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820963</xdr:colOff>
      <xdr:row>8</xdr:row>
      <xdr:rowOff>84364</xdr:rowOff>
    </xdr:from>
    <xdr:to>
      <xdr:col>6</xdr:col>
      <xdr:colOff>181429</xdr:colOff>
      <xdr:row>23</xdr:row>
      <xdr:rowOff>99785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851DD0-30D4-0A41-BB24-6502CEBBA1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C6"/>
  <sheetViews>
    <sheetView zoomScale="129" workbookViewId="0">
      <selection activeCell="C3" sqref="C3"/>
    </sheetView>
  </sheetViews>
  <sheetFormatPr defaultColWidth="11.453125" defaultRowHeight="14" x14ac:dyDescent="0.25"/>
  <cols>
    <col min="2" max="2" width="15.26953125" bestFit="1" customWidth="1"/>
  </cols>
  <sheetData>
    <row r="3" spans="2:3" x14ac:dyDescent="0.25">
      <c r="B3" s="2" t="s">
        <v>0</v>
      </c>
      <c r="C3" s="6">
        <f>COUNTIF('Test Cases &amp; Results'!B3:B65, "&lt;&gt;")</f>
        <v>15</v>
      </c>
    </row>
    <row r="4" spans="2:3" x14ac:dyDescent="0.25">
      <c r="B4" s="3" t="s">
        <v>1</v>
      </c>
      <c r="C4" s="6">
        <f>COUNTIF('Test Cases &amp; Results'!K3:K67, "Pass")</f>
        <v>15</v>
      </c>
    </row>
    <row r="5" spans="2:3" x14ac:dyDescent="0.25">
      <c r="B5" s="4" t="s">
        <v>2</v>
      </c>
      <c r="C5" s="6">
        <f>COUNTIF('Test Cases &amp; Results'!K3:K67, "Fail")</f>
        <v>0</v>
      </c>
    </row>
    <row r="6" spans="2:3" x14ac:dyDescent="0.25">
      <c r="B6" s="5" t="s">
        <v>3</v>
      </c>
      <c r="C6" s="6">
        <f>COUNTIF('Test Cases &amp; Results'!K3:K67, "Not Tested")</f>
        <v>0</v>
      </c>
    </row>
  </sheetData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K18"/>
  <sheetViews>
    <sheetView tabSelected="1" topLeftCell="D1" zoomScale="136" workbookViewId="0">
      <selection activeCell="K18" sqref="K18:K22"/>
    </sheetView>
  </sheetViews>
  <sheetFormatPr defaultColWidth="8.81640625" defaultRowHeight="14" x14ac:dyDescent="0.25"/>
  <cols>
    <col min="2" max="2" width="11.81640625" bestFit="1" customWidth="1"/>
    <col min="3" max="3" width="14" hidden="1" customWidth="1"/>
    <col min="4" max="4" width="15.7265625" bestFit="1" customWidth="1"/>
    <col min="5" max="5" width="12" customWidth="1"/>
    <col min="6" max="6" width="28.1796875" customWidth="1"/>
    <col min="7" max="7" width="21.7265625" customWidth="1"/>
    <col min="8" max="8" width="25.26953125" bestFit="1" customWidth="1"/>
    <col min="9" max="9" width="20.453125" customWidth="1"/>
    <col min="10" max="10" width="18.54296875" customWidth="1"/>
    <col min="11" max="11" width="12.54296875" style="9" customWidth="1"/>
  </cols>
  <sheetData>
    <row r="2" spans="2:11" x14ac:dyDescent="0.25">
      <c r="B2" s="1" t="s">
        <v>4</v>
      </c>
      <c r="C2" s="1" t="s">
        <v>5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K2" s="7" t="s">
        <v>12</v>
      </c>
    </row>
    <row r="3" spans="2:11" ht="57" customHeight="1" x14ac:dyDescent="0.25">
      <c r="B3" s="10">
        <v>1</v>
      </c>
      <c r="C3" s="10">
        <v>1</v>
      </c>
      <c r="D3" s="10" t="s">
        <v>21</v>
      </c>
      <c r="E3" s="10" t="s">
        <v>23</v>
      </c>
      <c r="F3" s="10" t="s">
        <v>26</v>
      </c>
      <c r="G3" s="10" t="s">
        <v>35</v>
      </c>
      <c r="H3" s="10" t="s">
        <v>83</v>
      </c>
      <c r="I3" s="10" t="s">
        <v>36</v>
      </c>
      <c r="J3" s="10" t="s">
        <v>105</v>
      </c>
      <c r="K3" s="8" t="s">
        <v>14</v>
      </c>
    </row>
    <row r="4" spans="2:11" ht="49.5" x14ac:dyDescent="0.25">
      <c r="B4" s="10">
        <f>B3+1</f>
        <v>2</v>
      </c>
      <c r="C4" s="10"/>
      <c r="D4" s="10" t="s">
        <v>18</v>
      </c>
      <c r="E4" s="10" t="s">
        <v>23</v>
      </c>
      <c r="F4" s="10" t="s">
        <v>25</v>
      </c>
      <c r="G4" s="10" t="s">
        <v>27</v>
      </c>
      <c r="H4" s="10" t="s">
        <v>81</v>
      </c>
      <c r="I4" s="10" t="s">
        <v>28</v>
      </c>
      <c r="J4" s="10" t="s">
        <v>104</v>
      </c>
      <c r="K4" s="8" t="s">
        <v>14</v>
      </c>
    </row>
    <row r="5" spans="2:11" ht="82.5" x14ac:dyDescent="0.25">
      <c r="B5" s="10">
        <f t="shared" ref="B5:B17" si="0">B4+1</f>
        <v>3</v>
      </c>
      <c r="C5" s="10"/>
      <c r="D5" s="10" t="s">
        <v>19</v>
      </c>
      <c r="E5" s="10" t="s">
        <v>23</v>
      </c>
      <c r="F5" s="10" t="s">
        <v>29</v>
      </c>
      <c r="G5" s="10" t="s">
        <v>30</v>
      </c>
      <c r="H5" s="10" t="s">
        <v>82</v>
      </c>
      <c r="I5" s="10" t="s">
        <v>31</v>
      </c>
      <c r="J5" s="10" t="s">
        <v>103</v>
      </c>
      <c r="K5" s="8" t="s">
        <v>14</v>
      </c>
    </row>
    <row r="6" spans="2:11" ht="66" x14ac:dyDescent="0.25">
      <c r="B6" s="10">
        <f t="shared" si="0"/>
        <v>4</v>
      </c>
      <c r="C6" s="10"/>
      <c r="D6" s="10" t="s">
        <v>20</v>
      </c>
      <c r="E6" s="10" t="s">
        <v>24</v>
      </c>
      <c r="F6" s="10" t="s">
        <v>32</v>
      </c>
      <c r="G6" s="10" t="s">
        <v>33</v>
      </c>
      <c r="H6" s="10" t="s">
        <v>79</v>
      </c>
      <c r="I6" s="10" t="s">
        <v>34</v>
      </c>
      <c r="J6" s="10" t="s">
        <v>102</v>
      </c>
      <c r="K6" s="8" t="s">
        <v>14</v>
      </c>
    </row>
    <row r="7" spans="2:11" ht="49.5" x14ac:dyDescent="0.25">
      <c r="B7" s="10">
        <f t="shared" si="0"/>
        <v>5</v>
      </c>
      <c r="C7" s="10"/>
      <c r="D7" s="10" t="s">
        <v>37</v>
      </c>
      <c r="E7" s="10" t="s">
        <v>23</v>
      </c>
      <c r="F7" s="10" t="s">
        <v>38</v>
      </c>
      <c r="G7" s="10" t="s">
        <v>35</v>
      </c>
      <c r="H7" s="10" t="s">
        <v>83</v>
      </c>
      <c r="I7" s="10" t="s">
        <v>39</v>
      </c>
      <c r="J7" s="10" t="s">
        <v>101</v>
      </c>
      <c r="K7" s="8" t="s">
        <v>14</v>
      </c>
    </row>
    <row r="8" spans="2:11" ht="66" x14ac:dyDescent="0.25">
      <c r="B8" s="10">
        <f t="shared" si="0"/>
        <v>6</v>
      </c>
      <c r="C8" s="10"/>
      <c r="D8" s="10" t="s">
        <v>40</v>
      </c>
      <c r="E8" s="10" t="s">
        <v>23</v>
      </c>
      <c r="F8" s="10" t="s">
        <v>41</v>
      </c>
      <c r="G8" s="10" t="s">
        <v>42</v>
      </c>
      <c r="H8" s="10" t="s">
        <v>84</v>
      </c>
      <c r="I8" s="10" t="s">
        <v>43</v>
      </c>
      <c r="J8" s="10" t="s">
        <v>43</v>
      </c>
      <c r="K8" s="8" t="s">
        <v>14</v>
      </c>
    </row>
    <row r="9" spans="2:11" ht="66" x14ac:dyDescent="0.25">
      <c r="B9" s="10">
        <f t="shared" si="0"/>
        <v>7</v>
      </c>
      <c r="C9" s="10"/>
      <c r="D9" s="10" t="s">
        <v>44</v>
      </c>
      <c r="E9" s="10" t="s">
        <v>24</v>
      </c>
      <c r="F9" s="10" t="s">
        <v>45</v>
      </c>
      <c r="G9" s="10" t="s">
        <v>46</v>
      </c>
      <c r="H9" s="10" t="s">
        <v>85</v>
      </c>
      <c r="I9" s="10" t="s">
        <v>47</v>
      </c>
      <c r="J9" s="10" t="s">
        <v>100</v>
      </c>
      <c r="K9" s="8" t="s">
        <v>14</v>
      </c>
    </row>
    <row r="10" spans="2:11" ht="82.5" x14ac:dyDescent="0.25">
      <c r="B10" s="10">
        <f t="shared" si="0"/>
        <v>8</v>
      </c>
      <c r="C10" s="10"/>
      <c r="D10" s="10" t="s">
        <v>48</v>
      </c>
      <c r="E10" s="10" t="s">
        <v>23</v>
      </c>
      <c r="F10" s="10" t="s">
        <v>49</v>
      </c>
      <c r="G10" s="10" t="s">
        <v>50</v>
      </c>
      <c r="H10" s="10" t="s">
        <v>86</v>
      </c>
      <c r="I10" s="10" t="s">
        <v>51</v>
      </c>
      <c r="J10" s="10" t="s">
        <v>99</v>
      </c>
      <c r="K10" s="8" t="s">
        <v>14</v>
      </c>
    </row>
    <row r="11" spans="2:11" ht="49.5" x14ac:dyDescent="0.25">
      <c r="B11" s="10">
        <f t="shared" si="0"/>
        <v>9</v>
      </c>
      <c r="C11" s="10"/>
      <c r="D11" s="10" t="s">
        <v>22</v>
      </c>
      <c r="E11" s="10" t="s">
        <v>24</v>
      </c>
      <c r="F11" s="10" t="s">
        <v>52</v>
      </c>
      <c r="G11" s="10" t="s">
        <v>53</v>
      </c>
      <c r="H11" s="10" t="s">
        <v>87</v>
      </c>
      <c r="I11" s="10" t="s">
        <v>54</v>
      </c>
      <c r="J11" s="10" t="s">
        <v>98</v>
      </c>
      <c r="K11" s="8" t="s">
        <v>14</v>
      </c>
    </row>
    <row r="12" spans="2:11" ht="82.5" x14ac:dyDescent="0.25">
      <c r="B12" s="10">
        <f t="shared" si="0"/>
        <v>10</v>
      </c>
      <c r="C12" s="10"/>
      <c r="D12" s="10" t="s">
        <v>55</v>
      </c>
      <c r="E12" s="10" t="s">
        <v>24</v>
      </c>
      <c r="F12" s="10" t="s">
        <v>56</v>
      </c>
      <c r="G12" s="10" t="s">
        <v>57</v>
      </c>
      <c r="H12" s="10" t="s">
        <v>88</v>
      </c>
      <c r="I12" s="10" t="s">
        <v>58</v>
      </c>
      <c r="J12" s="10" t="s">
        <v>97</v>
      </c>
      <c r="K12" s="8" t="s">
        <v>14</v>
      </c>
    </row>
    <row r="13" spans="2:11" ht="66" x14ac:dyDescent="0.25">
      <c r="B13" s="10">
        <f t="shared" si="0"/>
        <v>11</v>
      </c>
      <c r="C13" s="10"/>
      <c r="D13" s="10" t="s">
        <v>59</v>
      </c>
      <c r="E13" s="10" t="s">
        <v>24</v>
      </c>
      <c r="F13" s="10" t="s">
        <v>60</v>
      </c>
      <c r="G13" s="10" t="s">
        <v>61</v>
      </c>
      <c r="H13" s="10" t="s">
        <v>89</v>
      </c>
      <c r="I13" s="10" t="s">
        <v>62</v>
      </c>
      <c r="J13" s="10" t="s">
        <v>96</v>
      </c>
      <c r="K13" s="8" t="s">
        <v>14</v>
      </c>
    </row>
    <row r="14" spans="2:11" ht="66" x14ac:dyDescent="0.25">
      <c r="B14" s="10">
        <f t="shared" si="0"/>
        <v>12</v>
      </c>
      <c r="C14" s="10"/>
      <c r="D14" s="10" t="s">
        <v>63</v>
      </c>
      <c r="E14" s="10" t="s">
        <v>24</v>
      </c>
      <c r="F14" s="10" t="s">
        <v>64</v>
      </c>
      <c r="G14" s="10" t="s">
        <v>65</v>
      </c>
      <c r="H14" s="10" t="s">
        <v>90</v>
      </c>
      <c r="I14" s="10" t="s">
        <v>66</v>
      </c>
      <c r="J14" s="10" t="s">
        <v>95</v>
      </c>
      <c r="K14" s="8" t="s">
        <v>14</v>
      </c>
    </row>
    <row r="15" spans="2:11" ht="66" x14ac:dyDescent="0.25">
      <c r="B15" s="10">
        <f t="shared" si="0"/>
        <v>13</v>
      </c>
      <c r="C15" s="10"/>
      <c r="D15" s="10" t="s">
        <v>67</v>
      </c>
      <c r="E15" s="10" t="s">
        <v>24</v>
      </c>
      <c r="F15" s="10" t="s">
        <v>68</v>
      </c>
      <c r="G15" s="10" t="s">
        <v>69</v>
      </c>
      <c r="H15" s="10" t="s">
        <v>91</v>
      </c>
      <c r="I15" s="10" t="s">
        <v>70</v>
      </c>
      <c r="J15" s="10" t="s">
        <v>94</v>
      </c>
      <c r="K15" s="8" t="s">
        <v>14</v>
      </c>
    </row>
    <row r="16" spans="2:11" ht="99" x14ac:dyDescent="0.25">
      <c r="B16" s="10">
        <f t="shared" si="0"/>
        <v>14</v>
      </c>
      <c r="C16" s="10"/>
      <c r="D16" s="10" t="s">
        <v>71</v>
      </c>
      <c r="E16" s="10" t="s">
        <v>23</v>
      </c>
      <c r="F16" s="10" t="s">
        <v>72</v>
      </c>
      <c r="G16" s="10" t="s">
        <v>73</v>
      </c>
      <c r="H16" s="10" t="s">
        <v>92</v>
      </c>
      <c r="I16" s="10" t="s">
        <v>74</v>
      </c>
      <c r="J16" s="10" t="s">
        <v>74</v>
      </c>
      <c r="K16" s="8" t="s">
        <v>14</v>
      </c>
    </row>
    <row r="17" spans="2:11" ht="66" x14ac:dyDescent="0.25">
      <c r="B17" s="10">
        <f t="shared" si="0"/>
        <v>15</v>
      </c>
      <c r="C17" s="10"/>
      <c r="D17" s="10" t="s">
        <v>75</v>
      </c>
      <c r="E17" s="10" t="s">
        <v>24</v>
      </c>
      <c r="F17" s="10" t="s">
        <v>76</v>
      </c>
      <c r="G17" s="10" t="s">
        <v>77</v>
      </c>
      <c r="H17" s="10" t="s">
        <v>80</v>
      </c>
      <c r="I17" s="10" t="s">
        <v>78</v>
      </c>
      <c r="J17" s="10" t="s">
        <v>93</v>
      </c>
      <c r="K17" s="8" t="s">
        <v>14</v>
      </c>
    </row>
    <row r="18" spans="2:11" ht="16.5" x14ac:dyDescent="0.25">
      <c r="B18" s="10"/>
      <c r="C18" s="10"/>
      <c r="D18" s="10"/>
      <c r="E18" s="10"/>
      <c r="F18" s="10"/>
      <c r="G18" s="10"/>
      <c r="H18" s="10"/>
      <c r="I18" s="10"/>
      <c r="J18" s="10"/>
    </row>
  </sheetData>
  <phoneticPr fontId="3" type="noConversion"/>
  <conditionalFormatting sqref="K3:K17">
    <cfRule type="cellIs" dxfId="1" priority="1" operator="equal">
      <formula>"Not Tested"</formula>
    </cfRule>
    <cfRule type="cellIs" dxfId="0" priority="2" operator="equal">
      <formula>"Fail"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0000000}">
          <x14:formula1>
            <xm:f>Enums!$B$8:$B$10</xm:f>
          </x14:formula1>
          <xm:sqref>E4:E6</xm:sqref>
        </x14:dataValidation>
        <x14:dataValidation type="list" allowBlank="1" showInputMessage="1" showErrorMessage="1" xr:uid="{00000000-0002-0000-0100-000001000000}">
          <x14:formula1>
            <xm:f>Enums!$B$2:$B$4</xm:f>
          </x14:formula1>
          <xm:sqref>K3:K17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B10"/>
  <sheetViews>
    <sheetView workbookViewId="0">
      <selection activeCell="B5" sqref="B5"/>
    </sheetView>
  </sheetViews>
  <sheetFormatPr defaultColWidth="11.453125" defaultRowHeight="14" x14ac:dyDescent="0.25"/>
  <sheetData>
    <row r="2" spans="2:2" x14ac:dyDescent="0.25">
      <c r="B2" t="s">
        <v>14</v>
      </c>
    </row>
    <row r="3" spans="2:2" x14ac:dyDescent="0.25">
      <c r="B3" t="s">
        <v>15</v>
      </c>
    </row>
    <row r="4" spans="2:2" x14ac:dyDescent="0.25">
      <c r="B4" t="s">
        <v>3</v>
      </c>
    </row>
    <row r="8" spans="2:2" x14ac:dyDescent="0.25">
      <c r="B8" t="s">
        <v>16</v>
      </c>
    </row>
    <row r="9" spans="2:2" x14ac:dyDescent="0.25">
      <c r="B9" t="s">
        <v>13</v>
      </c>
    </row>
    <row r="10" spans="2:2" x14ac:dyDescent="0.25">
      <c r="B10" t="s">
        <v>17</v>
      </c>
    </row>
  </sheetData>
  <phoneticPr fontId="3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81D8C8DDAE8BD44A422697963F06C45" ma:contentTypeVersion="6" ma:contentTypeDescription="Create a new document." ma:contentTypeScope="" ma:versionID="b6816e004dbb89c674e51f5647972552">
  <xsd:schema xmlns:xsd="http://www.w3.org/2001/XMLSchema" xmlns:xs="http://www.w3.org/2001/XMLSchema" xmlns:p="http://schemas.microsoft.com/office/2006/metadata/properties" xmlns:ns2="2b02348f-b4e3-458c-83fc-9e90db0f8029" targetNamespace="http://schemas.microsoft.com/office/2006/metadata/properties" ma:root="true" ma:fieldsID="e6418ca14ac9ee17b8bbf6df78e0c223" ns2:_="">
    <xsd:import namespace="2b02348f-b4e3-458c-83fc-9e90db0f802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02348f-b4e3-458c-83fc-9e90db0f802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59B513B-8BED-4B59-B224-E0A2C6173D2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9DB72C7-DF0B-4E18-8174-00AB852E6FB4}">
  <ds:schemaRefs>
    <ds:schemaRef ds:uri="http://schemas.microsoft.com/office/2006/documentManagement/types"/>
    <ds:schemaRef ds:uri="http://purl.org/dc/elements/1.1/"/>
    <ds:schemaRef ds:uri="http://purl.org/dc/terms/"/>
    <ds:schemaRef ds:uri="http://schemas.microsoft.com/office/2006/metadata/properties"/>
    <ds:schemaRef ds:uri="2b02348f-b4e3-458c-83fc-9e90db0f8029"/>
    <ds:schemaRef ds:uri="http://schemas.microsoft.com/office/infopath/2007/PartnerControls"/>
    <ds:schemaRef ds:uri="http://www.w3.org/XML/1998/namespace"/>
    <ds:schemaRef ds:uri="http://schemas.openxmlformats.org/package/2006/metadata/core-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BCDB6385-31B2-4574-9AA4-BF13B563A4E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b02348f-b4e3-458c-83fc-9e90db0f802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Overall Test Report</vt:lpstr>
      <vt:lpstr>Test Cases &amp; Results</vt:lpstr>
      <vt:lpstr>Enums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2024-07-27T09:16:24Z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0x010100E81D8C8DDAE8BD44A422697963F06C45</vt:lpwstr>
  </property>
</Properties>
</file>